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thapong.P\Desktop\20220630\ส่งให้แก่คณะทำงาน\"/>
    </mc:Choice>
  </mc:AlternateContent>
  <bookViews>
    <workbookView xWindow="0" yWindow="0" windowWidth="24000" windowHeight="9600"/>
  </bookViews>
  <sheets>
    <sheet name="ZFICOE005" sheetId="3" r:id="rId1"/>
    <sheet name=" C_52XX ผวก." sheetId="1" r:id="rId2"/>
    <sheet name="C_52XX รผบ." sheetId="2" r:id="rId3"/>
    <sheet name="C_52XX รผก." sheetId="4" r:id="rId4"/>
    <sheet name="C_52XX รผป." sheetId="5" r:id="rId5"/>
    <sheet name="C_52XX รผธ." sheetId="6" r:id="rId6"/>
    <sheet name="C_52XX รผง." sheetId="7" r:id="rId7"/>
    <sheet name="C_52XX รผว." sheetId="8" r:id="rId8"/>
    <sheet name="C_52XX รผส." sheetId="9" r:id="rId9"/>
    <sheet name="C_52XX รผอ." sheetId="10" r:id="rId10"/>
    <sheet name="C_53XXI ผวก." sheetId="11" r:id="rId11"/>
    <sheet name="C_53XXI รผบ." sheetId="12" r:id="rId12"/>
    <sheet name="C_53XXI รผก." sheetId="13" r:id="rId13"/>
    <sheet name="C_53XXI รผป. " sheetId="14" r:id="rId14"/>
    <sheet name="C_53XXI รผธ." sheetId="15" r:id="rId15"/>
    <sheet name="C_53XXI รผง." sheetId="16" r:id="rId16"/>
    <sheet name="C_53XXI รผว." sheetId="17" r:id="rId17"/>
    <sheet name="C_53XXI รผส." sheetId="18" r:id="rId18"/>
    <sheet name="C_53XXI รผอ." sheetId="19" r:id="rId19"/>
    <sheet name="ฝอป." sheetId="21" r:id="rId20"/>
    <sheet name="ฝอจ." sheetId="22" r:id="rId21"/>
    <sheet name="ฝวจ." sheetId="23" r:id="rId22"/>
    <sheet name="Sheet5" sheetId="24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9" i="21" l="1"/>
  <c r="AF107" i="22"/>
  <c r="BZ49" i="3" l="1"/>
  <c r="BZ46" i="3"/>
  <c r="BR48" i="3" l="1"/>
  <c r="BS48" i="3"/>
  <c r="BS49" i="3" s="1"/>
  <c r="BT48" i="3"/>
  <c r="BT49" i="3" s="1"/>
  <c r="BU48" i="3"/>
  <c r="BV48" i="3"/>
  <c r="BW48" i="3"/>
  <c r="BW49" i="3" s="1"/>
  <c r="BQ48" i="3"/>
  <c r="BQ49" i="3" s="1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E6" i="19"/>
  <c r="AT48" i="3"/>
  <c r="AT49" i="3" s="1"/>
  <c r="AU48" i="3"/>
  <c r="AU49" i="3" s="1"/>
  <c r="AV48" i="3"/>
  <c r="AW48" i="3"/>
  <c r="AW49" i="3" s="1"/>
  <c r="AX48" i="3"/>
  <c r="AX49" i="3" s="1"/>
  <c r="AS48" i="3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E6" i="18"/>
  <c r="W6" i="17"/>
  <c r="AN48" i="3"/>
  <c r="AO48" i="3"/>
  <c r="AO49" i="3" s="1"/>
  <c r="AP48" i="3"/>
  <c r="AP49" i="3" s="1"/>
  <c r="AQ48" i="3"/>
  <c r="AQ49" i="3" s="1"/>
  <c r="AM48" i="3"/>
  <c r="AM49" i="3" s="1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E6" i="17"/>
  <c r="BM48" i="3"/>
  <c r="BM49" i="3" s="1"/>
  <c r="BN48" i="3"/>
  <c r="BN49" i="3" s="1"/>
  <c r="BO48" i="3"/>
  <c r="BO49" i="3" s="1"/>
  <c r="BL48" i="3"/>
  <c r="BL49" i="3" s="1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E6" i="16"/>
  <c r="AH48" i="3"/>
  <c r="AH49" i="3" s="1"/>
  <c r="AI48" i="3"/>
  <c r="AI49" i="3" s="1"/>
  <c r="AJ48" i="3"/>
  <c r="AJ49" i="3" s="1"/>
  <c r="AK48" i="3"/>
  <c r="AK49" i="3" s="1"/>
  <c r="AG48" i="3"/>
  <c r="AG49" i="3" s="1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E6" i="15"/>
  <c r="Z48" i="3"/>
  <c r="AA48" i="3"/>
  <c r="AA49" i="3" s="1"/>
  <c r="AB48" i="3"/>
  <c r="AC48" i="3"/>
  <c r="AC49" i="3" s="1"/>
  <c r="AD48" i="3"/>
  <c r="AD49" i="3" s="1"/>
  <c r="AE48" i="3"/>
  <c r="AE49" i="3" s="1"/>
  <c r="Y48" i="3"/>
  <c r="Y49" i="3" s="1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E6" i="14"/>
  <c r="C48" i="3"/>
  <c r="D48" i="3"/>
  <c r="E48" i="3"/>
  <c r="F48" i="3"/>
  <c r="F49" i="3" s="1"/>
  <c r="G48" i="3"/>
  <c r="H48" i="3"/>
  <c r="I48" i="3"/>
  <c r="J48" i="3"/>
  <c r="J49" i="3" s="1"/>
  <c r="K48" i="3"/>
  <c r="L48" i="3"/>
  <c r="M48" i="3"/>
  <c r="N48" i="3"/>
  <c r="N49" i="3" s="1"/>
  <c r="O48" i="3"/>
  <c r="P48" i="3"/>
  <c r="Q48" i="3"/>
  <c r="Q49" i="3" s="1"/>
  <c r="R48" i="3"/>
  <c r="R49" i="3" s="1"/>
  <c r="S48" i="3"/>
  <c r="S49" i="3" s="1"/>
  <c r="T48" i="3"/>
  <c r="T49" i="3" s="1"/>
  <c r="U48" i="3"/>
  <c r="U49" i="3" s="1"/>
  <c r="V48" i="3"/>
  <c r="V49" i="3" s="1"/>
  <c r="W48" i="3"/>
  <c r="W49" i="3" s="1"/>
  <c r="B48" i="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BC6" i="13"/>
  <c r="BD6" i="13"/>
  <c r="BE6" i="13"/>
  <c r="BF6" i="13"/>
  <c r="BG6" i="13"/>
  <c r="BH6" i="13"/>
  <c r="BI6" i="13"/>
  <c r="BJ6" i="13"/>
  <c r="BK6" i="13"/>
  <c r="BL6" i="13"/>
  <c r="BM6" i="13"/>
  <c r="BN6" i="13"/>
  <c r="BO6" i="13"/>
  <c r="BP6" i="13"/>
  <c r="BQ6" i="13"/>
  <c r="BR6" i="13"/>
  <c r="BS6" i="13"/>
  <c r="BT6" i="13"/>
  <c r="BU6" i="13"/>
  <c r="BV6" i="13"/>
  <c r="BW6" i="13"/>
  <c r="BX6" i="13"/>
  <c r="BY6" i="13"/>
  <c r="BZ6" i="13"/>
  <c r="CA6" i="13"/>
  <c r="CB6" i="13"/>
  <c r="CC6" i="13"/>
  <c r="CD6" i="13"/>
  <c r="CE6" i="13"/>
  <c r="CF6" i="13"/>
  <c r="CG6" i="13"/>
  <c r="CH6" i="13"/>
  <c r="CI6" i="13"/>
  <c r="CJ6" i="13"/>
  <c r="CK6" i="13"/>
  <c r="CL6" i="13"/>
  <c r="CM6" i="13"/>
  <c r="CN6" i="13"/>
  <c r="CO6" i="13"/>
  <c r="CP6" i="13"/>
  <c r="CQ6" i="13"/>
  <c r="CR6" i="13"/>
  <c r="CS6" i="13"/>
  <c r="CT6" i="13"/>
  <c r="CU6" i="13"/>
  <c r="CV6" i="13"/>
  <c r="CW6" i="13"/>
  <c r="CX6" i="13"/>
  <c r="CY6" i="13"/>
  <c r="CZ6" i="13"/>
  <c r="DA6" i="13"/>
  <c r="DB6" i="13"/>
  <c r="DC6" i="13"/>
  <c r="DD6" i="13"/>
  <c r="DE6" i="13"/>
  <c r="DF6" i="13"/>
  <c r="DG6" i="13"/>
  <c r="DH6" i="13"/>
  <c r="DI6" i="13"/>
  <c r="DJ6" i="13"/>
  <c r="DK6" i="13"/>
  <c r="DL6" i="13"/>
  <c r="DM6" i="13"/>
  <c r="DN6" i="13"/>
  <c r="DO6" i="13"/>
  <c r="DP6" i="13"/>
  <c r="DQ6" i="13"/>
  <c r="DR6" i="13"/>
  <c r="DS6" i="13"/>
  <c r="DT6" i="13"/>
  <c r="DU6" i="13"/>
  <c r="DV6" i="13"/>
  <c r="DW6" i="13"/>
  <c r="DX6" i="13"/>
  <c r="DY6" i="13"/>
  <c r="DZ6" i="13"/>
  <c r="EA6" i="13"/>
  <c r="EB6" i="13"/>
  <c r="EC6" i="13"/>
  <c r="ED6" i="13"/>
  <c r="EE6" i="13"/>
  <c r="EF6" i="13"/>
  <c r="EG6" i="13"/>
  <c r="EH6" i="13"/>
  <c r="EI6" i="13"/>
  <c r="EJ6" i="13"/>
  <c r="E6" i="13"/>
  <c r="BG48" i="3"/>
  <c r="BG49" i="3" s="1"/>
  <c r="BH48" i="3"/>
  <c r="BH49" i="3" s="1"/>
  <c r="BI48" i="3"/>
  <c r="BJ48" i="3"/>
  <c r="BJ49" i="3" s="1"/>
  <c r="BF48" i="3"/>
  <c r="BF49" i="3" s="1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E6" i="12"/>
  <c r="BA48" i="3"/>
  <c r="BB48" i="3"/>
  <c r="BB49" i="3" s="1"/>
  <c r="BC48" i="3"/>
  <c r="BC49" i="3" s="1"/>
  <c r="BD48" i="3"/>
  <c r="BD49" i="3" s="1"/>
  <c r="AZ48" i="3"/>
  <c r="AZ49" i="3" s="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E6" i="11"/>
  <c r="BV49" i="3"/>
  <c r="BU49" i="3"/>
  <c r="BR49" i="3"/>
  <c r="BI49" i="3"/>
  <c r="BA49" i="3"/>
  <c r="AV49" i="3"/>
  <c r="AS49" i="3"/>
  <c r="AN49" i="3"/>
  <c r="AB49" i="3"/>
  <c r="Z49" i="3"/>
  <c r="P49" i="3"/>
  <c r="O49" i="3"/>
  <c r="M49" i="3"/>
  <c r="L49" i="3"/>
  <c r="K49" i="3"/>
  <c r="I49" i="3"/>
  <c r="H49" i="3"/>
  <c r="G49" i="3"/>
  <c r="E49" i="3"/>
  <c r="D49" i="3"/>
  <c r="C49" i="3"/>
  <c r="B49" i="3"/>
  <c r="BS45" i="3"/>
  <c r="BS46" i="3" s="1"/>
  <c r="BT45" i="3"/>
  <c r="BT46" i="3" s="1"/>
  <c r="BU45" i="3"/>
  <c r="BU46" i="3" s="1"/>
  <c r="BV45" i="3"/>
  <c r="BV46" i="3" s="1"/>
  <c r="BW45" i="3"/>
  <c r="BW46" i="3" s="1"/>
  <c r="BR45" i="3"/>
  <c r="BR46" i="3" s="1"/>
  <c r="BQ45" i="3"/>
  <c r="BQ46" i="3" s="1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E6" i="10"/>
  <c r="AT45" i="3"/>
  <c r="AT46" i="3" s="1"/>
  <c r="AU45" i="3"/>
  <c r="AU46" i="3" s="1"/>
  <c r="AV45" i="3"/>
  <c r="AV46" i="3" s="1"/>
  <c r="AW45" i="3"/>
  <c r="AW46" i="3" s="1"/>
  <c r="AX45" i="3"/>
  <c r="AX46" i="3" s="1"/>
  <c r="AS45" i="3"/>
  <c r="AS46" i="3" s="1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E6" i="9"/>
  <c r="W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N45" i="3"/>
  <c r="AN46" i="3" s="1"/>
  <c r="AO45" i="3"/>
  <c r="AO46" i="3" s="1"/>
  <c r="AM45" i="3"/>
  <c r="AM46" i="3" s="1"/>
  <c r="E6" i="8"/>
  <c r="BM45" i="3"/>
  <c r="BM46" i="3" s="1"/>
  <c r="BN45" i="3"/>
  <c r="BN46" i="3" s="1"/>
  <c r="BO45" i="3"/>
  <c r="BO46" i="3" s="1"/>
  <c r="BL45" i="3"/>
  <c r="BL46" i="3" s="1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E6" i="7"/>
  <c r="AH45" i="3"/>
  <c r="AH46" i="3" s="1"/>
  <c r="AI45" i="3"/>
  <c r="AI46" i="3" s="1"/>
  <c r="AJ45" i="3"/>
  <c r="AJ46" i="3" s="1"/>
  <c r="AK45" i="3"/>
  <c r="AK46" i="3" s="1"/>
  <c r="AG45" i="3"/>
  <c r="AG46" i="3" s="1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E6" i="6"/>
  <c r="Z45" i="3"/>
  <c r="AA45" i="3"/>
  <c r="AA46" i="3" s="1"/>
  <c r="AB45" i="3"/>
  <c r="AB46" i="3" s="1"/>
  <c r="AC45" i="3"/>
  <c r="AC46" i="3" s="1"/>
  <c r="AD45" i="3"/>
  <c r="AD46" i="3" s="1"/>
  <c r="AE45" i="3"/>
  <c r="AE46" i="3" s="1"/>
  <c r="Y45" i="3"/>
  <c r="Y46" i="3" s="1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E6" i="5"/>
  <c r="Z46" i="3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6" i="4"/>
  <c r="C45" i="3" s="1"/>
  <c r="C46" i="3" s="1"/>
  <c r="BG45" i="3"/>
  <c r="BG46" i="3" s="1"/>
  <c r="BH45" i="3"/>
  <c r="BH46" i="3" s="1"/>
  <c r="BI45" i="3"/>
  <c r="BI46" i="3" s="1"/>
  <c r="BJ45" i="3"/>
  <c r="BJ46" i="3" s="1"/>
  <c r="BF45" i="3"/>
  <c r="BF46" i="3" s="1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E6" i="2"/>
  <c r="BA45" i="3"/>
  <c r="BA46" i="3" s="1"/>
  <c r="BB45" i="3"/>
  <c r="BB46" i="3" s="1"/>
  <c r="BC45" i="3"/>
  <c r="BC46" i="3" s="1"/>
  <c r="BD45" i="3"/>
  <c r="BD46" i="3" s="1"/>
  <c r="AZ45" i="3"/>
  <c r="AZ46" i="3" s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G6" i="1"/>
  <c r="H6" i="1"/>
  <c r="I6" i="1"/>
  <c r="J6" i="1"/>
  <c r="K6" i="1"/>
  <c r="F6" i="1"/>
  <c r="E6" i="1"/>
  <c r="X48" i="3" l="1"/>
  <c r="AF48" i="3"/>
  <c r="AF49" i="3" s="1"/>
  <c r="BX48" i="3"/>
  <c r="BX49" i="3" s="1"/>
  <c r="AR48" i="3"/>
  <c r="AR49" i="3" s="1"/>
  <c r="AL48" i="3"/>
  <c r="AL49" i="3" s="1"/>
  <c r="BP48" i="3"/>
  <c r="BP49" i="3" s="1"/>
  <c r="BE48" i="3"/>
  <c r="BE49" i="3" s="1"/>
  <c r="BK48" i="3"/>
  <c r="BK49" i="3" s="1"/>
  <c r="AY48" i="3"/>
  <c r="AY49" i="3" s="1"/>
  <c r="BK45" i="3"/>
  <c r="BK46" i="3" s="1"/>
  <c r="AL45" i="3"/>
  <c r="AL46" i="3" s="1"/>
  <c r="AY45" i="3"/>
  <c r="AY46" i="3" s="1"/>
  <c r="BE45" i="3"/>
  <c r="BE46" i="3" s="1"/>
  <c r="BP45" i="3"/>
  <c r="BP46" i="3" s="1"/>
  <c r="BX45" i="3"/>
  <c r="BX46" i="3" s="1"/>
  <c r="AF45" i="3"/>
  <c r="AF46" i="3" s="1"/>
  <c r="AP45" i="3"/>
  <c r="AP46" i="3" s="1"/>
  <c r="AQ45" i="3"/>
  <c r="AQ46" i="3" s="1"/>
  <c r="R45" i="3"/>
  <c r="R46" i="3" s="1"/>
  <c r="J45" i="3"/>
  <c r="J46" i="3" s="1"/>
  <c r="Q45" i="3"/>
  <c r="Q46" i="3" s="1"/>
  <c r="I45" i="3"/>
  <c r="I46" i="3" s="1"/>
  <c r="B45" i="3"/>
  <c r="P45" i="3"/>
  <c r="P46" i="3" s="1"/>
  <c r="H45" i="3"/>
  <c r="H46" i="3" s="1"/>
  <c r="W45" i="3"/>
  <c r="W46" i="3" s="1"/>
  <c r="O45" i="3"/>
  <c r="O46" i="3" s="1"/>
  <c r="G45" i="3"/>
  <c r="G46" i="3" s="1"/>
  <c r="V45" i="3"/>
  <c r="V46" i="3" s="1"/>
  <c r="N45" i="3"/>
  <c r="N46" i="3" s="1"/>
  <c r="F45" i="3"/>
  <c r="F46" i="3" s="1"/>
  <c r="U45" i="3"/>
  <c r="U46" i="3" s="1"/>
  <c r="M45" i="3"/>
  <c r="M46" i="3" s="1"/>
  <c r="E45" i="3"/>
  <c r="E46" i="3" s="1"/>
  <c r="T45" i="3"/>
  <c r="T46" i="3" s="1"/>
  <c r="L45" i="3"/>
  <c r="L46" i="3" s="1"/>
  <c r="D45" i="3"/>
  <c r="D46" i="3" s="1"/>
  <c r="S45" i="3"/>
  <c r="S46" i="3" s="1"/>
  <c r="K45" i="3"/>
  <c r="K46" i="3" s="1"/>
  <c r="X49" i="3" l="1"/>
  <c r="BY48" i="3"/>
  <c r="BY49" i="3" s="1"/>
  <c r="B46" i="3"/>
  <c r="X45" i="3"/>
  <c r="AR45" i="3"/>
  <c r="AR46" i="3" s="1"/>
  <c r="BY45" i="3" l="1"/>
  <c r="BY46" i="3" s="1"/>
  <c r="X46" i="3"/>
</calcChain>
</file>

<file path=xl/sharedStrings.xml><?xml version="1.0" encoding="utf-8"?>
<sst xmlns="http://schemas.openxmlformats.org/spreadsheetml/2006/main" count="3694" uniqueCount="1050">
  <si>
    <t>RA Report : หน่วยงานสังกัดผู้ว่าการ</t>
  </si>
  <si>
    <t>ปีงบประมาณ  2022</t>
  </si>
  <si>
    <t>เวอร์ชั่น   9</t>
  </si>
  <si>
    <t>งวดบัญชี    เมษายน</t>
  </si>
  <si>
    <t>รหัสบัญชี</t>
  </si>
  <si>
    <t>จริง ผวก.</t>
  </si>
  <si>
    <t>%</t>
  </si>
  <si>
    <t>ค่าจริงงวด 1-4</t>
  </si>
  <si>
    <t>ผวก.งปม.12 เดือน</t>
  </si>
  <si>
    <t>งบคงเหลือ</t>
  </si>
  <si>
    <t>% สะสม</t>
  </si>
  <si>
    <t>จริง ฝตส.</t>
  </si>
  <si>
    <t>ฝตส.งปม.12 เดือน</t>
  </si>
  <si>
    <t>จริง ฝอก.</t>
  </si>
  <si>
    <t>จริงงวด 1-4</t>
  </si>
  <si>
    <t>ฝอก.งปม.12 เดือน</t>
  </si>
  <si>
    <t>จริง ฝปภ.</t>
  </si>
  <si>
    <t>ฝปภ.งปม.12 เดือน</t>
  </si>
  <si>
    <t>จริง ฝพธ.</t>
  </si>
  <si>
    <t>ค  จริงงวด 1-4</t>
  </si>
  <si>
    <t>ฝพธ.งปม.12 เดือน</t>
  </si>
  <si>
    <t>รวมค่าจริง ผวก.</t>
  </si>
  <si>
    <t>รวมค่าจริง 1-4</t>
  </si>
  <si>
    <t>รวม งปม 12 เดือน ผวก.</t>
  </si>
  <si>
    <t xml:space="preserve">   5210100010  เงินเดือน</t>
  </si>
  <si>
    <t xml:space="preserve">   5210100020  เงินเดือน - ลูกจ้าง</t>
  </si>
  <si>
    <t>*  เงินเดือน</t>
  </si>
  <si>
    <t xml:space="preserve">   5230100010  ส่วนลดค่าไฟ-พนักงาน</t>
  </si>
  <si>
    <t xml:space="preserve">   5220100050  โบนัส</t>
  </si>
  <si>
    <t xml:space="preserve">   5240100010  เงินสมทบ กสช.</t>
  </si>
  <si>
    <t>*  สิทธิประโยชน์(สัมพันธ์กับเงินเดือน)</t>
  </si>
  <si>
    <t xml:space="preserve">   5220100010  ค่าล่วงเวลา</t>
  </si>
  <si>
    <t xml:space="preserve">   5220100020  ค่าเบี้ยเลี้ยง</t>
  </si>
  <si>
    <t xml:space="preserve">   5220100030  ค่าเบี้ยประชุม</t>
  </si>
  <si>
    <t>*  ค่าล่วงเวลาและเบี้ยเลี้ยง</t>
  </si>
  <si>
    <t xml:space="preserve">   5220100110  เงินเพิ่มค่าวิชาชีพ</t>
  </si>
  <si>
    <t xml:space="preserve">   5220300010  ภงด.ที่กฟน.จ่ายแทน</t>
  </si>
  <si>
    <t xml:space="preserve">   5220100140  การจัดทำองค์ความรู้</t>
  </si>
  <si>
    <t xml:space="preserve">   5230100020  เงินช่วยเหลือบุตรพนักงาน</t>
  </si>
  <si>
    <t xml:space="preserve">   5230100030  เงินช่วยการคลอดบุตร</t>
  </si>
  <si>
    <t xml:space="preserve">   5230100040  เงินช่วยการศึกษาบุตร</t>
  </si>
  <si>
    <t>*  เงินผลประโยชน์อื่น</t>
  </si>
  <si>
    <t xml:space="preserve">   5220200010  ปย.-ชดเชยออกจากงาน</t>
  </si>
  <si>
    <t xml:space="preserve">   5220100130  ปย.-รางวัลฯ</t>
  </si>
  <si>
    <t xml:space="preserve">   5230100070  ปย.-เงินช่วยการทำศพ</t>
  </si>
  <si>
    <t xml:space="preserve">   5230200040  ปย.-ค่ารักษาพยาบาล</t>
  </si>
  <si>
    <t xml:space="preserve">   5240100020  เงินสมทบกองทุนเงินบำเหน็จ</t>
  </si>
  <si>
    <t>*  ผลประโยชน์ม.19</t>
  </si>
  <si>
    <t xml:space="preserve">   5230200010  ค่ารักษาพยาบาล</t>
  </si>
  <si>
    <t xml:space="preserve">   8425232010  ค่ารักษาพยาบาล(ภายนอก)</t>
  </si>
  <si>
    <t xml:space="preserve">   8425232011  ค่ารักษาพยาบาล(ภายใน)</t>
  </si>
  <si>
    <t>*  ค่ารักษาพยาบาล</t>
  </si>
  <si>
    <t xml:space="preserve">   8425232020  ค่าใช้จ่ายรับ-ส่ง พนักงาน</t>
  </si>
  <si>
    <t>*  คชจ.รถรับ-ส่งพนักงาน</t>
  </si>
  <si>
    <t xml:space="preserve">   5350700040  คชจ.กีฬา สันทนาการ</t>
  </si>
  <si>
    <t>*  คชจ.สนับสนุนกีฬาและสันทนาการ</t>
  </si>
  <si>
    <t>** รายการภาระผูกพัน</t>
  </si>
  <si>
    <t>RA Report : หน่วยงานสังกัดรองผู้ว่าการบริหารองค์กร (รผบ.)</t>
  </si>
  <si>
    <t>จริง รผบ.</t>
  </si>
  <si>
    <t>รผบ.งปม.12 เดือน</t>
  </si>
  <si>
    <t>จริง ฝทม.</t>
  </si>
  <si>
    <t>ฝทม.งปม.12 เดือน</t>
  </si>
  <si>
    <t>จริง ฝกพ.</t>
  </si>
  <si>
    <t>ฝกพ.งปม.12 เดือน</t>
  </si>
  <si>
    <t>จริง ฝกม.</t>
  </si>
  <si>
    <t>ฝกม.งปม.12 เดือน</t>
  </si>
  <si>
    <t>จริง ฝอร.</t>
  </si>
  <si>
    <t>ฝอร.งปม.12 เดือน</t>
  </si>
  <si>
    <t>รวมค่าจริง รผบ.</t>
  </si>
  <si>
    <t>รวม งปม 12 เดือน รผบ.</t>
  </si>
  <si>
    <t xml:space="preserve">   5220100040  ค่าอยู่เวร</t>
  </si>
  <si>
    <t xml:space="preserve">   5220100080  เบี้ยเลี้ยงนอกเขตจน.</t>
  </si>
  <si>
    <t xml:space="preserve">   5230200050  ค่าใช้จ่ายพนักงานเกษียณ</t>
  </si>
  <si>
    <t xml:space="preserve">   5230100080  ค่าสวัสดิการอื่น</t>
  </si>
  <si>
    <t xml:space="preserve">   5230300090  สวัสดิการอื่น-ลจ.</t>
  </si>
  <si>
    <t xml:space="preserve">   842523000G  กลุ่มคชจ.ทางอ้อมโอนออก</t>
  </si>
  <si>
    <t xml:space="preserve">   5230300010  ค่ารักษาพยาบาล-ลูกจ้าง</t>
  </si>
  <si>
    <t>จำนวนคน (จากการกรอก Labor)</t>
  </si>
  <si>
    <t>จำนวนคน DL00</t>
  </si>
  <si>
    <t>จำนวนคน DL01</t>
  </si>
  <si>
    <t>จำนวนคน DL02</t>
  </si>
  <si>
    <t>จำนวนคน DL03</t>
  </si>
  <si>
    <t>จำนวนคน DL04</t>
  </si>
  <si>
    <t>จำนวนคน DL05</t>
  </si>
  <si>
    <t>ยอดรวมจำนวนคน</t>
  </si>
  <si>
    <t>ชั่วโมงทำงาน (จากการกรอก Labor)</t>
  </si>
  <si>
    <t>จำนวนชั่วโมง DL00</t>
  </si>
  <si>
    <t>จำนวนชั่วโมง DL01</t>
  </si>
  <si>
    <t>จำนวนชั่วโมง DL02</t>
  </si>
  <si>
    <t>จำนวนชั่วโมง DL03</t>
  </si>
  <si>
    <t>จำนวนชั่วโมง DL04</t>
  </si>
  <si>
    <t>จำนวนชั่วโมง DL05</t>
  </si>
  <si>
    <t>รวมชั่วโมงทำงาน (A)</t>
  </si>
  <si>
    <t>จำนวนคนมาตรฐาน</t>
  </si>
  <si>
    <t>รวมจำนวนคนมาตรฐาน</t>
  </si>
  <si>
    <t>จำนวนชั่วโมง DL00 (130*จำนวนคน)</t>
  </si>
  <si>
    <t>จำนวนชั่วโมง DL01 (130*จำนวนคน)</t>
  </si>
  <si>
    <t>จำนวนชั่วโมง DL02 (130*จำนวนคน)</t>
  </si>
  <si>
    <t>จำนวนชั่วโมง DL03 (130*จำนวนคน)</t>
  </si>
  <si>
    <t>จำนวนชั่วโมง DL04 (130*จำนวนคน)</t>
  </si>
  <si>
    <t>จำนวนชั่วโมง DL05 (130*จำนวนคน)</t>
  </si>
  <si>
    <t>ชม.ทำงานรวมทุกตำแหน่ง (B)</t>
  </si>
  <si>
    <t>% อัตราการทำงาน (A)/(B)</t>
  </si>
  <si>
    <t>% ชั่วโมงตกค้าง ((B) - (A))/(B)</t>
  </si>
  <si>
    <t>ค่าใช้จ่ายโอนออกภาพรวม</t>
  </si>
  <si>
    <t>8435100001 ค่าแรงทางตรง</t>
  </si>
  <si>
    <t>8435200001 ค่าแรงทางอ้อม</t>
  </si>
  <si>
    <t>8435300001 ค่าใช้จ่ายทางอ้อม</t>
  </si>
  <si>
    <t>8435900001 ค่าแรงพนักงานทั่วไป</t>
  </si>
  <si>
    <t>522010001W ค่าล่วงเวลาเข้างาน</t>
  </si>
  <si>
    <t>5230200048 ค่ารักษาเกษียณโอนออก</t>
  </si>
  <si>
    <t>8215190001 acct variant</t>
  </si>
  <si>
    <t>ค่าใช้จ่ายโอนออก (C)</t>
  </si>
  <si>
    <t>**** ค่าใช้จ่ายบุคลากร</t>
  </si>
  <si>
    <t>**** คชจ.สำนักงานและทั่วไป</t>
  </si>
  <si>
    <t>ค่าใช้จ่ายรวม  (D)</t>
  </si>
  <si>
    <t>% อัตราค่าใช้จ่ายโอนออก (C)/(D)</t>
  </si>
  <si>
    <t>ค่าใช้จ่ายรวม (ทุกบัญชี)</t>
  </si>
  <si>
    <t>ต้นทุนตกค้าง</t>
  </si>
  <si>
    <t>% ต้นทุนตกค้าง</t>
  </si>
  <si>
    <t>ค่าแรงฯ โอนออก (DL, IDL, OH, DL99)</t>
  </si>
  <si>
    <t>งบลงทุน (งานก่อสร้างทรัพย์สิน)</t>
  </si>
  <si>
    <t>งบทำการ</t>
  </si>
  <si>
    <t>งบต้นทุนงานรับเหมา(งานลูกค้า)</t>
  </si>
  <si>
    <t>งบสำนักงาน</t>
  </si>
  <si>
    <t/>
  </si>
  <si>
    <t>รผก.</t>
  </si>
  <si>
    <t>ฝอจ.</t>
  </si>
  <si>
    <t>ฝบฟ.</t>
  </si>
  <si>
    <t>ฝบก.</t>
  </si>
  <si>
    <t>ฟขจ.</t>
  </si>
  <si>
    <t>ฟขส.</t>
  </si>
  <si>
    <t>ฟขน.</t>
  </si>
  <si>
    <t>ฟขธ.</t>
  </si>
  <si>
    <t>ฟขญ.</t>
  </si>
  <si>
    <t>ฟขง.</t>
  </si>
  <si>
    <t>ฟขบ.</t>
  </si>
  <si>
    <t>ฟขล.</t>
  </si>
  <si>
    <t>ฟขต.</t>
  </si>
  <si>
    <t>ฟขร.</t>
  </si>
  <si>
    <t>ฟขว.</t>
  </si>
  <si>
    <t>ฟขท.</t>
  </si>
  <si>
    <t>ฟขอ.</t>
  </si>
  <si>
    <t>ฟขก.</t>
  </si>
  <si>
    <t>ฟขป.</t>
  </si>
  <si>
    <t>ฟขพ.</t>
  </si>
  <si>
    <t>ฟขม.</t>
  </si>
  <si>
    <t>ฟขข.</t>
  </si>
  <si>
    <t>รวม MEA03</t>
  </si>
  <si>
    <t>รผป.</t>
  </si>
  <si>
    <t>ฝอบ.</t>
  </si>
  <si>
    <t>ฝบร.</t>
  </si>
  <si>
    <t>ฝคฟ.</t>
  </si>
  <si>
    <t>ฝทภ.</t>
  </si>
  <si>
    <t>ฝกส.</t>
  </si>
  <si>
    <t>ฝบค.</t>
  </si>
  <si>
    <t>รวม MEA04</t>
  </si>
  <si>
    <t>รผธ.</t>
  </si>
  <si>
    <t>ฝธค.</t>
  </si>
  <si>
    <t>ฝจย.</t>
  </si>
  <si>
    <t>ฝธข.</t>
  </si>
  <si>
    <t>ฝตพ.</t>
  </si>
  <si>
    <t>รวม MEA05</t>
  </si>
  <si>
    <t>รผว.</t>
  </si>
  <si>
    <t>ฝจห.</t>
  </si>
  <si>
    <t>ฝพด.</t>
  </si>
  <si>
    <t>ฝวจ.</t>
  </si>
  <si>
    <t>ฝวฟ.</t>
  </si>
  <si>
    <t>รวม MEA08</t>
  </si>
  <si>
    <t>รผส.</t>
  </si>
  <si>
    <t>ฝวท.</t>
  </si>
  <si>
    <t>ฝพท.</t>
  </si>
  <si>
    <t>ฝคฐ.</t>
  </si>
  <si>
    <t>สภส.</t>
  </si>
  <si>
    <t>ฝมธ.</t>
  </si>
  <si>
    <t>รวม MEA09</t>
  </si>
  <si>
    <t>ผวก.</t>
  </si>
  <si>
    <t>ฝตส.</t>
  </si>
  <si>
    <t>ฝอก.</t>
  </si>
  <si>
    <t>ฝปภ.</t>
  </si>
  <si>
    <t>ฝพธ.</t>
  </si>
  <si>
    <t>รวม MEA01</t>
  </si>
  <si>
    <t>รผบ.</t>
  </si>
  <si>
    <t>ฝทม.</t>
  </si>
  <si>
    <t>ฝกพ.</t>
  </si>
  <si>
    <t>ฝกม.</t>
  </si>
  <si>
    <t>ฝอร.</t>
  </si>
  <si>
    <t>รวม MEA02</t>
  </si>
  <si>
    <t>รผง.</t>
  </si>
  <si>
    <t>ฝบช.</t>
  </si>
  <si>
    <t>ฝกง.</t>
  </si>
  <si>
    <t>ฝงป.</t>
  </si>
  <si>
    <t>รวม MEA06</t>
  </si>
  <si>
    <t>รผอ.</t>
  </si>
  <si>
    <t>ฝสอ.</t>
  </si>
  <si>
    <t>ฝบส.</t>
  </si>
  <si>
    <t>ฝสส.</t>
  </si>
  <si>
    <t>ฝผก.</t>
  </si>
  <si>
    <t>ฝพอ.</t>
  </si>
  <si>
    <t>ฝศก.</t>
  </si>
  <si>
    <t>รวม MEA12</t>
  </si>
  <si>
    <t>รวมทุกสายงาน</t>
  </si>
  <si>
    <t>RA Report : หน่วยงานสังกัดรองผู้ว่าการบริการระบบจำหน่าย (รผก.)</t>
  </si>
  <si>
    <t>รผก. ค่าจริง</t>
  </si>
  <si>
    <t>รผก.งปม.12 เดือน</t>
  </si>
  <si>
    <t>คงเหลือ</t>
  </si>
  <si>
    <t>% จริงสะสม</t>
  </si>
  <si>
    <t>ฝอจ.  ค่าจริง</t>
  </si>
  <si>
    <t>ฝอจ.งปม.12 เดือน</t>
  </si>
  <si>
    <t>ฝบฟ.  ค่าจริง</t>
  </si>
  <si>
    <t>ฝบฟ.งปม.12 เดือน</t>
  </si>
  <si>
    <t>ฝบก.  ค่าจริง</t>
  </si>
  <si>
    <t>ฝบก.งปม.12 เดือน</t>
  </si>
  <si>
    <t>ฟขจ.  ค่าจริง</t>
  </si>
  <si>
    <t>ฟขจ.งปม.12 เดือน</t>
  </si>
  <si>
    <t>ฟขส. ค่าจริง</t>
  </si>
  <si>
    <t>ฟขส.งปม.12 เดือน</t>
  </si>
  <si>
    <t>ฟขน. ค่าจริง</t>
  </si>
  <si>
    <t>ฟขน.งปม.12 เดือน</t>
  </si>
  <si>
    <t>ฟขธ. ค่าจริง</t>
  </si>
  <si>
    <t>ฟขธ.งปม.12 เดือน</t>
  </si>
  <si>
    <t>ฟขญ. ค่าจริง</t>
  </si>
  <si>
    <t>ฟขญ.งปม.12 เดือน</t>
  </si>
  <si>
    <t>ฟขง. ค่าจริง</t>
  </si>
  <si>
    <t>ฟขง.งปม.12 เดือน</t>
  </si>
  <si>
    <t>ฟขบ. ค่าจริง</t>
  </si>
  <si>
    <t>ฟขบ.งปม.12 เดือน</t>
  </si>
  <si>
    <t>ฟขล. ค่าจริง</t>
  </si>
  <si>
    <t>ฟขล.งปม.12 เดือน</t>
  </si>
  <si>
    <t>ฟขต. ค่าจริง</t>
  </si>
  <si>
    <t>ฟขต.งปม.12 เดือน</t>
  </si>
  <si>
    <t>ฟขร. ค่าจริง</t>
  </si>
  <si>
    <t>ฟขร.งปม.12 เดือน</t>
  </si>
  <si>
    <t>ฟขว. ค่าจริง</t>
  </si>
  <si>
    <t>ฟขว.งปม.12 เดือน</t>
  </si>
  <si>
    <t>ฟขท. ค่าจริง</t>
  </si>
  <si>
    <t>ฟขท.งปม.12 เดือน</t>
  </si>
  <si>
    <t>ฟขอ. ค่าจริง</t>
  </si>
  <si>
    <t>ฟขอ.งปม.12 เดือน</t>
  </si>
  <si>
    <t>ฟขก. ค่าจริง</t>
  </si>
  <si>
    <t>ฟขก.งปม.12 เดือน</t>
  </si>
  <si>
    <t>ฟขป. ค่าจริง</t>
  </si>
  <si>
    <t>ฟขป.งปม.12 เดือน</t>
  </si>
  <si>
    <t>ฟขพ. ค่าจริง</t>
  </si>
  <si>
    <t>ฟขพ.งปม.12 เดือน</t>
  </si>
  <si>
    <t>ฟขม. ค่าจริง</t>
  </si>
  <si>
    <t>ฟขม.งปม.12 เดือน</t>
  </si>
  <si>
    <t>ฟขข. ค่าจริง</t>
  </si>
  <si>
    <t>ฟขข.งปม.12 เดือน</t>
  </si>
  <si>
    <t>รวมค่าจริง รผก.</t>
  </si>
  <si>
    <t>รวมค่าจริงสะสม รผก.</t>
  </si>
  <si>
    <t>รวม งปม.12 เดือน รผก.</t>
  </si>
  <si>
    <t xml:space="preserve">   5220100070  เงินพิเศษทำงานกะ</t>
  </si>
  <si>
    <t xml:space="preserve">   5220100090  ค่าปฏิบัติการฮอทไลน์</t>
  </si>
  <si>
    <t xml:space="preserve">   5220100011  ค่าล่วงเวลา - ลูกจ้าง</t>
  </si>
  <si>
    <t xml:space="preserve">   5220100100  เบี้ยเลี้ยงขับยานฯ</t>
  </si>
  <si>
    <t xml:space="preserve">   5220200020  เงินทดแทนการบาดเจ็บในงาน</t>
  </si>
  <si>
    <t xml:space="preserve">   5220200030  เงินทดแทนทุพพลภาพ</t>
  </si>
  <si>
    <t xml:space="preserve">   5230100060  เงินช่วยวินาศภัย</t>
  </si>
  <si>
    <t>RA Report : หน่วยงานสังกัดรองผู้ว่าการปฏิบัติการ (รผป.)</t>
  </si>
  <si>
    <t>จริง รผป.</t>
  </si>
  <si>
    <t>รผป.งปม.12 เดือน</t>
  </si>
  <si>
    <t>จริง ฝอบ.</t>
  </si>
  <si>
    <t>ฝอบ.งปม.12 เดือน</t>
  </si>
  <si>
    <t>จริง ฝบร.</t>
  </si>
  <si>
    <t>ฝบร.งปม.12 เดือน</t>
  </si>
  <si>
    <t>จริง ฝคฟ.</t>
  </si>
  <si>
    <t>ฝคฟ.งปม.12 เดือน</t>
  </si>
  <si>
    <t>จริง ฝทภ.</t>
  </si>
  <si>
    <t>ฝทภ.งปม.12 เดือน</t>
  </si>
  <si>
    <t>จริง ฝกส.</t>
  </si>
  <si>
    <t>ฝกส.งปม.12 เดือน</t>
  </si>
  <si>
    <t>จริง ฝบค.</t>
  </si>
  <si>
    <t>ฝบค.งปม.12 เดือน</t>
  </si>
  <si>
    <t>รวมค่าจริง รผป.</t>
  </si>
  <si>
    <t>รวม งปม 12 เดือน รผป.</t>
  </si>
  <si>
    <t>RA Report : หน่วยงานสังกัดรองผู้ว่าการธุรกิจ (รผธ.)</t>
  </si>
  <si>
    <t>จริง รผธ.</t>
  </si>
  <si>
    <t>รผธ.งปม.12 เดือน</t>
  </si>
  <si>
    <t>จริง ฝจย.</t>
  </si>
  <si>
    <t>ฝจย.งปม.12 เดือน</t>
  </si>
  <si>
    <t>จริง ฝตพ.</t>
  </si>
  <si>
    <t>ฝตพ.งปม.12 เดือน</t>
  </si>
  <si>
    <t>จริง ฝธข.</t>
  </si>
  <si>
    <t>ฝธข.งปม.12 เดือน</t>
  </si>
  <si>
    <t>จริง ฝธค.</t>
  </si>
  <si>
    <t>ฝธค.งปม.12 เดือน</t>
  </si>
  <si>
    <t>รวมค่าจริง รผธ.</t>
  </si>
  <si>
    <t>รวม งปม 12 เดือน รผธ.</t>
  </si>
  <si>
    <t xml:space="preserve">   5230200020  ค่าใช้จ่ายรับ-ส่งพนักงาน</t>
  </si>
  <si>
    <t>RA Report : หน่วยงานสังกัดรองผู้ว่าการการเงิน (รผง.)</t>
  </si>
  <si>
    <t>จริง รผง.</t>
  </si>
  <si>
    <t>รผง.งปม.12 เดือน</t>
  </si>
  <si>
    <t>จริง ฝบช.</t>
  </si>
  <si>
    <t>ฝบช.งปม.12 เดือน</t>
  </si>
  <si>
    <t>จริง ฝกง.</t>
  </si>
  <si>
    <t>ฝกง.งปม.12 เดือน</t>
  </si>
  <si>
    <t>จริง ฝงป.</t>
  </si>
  <si>
    <t>ฝงป.งปม.12 เดือน</t>
  </si>
  <si>
    <t>รวมค่าจริง รผง.</t>
  </si>
  <si>
    <t>รวม งปม 12 เดือน รผง.</t>
  </si>
  <si>
    <t>RA Report : หน่วยงานสังกัดรองผู้ว่าการวิชาการและบริหารพัสดุ (รผว.)</t>
  </si>
  <si>
    <t>จริง รผว.</t>
  </si>
  <si>
    <t>รผว.งปม.12 เดือน</t>
  </si>
  <si>
    <t>จริง ฝจห.</t>
  </si>
  <si>
    <t>ฝจห.งปม.12 เดือน</t>
  </si>
  <si>
    <t>จริง ฝพด.</t>
  </si>
  <si>
    <t>ฝพด.งปม.12 เดือน</t>
  </si>
  <si>
    <t>ฝวจ.งปม.12 เดือน</t>
  </si>
  <si>
    <t>จริง ฝวฟ.</t>
  </si>
  <si>
    <t>ฝวฟ.งปม.12 เดือน</t>
  </si>
  <si>
    <t>รวมค่าจริง รผว.</t>
  </si>
  <si>
    <t>รวม งปม 12 เดือน รผว.</t>
  </si>
  <si>
    <t xml:space="preserve">   5220100150  ค่าตอบแทน-กก.จัดซื้อ</t>
  </si>
  <si>
    <t>RA Report : หน่วยงานสังกัดรองผู้ว่าการเทคโนโลยีสารสนเทศและระบบสื่อส (รผส.)</t>
  </si>
  <si>
    <t>จริง รผส.</t>
  </si>
  <si>
    <t>รผส.งปม.12 เดือน</t>
  </si>
  <si>
    <t>จริง ฝวท.</t>
  </si>
  <si>
    <t>ฝวท.งปม.12 เดือน</t>
  </si>
  <si>
    <t>จริง ฝพท.</t>
  </si>
  <si>
    <t>ฝพท.งปม.12 เดือน</t>
  </si>
  <si>
    <t>จริง ฝคฐ.</t>
  </si>
  <si>
    <t>ฝคฐ.งปม.12 เดือน</t>
  </si>
  <si>
    <t>จริง สภส.</t>
  </si>
  <si>
    <t>สภส.งปม.12 เดือน</t>
  </si>
  <si>
    <t>จริง ฝมธ.</t>
  </si>
  <si>
    <t>ฝมธ.งปม.12 เดือน</t>
  </si>
  <si>
    <t>รวมค่าจริง รผส.</t>
  </si>
  <si>
    <t>รวม งปม 12 เดือน รผส.</t>
  </si>
  <si>
    <t>RA Report : สายงานรองผู้ว่าการยุทธศาสตร์องค์กรและความยั่งยืน (รผอ.)</t>
  </si>
  <si>
    <t>จริง รผอ.</t>
  </si>
  <si>
    <t>รผอ.งปม.12 เดือน</t>
  </si>
  <si>
    <t>จริง ฝผก.</t>
  </si>
  <si>
    <t>ฝผก.งปม.12 เดือน</t>
  </si>
  <si>
    <t>จริง ฝพอ.</t>
  </si>
  <si>
    <t>ฝพอ.งปม.12 เดือน</t>
  </si>
  <si>
    <t>จริง ฝสอ.</t>
  </si>
  <si>
    <t>ฝสอ.งปม.12 เดือน</t>
  </si>
  <si>
    <t>จริง ฝศก.</t>
  </si>
  <si>
    <t>ฝศก.งปม.12 เดือน</t>
  </si>
  <si>
    <t>จริง ฝบส.</t>
  </si>
  <si>
    <t>ฝบส.งปม.12 เดือน</t>
  </si>
  <si>
    <t>จริง ฝสส.</t>
  </si>
  <si>
    <t>ฝสส.งปม.12 เดือน</t>
  </si>
  <si>
    <t>รวมค่าจริง รผอ.</t>
  </si>
  <si>
    <t>รวม งปม 12 เดือน รผอ.</t>
  </si>
  <si>
    <t>**** ค่าใช้จ่ายบุคลากร 4FM</t>
  </si>
  <si>
    <t>DIFF</t>
  </si>
  <si>
    <t>**** คชจ.สำนักงานและทั่วไป 4FM</t>
  </si>
  <si>
    <t xml:space="preserve">     533010001G  กลุ่มค่าจ้างแรงงาน</t>
  </si>
  <si>
    <t xml:space="preserve">     5310100010  ค่าจ้างบุคคลภายนอก</t>
  </si>
  <si>
    <t xml:space="preserve">     5310100070  ค่าจ้างทดแทนพนง.กฟน.</t>
  </si>
  <si>
    <t>***  ค่าจ้างบุคคลภายนอก</t>
  </si>
  <si>
    <t xml:space="preserve">     525010000G  กลุ่มค่าใช้จ่ายฝึกอบรม</t>
  </si>
  <si>
    <t xml:space="preserve">     5250100010  ค่าฝึกอบรมภายนอกในปท</t>
  </si>
  <si>
    <t xml:space="preserve">     5250100030  ค่าฝึกอบรมภายใน</t>
  </si>
  <si>
    <t>***  คชจ.ฝึกอบรม</t>
  </si>
  <si>
    <t xml:space="preserve">     8215757000  ค่าซ่อมครุภัณฑ์-ของ</t>
  </si>
  <si>
    <t>*    ค่าซ่อมครุภัณฑ์</t>
  </si>
  <si>
    <t xml:space="preserve">     8215757001  ฝบฟ.แอร์&lt;5ตัน-ของ</t>
  </si>
  <si>
    <t xml:space="preserve">     8215757101  ฝบฟ. แอร์ &lt; 5 ตัน-DL</t>
  </si>
  <si>
    <t xml:space="preserve">     8215757201  ฝบฟ. แอร์ &lt; 5 ตัน-IDL</t>
  </si>
  <si>
    <t>*    ฝบฟ.แอร์&lt;5ตัน</t>
  </si>
  <si>
    <t xml:space="preserve">     821575700G  ซ่อมฯ ครุภัณฑ์&amp;อื่นๆ</t>
  </si>
  <si>
    <t>**   ค่าซ่อมแซมครุภัณฑ์และอื่นๆ</t>
  </si>
  <si>
    <t xml:space="preserve">     8215758001  ฝบฟ.แอร์&gt;5ตัน-ของ</t>
  </si>
  <si>
    <t xml:space="preserve">     8215758101  ฝบฟ. แอร์ &gt; 5 ตัน-DL</t>
  </si>
  <si>
    <t xml:space="preserve">     8215758201  ฝบฟ. แอร์ &gt; 5 ตัน-IDL</t>
  </si>
  <si>
    <t>*    ฝบฟ.แอร์&gt;5ตัน</t>
  </si>
  <si>
    <t xml:space="preserve">     821575800G  ซ่อมฯ อาคารฯ</t>
  </si>
  <si>
    <t>**   ค่าซ่อมแซมอาคารและสิ่งก่อสร้าง</t>
  </si>
  <si>
    <t xml:space="preserve">     8215759001  ซ่อมเครื่องComp-ของ</t>
  </si>
  <si>
    <t>*    ซ่อมเครื่องComp</t>
  </si>
  <si>
    <t xml:space="preserve">     821575900G  ซ่อมฯ คอมพิวเตอร์</t>
  </si>
  <si>
    <t>**   ค่าซ่อมแซมคอมพิวเตอร์และอุปกรณ์</t>
  </si>
  <si>
    <t>***  ค่าบำรุงรักษาและซ่อมแซมสินทรัพย์</t>
  </si>
  <si>
    <t xml:space="preserve">     532010000G  ค่าดำฯบริการข่าวสาร</t>
  </si>
  <si>
    <t xml:space="preserve">     5320100030  คชจ.ขาย โฆษณา</t>
  </si>
  <si>
    <t>***  ค่าดำเนินการให้บริการลูกค้า</t>
  </si>
  <si>
    <t xml:space="preserve">     8425332010  ค่าไฟฟ้า</t>
  </si>
  <si>
    <t xml:space="preserve">     8425332020  ค่าน้ำประปาและน้ำบาดาล</t>
  </si>
  <si>
    <t xml:space="preserve">     5330200030  ค่าโทรศัพท์และสื่อสาร</t>
  </si>
  <si>
    <t xml:space="preserve">     8425332030  ค่าสื่อสาร</t>
  </si>
  <si>
    <t>***  ค่าสาธารณูปโภค</t>
  </si>
  <si>
    <t xml:space="preserve">     531020000G  กลุ่มคชจ.กรรมการฯ</t>
  </si>
  <si>
    <t xml:space="preserve">     5310200010  ค่าเบี้ยประชุมกรรมการ</t>
  </si>
  <si>
    <t xml:space="preserve">     5310200020  โบนัสกรรมการ</t>
  </si>
  <si>
    <t xml:space="preserve">     5310200040  ค่าฝึกอบรมกรรมการ</t>
  </si>
  <si>
    <t xml:space="preserve">     5310299990  คชจ.อื่นของกรรมการ</t>
  </si>
  <si>
    <t>***  คชจ.เกี่ยวกับคณะกรรมการฯ</t>
  </si>
  <si>
    <t xml:space="preserve">     535050000G  กลุ่มคชจ.การกุศล</t>
  </si>
  <si>
    <t xml:space="preserve">     5350500010  คชจ.กุศลฯ รัฐพิธี</t>
  </si>
  <si>
    <t>*    คชจ.การกุศล บริจาค และงานรัฐพิธี</t>
  </si>
  <si>
    <t>**   คชจ.การกุศลและบริจาค</t>
  </si>
  <si>
    <t>***  คชจ.การกุศล/บริจาค/สาธารณะ</t>
  </si>
  <si>
    <t xml:space="preserve">     5340100010  คชจ.วิจัย พัฒนา</t>
  </si>
  <si>
    <t>***  คชจ.วิจัยฯและงานนวัตกรรม</t>
  </si>
  <si>
    <t xml:space="preserve">     5330300010  ค่าเครื่องเขียน แบบพ</t>
  </si>
  <si>
    <t xml:space="preserve">     5330300020  ค่าวัสดุใช้ไป</t>
  </si>
  <si>
    <t xml:space="preserve">     5330300030  ค่าเครื่องมืออุปกรณ์</t>
  </si>
  <si>
    <t xml:space="preserve">     8425336010  ค่าถ่ายเอกสาร</t>
  </si>
  <si>
    <t>***  เครื่องเขียน วัสดุ เครื่องใช้ฯ ถ่าย</t>
  </si>
  <si>
    <t xml:space="preserve">     5330300040  คชจ.คอมพิวเตอร์</t>
  </si>
  <si>
    <t>***  คชจ.เกี่ยวกับคอมพิวเตอร์</t>
  </si>
  <si>
    <t xml:space="preserve">     5510100070  ค่าธรรมเนียมฯ-อื่น</t>
  </si>
  <si>
    <t>***  ค่าธรรมเนียมต่าง ๆ</t>
  </si>
  <si>
    <t xml:space="preserve">     5220100120  เงินรางวัลพนักงาน</t>
  </si>
  <si>
    <t xml:space="preserve">     5230200030  ค่าเครื่องแบบ</t>
  </si>
  <si>
    <t xml:space="preserve">     5330100010  ค่าน้ำมันเชื้อเพลิง</t>
  </si>
  <si>
    <t xml:space="preserve">     5330100030  ค่าพาหนะเดินทาง</t>
  </si>
  <si>
    <t xml:space="preserve">     5350300010  ค่าเบี้ยประกันภัย</t>
  </si>
  <si>
    <t xml:space="preserve">     533000000G  กลุ่มคชจ.สำนักงาน</t>
  </si>
  <si>
    <t xml:space="preserve">     533069999G  กลุ่มคชจ.บตล.และอื่น</t>
  </si>
  <si>
    <t xml:space="preserve">     5330300060  คชจ.ป้องกันโรคระบาด</t>
  </si>
  <si>
    <t xml:space="preserve">     5330600020  ค่ารับรอง</t>
  </si>
  <si>
    <t xml:space="preserve">     5330699990  ค่าใช้จ่ายเบ็ดเตล็ด</t>
  </si>
  <si>
    <t>***  คชจ.สำนักงานอื่น ๆ</t>
  </si>
  <si>
    <t>**** รายการภาระผูกพัน</t>
  </si>
  <si>
    <t xml:space="preserve">     5250100020  ค่าฝึกอบรมภายนอกตปท.</t>
  </si>
  <si>
    <t xml:space="preserve">     8215757100  ค่าซ่อมครุภัณฑ์-DL</t>
  </si>
  <si>
    <t xml:space="preserve">     8215757200  ค่าซ่อมครุภัณฑ์-IDL</t>
  </si>
  <si>
    <t xml:space="preserve">     8215757900  ค่าซ่อมครุภัณฑ์-DL99</t>
  </si>
  <si>
    <t xml:space="preserve">     8215758000  ค่าซ่อมแซมอาคาร-ของ</t>
  </si>
  <si>
    <t xml:space="preserve">     8215758100  ค่าซ่อมแซมอาคาร-DL</t>
  </si>
  <si>
    <t xml:space="preserve">     8215758200  ค่าซ่อมแซมอาคาร-IDL</t>
  </si>
  <si>
    <t>*    ค่าซ่อมแซมอาคาร</t>
  </si>
  <si>
    <t xml:space="preserve">     5330200020  ค่าน้ำประปา</t>
  </si>
  <si>
    <t xml:space="preserve">     5330200040  ส่งแจ้งหนี้/ใบเสร็จ</t>
  </si>
  <si>
    <t xml:space="preserve">     5330600010  ค่าถ่ายเอกสาร</t>
  </si>
  <si>
    <t xml:space="preserve">     5350100020  ผลขาดทุนCr-อื่นเอกชน</t>
  </si>
  <si>
    <t xml:space="preserve">     5350100030  ผลขาดทุนCr-ลน.ค่าของ</t>
  </si>
  <si>
    <t xml:space="preserve">     5350100050  หนี้สูญ - อื่น ๆ</t>
  </si>
  <si>
    <t>***  หนี้สูญและผลขาดทุนฯ</t>
  </si>
  <si>
    <t xml:space="preserve">     5330100020  ค่าทดแทนพาหนะส่วนตัว</t>
  </si>
  <si>
    <t xml:space="preserve">     5350600010  ชดใช้บาดเจ็บ เสียหาย</t>
  </si>
  <si>
    <t xml:space="preserve">     8215799001  ค่าออกแบบ</t>
  </si>
  <si>
    <t xml:space="preserve">      533010001G  กลุ่มค่าจ้างแรงงาน</t>
  </si>
  <si>
    <t xml:space="preserve">      5310100010  ค่าจ้างบุคคลภายนอก</t>
  </si>
  <si>
    <t xml:space="preserve">      5310100020  ค่าจ้างตัวแทนแจ้งหนี</t>
  </si>
  <si>
    <t xml:space="preserve">      5310100030  ค่าเตือนก่อนงดจ่าย</t>
  </si>
  <si>
    <t xml:space="preserve">      5310100040  ค่าจ้างจดหน่วยค่าไฟ</t>
  </si>
  <si>
    <t xml:space="preserve">      5310100060  ค่าจ้างจดแจ้งหนี้ค่า</t>
  </si>
  <si>
    <t xml:space="preserve">      5310100070  ค่าจ้างทดแทนพนง.กฟน.</t>
  </si>
  <si>
    <t>****  ค่าจ้างบุคคลภายนอก</t>
  </si>
  <si>
    <t xml:space="preserve">      525010000G  กลุ่มค่าใช้จ่ายฝึกอบรม</t>
  </si>
  <si>
    <t xml:space="preserve">      5250100010  ค่าฝึกอบรมภายนอกในปท</t>
  </si>
  <si>
    <t xml:space="preserve">      5250100030  ค่าฝึกอบรมภายใน</t>
  </si>
  <si>
    <t>****  คชจ.ฝึกอบรม</t>
  </si>
  <si>
    <t xml:space="preserve">      8215755005  จน.หม้อแปลง-ของ</t>
  </si>
  <si>
    <t xml:space="preserve">      8215755105  จน.: หม้อแปลง-DL</t>
  </si>
  <si>
    <t xml:space="preserve">      8215755205  จน.: หม้อแปลง-IDL</t>
  </si>
  <si>
    <t>*     หม้อแปลง</t>
  </si>
  <si>
    <t xml:space="preserve">      8215755006  จน.สายอากาศ-ของ</t>
  </si>
  <si>
    <t xml:space="preserve">      8215755106  จน.: สายอากาศ-DL</t>
  </si>
  <si>
    <t xml:space="preserve">      8215755206  จน.: สายอากาศ-IDL</t>
  </si>
  <si>
    <t xml:space="preserve">      8215755906  จน.: สายอากาศ-DL99</t>
  </si>
  <si>
    <t>*     สายอากาศ</t>
  </si>
  <si>
    <t xml:space="preserve">      8215755009  แก้ไฟฟ้าขัดข้อง-ของ</t>
  </si>
  <si>
    <t xml:space="preserve">      8215755109  แก้ไฟฟ้าขัดข้อง-DL</t>
  </si>
  <si>
    <t xml:space="preserve">      8215755209  แก้ไฟขัดข้อง-IDL</t>
  </si>
  <si>
    <t xml:space="preserve">      8215755909  แก้ไฟขัดข้อง-DL99</t>
  </si>
  <si>
    <t>*     แก้ไฟฟ้าขัดข้อง</t>
  </si>
  <si>
    <t xml:space="preserve">      8215755013  อป.จน.-หม้อแปลง-ของ</t>
  </si>
  <si>
    <t xml:space="preserve">      8215755113  อป.จน.: หม้อแปลง-DL</t>
  </si>
  <si>
    <t xml:space="preserve">      8215755213  อป.จน.: หม้อแปลง-IDL</t>
  </si>
  <si>
    <t>*     อุปกรณ์ฯ-หม้อแปลง</t>
  </si>
  <si>
    <t xml:space="preserve">      8215755014  จน.ซ่อมหม้อแปลง-ของ</t>
  </si>
  <si>
    <t xml:space="preserve">      8215755114  จน: ซ่อมหม้อแปลง-DL</t>
  </si>
  <si>
    <t xml:space="preserve">      8215755214  จน.:ซ่อมหม้อแปลง-IDL</t>
  </si>
  <si>
    <t>*     ซ่อมหม้อแปลง</t>
  </si>
  <si>
    <t xml:space="preserve">      8215755015  ME1Cบร.ละเมิด-ของ</t>
  </si>
  <si>
    <t xml:space="preserve">      8215755115  กฟน.บร.ละเมิดทรัพย์-DL</t>
  </si>
  <si>
    <t xml:space="preserve">      8215755215  ME1Cบร.ละเมิด-IDL</t>
  </si>
  <si>
    <t xml:space="preserve">      8215755915  ME1Cบร.ละเมิด-DL99</t>
  </si>
  <si>
    <t>*     ME1Cบร.ละเมิด</t>
  </si>
  <si>
    <t>**    ระบบจำหน่าย</t>
  </si>
  <si>
    <t xml:space="preserve">      8215755016  ฝอจ.-เครื่องวัด-ของ</t>
  </si>
  <si>
    <t>**    ฝอจ.- เครื่องวัด</t>
  </si>
  <si>
    <t xml:space="preserve">      821575500G  ซ่อมฯ ส/ท ด้านไฟฟ้า</t>
  </si>
  <si>
    <t>***   ค่าซ่อมแซมสินทรัพย์ด้านไฟฟ้า</t>
  </si>
  <si>
    <t xml:space="preserve">      8215756001  ฝจย.ซ่อมยานพาหนะ-ของ</t>
  </si>
  <si>
    <t>**    ฝจย.ซ่อมยานพาหนะ</t>
  </si>
  <si>
    <t>***   ค่าซ่อมแซมยานพาหนะ</t>
  </si>
  <si>
    <t xml:space="preserve">      8215752000  ซ่อมเครื่องมือฯ-Mat</t>
  </si>
  <si>
    <t xml:space="preserve">      8215752100  ซ่อมเครื่องมือฯ -DL</t>
  </si>
  <si>
    <t xml:space="preserve">      8215752200  ซ่อมเครื่องมือฯ-IDL</t>
  </si>
  <si>
    <t xml:space="preserve">      8215752900  ซ่อมเครื่องมือฯ-DL99</t>
  </si>
  <si>
    <t>**    ซ่อมเครื่องมือ</t>
  </si>
  <si>
    <t xml:space="preserve">      8215757000  ค่าซ่อมครุภัณฑ์-ของ</t>
  </si>
  <si>
    <t xml:space="preserve">      8215757100  ค่าซ่อมครุภัณฑ์-DL</t>
  </si>
  <si>
    <t xml:space="preserve">      8215757200  ค่าซ่อมครุภัณฑ์-IDL</t>
  </si>
  <si>
    <t xml:space="preserve">      8215757900  ค่าซ่อมครุภัณฑ์-DL99</t>
  </si>
  <si>
    <t>**    ค่าซ่อมครุภัณฑ์</t>
  </si>
  <si>
    <t xml:space="preserve">      8215757001  ฝบฟ.แอร์&lt;5ตัน-ของ</t>
  </si>
  <si>
    <t xml:space="preserve">      8215757101  ฝบฟ. แอร์ &lt; 5 ตัน-DL</t>
  </si>
  <si>
    <t xml:space="preserve">      8215757201  ฝบฟ. แอร์ &lt; 5 ตัน-IDL</t>
  </si>
  <si>
    <t>**    ฝบฟ.แอร์&lt;5ตัน</t>
  </si>
  <si>
    <t xml:space="preserve">      821575700G  ซ่อมฯ ครุภัณฑ์&amp;อื่นๆ</t>
  </si>
  <si>
    <t>***   ค่าซ่อมแซมครุภัณฑ์และอื่นๆ</t>
  </si>
  <si>
    <t xml:space="preserve">      8215758000  ค่าซ่อมแซมอาคาร-ของ</t>
  </si>
  <si>
    <t xml:space="preserve">      8215758100  ค่าซ่อมแซมอาคาร-DL</t>
  </si>
  <si>
    <t xml:space="preserve">      8215758200  ค่าซ่อมแซมอาคาร-IDL</t>
  </si>
  <si>
    <t>**    ค่าซ่อมแซมอาคาร</t>
  </si>
  <si>
    <t xml:space="preserve">      8215758001  ฝบฟ.แอร์&gt;5ตัน-ของ</t>
  </si>
  <si>
    <t xml:space="preserve">      8215758101  ฝบฟ. แอร์ &gt; 5 ตัน-DL</t>
  </si>
  <si>
    <t xml:space="preserve">      8215758201  ฝบฟ. แอร์ &gt; 5 ตัน-IDL</t>
  </si>
  <si>
    <t>**    ฝบฟ.แอร์&gt;5ตัน</t>
  </si>
  <si>
    <t xml:space="preserve">      821575800G  ซ่อมฯ อาคารฯ</t>
  </si>
  <si>
    <t>***   ค่าซ่อมแซมอาคารและสิ่งก่อสร้าง</t>
  </si>
  <si>
    <t xml:space="preserve">      8215759001  ซ่อมเครื่องComp-ของ</t>
  </si>
  <si>
    <t xml:space="preserve">      8215759101  ซ่อมเครื่อง Comp-DL</t>
  </si>
  <si>
    <t xml:space="preserve">      8215759201  ซ่อมเครื่อง Comp-IDL</t>
  </si>
  <si>
    <t>**    ซ่อมเครื่องComp</t>
  </si>
  <si>
    <t xml:space="preserve">      821575900G  ซ่อมฯ คอมพิวเตอร์</t>
  </si>
  <si>
    <t>***   ค่าซ่อมแซมคอมพิวเตอร์และอุปกรณ์</t>
  </si>
  <si>
    <t>****  ค่าบำรุงรักษาและซ่อมแซมสินทรัพย์</t>
  </si>
  <si>
    <t xml:space="preserve">      8215799005  งานตัด - ต่อ</t>
  </si>
  <si>
    <t xml:space="preserve">      8215799006  ทดสอบหม้อแปลงฯลูกค้า</t>
  </si>
  <si>
    <t xml:space="preserve">      8215799008  ตรวจสอบไฟฟ้าสาธารณะ</t>
  </si>
  <si>
    <t>****  คชจ.ดำเนินการสินทรัพย์ด้านไฟฟ้า</t>
  </si>
  <si>
    <t xml:space="preserve">      532010000G  ค่าดำฯบริการข่าวสาร</t>
  </si>
  <si>
    <t xml:space="preserve">      5320100030  คชจ.ขาย โฆษณา</t>
  </si>
  <si>
    <t xml:space="preserve">      5320200010  ค่าประกันผลงาน</t>
  </si>
  <si>
    <t>****  ค่าดำเนินการให้บริการลูกค้า</t>
  </si>
  <si>
    <t xml:space="preserve">      8425332010  ค่าไฟฟ้า</t>
  </si>
  <si>
    <t xml:space="preserve">      8425332020  ค่าน้ำประปาและน้ำบาดาล</t>
  </si>
  <si>
    <t xml:space="preserve">      5330200030  ค่าโทรศัพท์และสื่อสาร</t>
  </si>
  <si>
    <t xml:space="preserve">      8425332030  ค่าสื่อสาร</t>
  </si>
  <si>
    <t xml:space="preserve">      5330200040  ส่งแจ้งหนี้/ใบเสร็จ</t>
  </si>
  <si>
    <t>****  ค่าสาธารณูปโภค</t>
  </si>
  <si>
    <t xml:space="preserve">      535050000G  กลุ่มคชจ.การกุศล</t>
  </si>
  <si>
    <t xml:space="preserve">      5350500010  คชจ.กุศลฯ รัฐพิธี</t>
  </si>
  <si>
    <t xml:space="preserve">      8215900003  โอนต้นทุนฯ-งานกุศล</t>
  </si>
  <si>
    <t>**    คชจ.การกุศล บริจาค และงานรัฐพิธี</t>
  </si>
  <si>
    <t xml:space="preserve">      5350500030  คชจ.เกี่ยวกับราชวงศ์</t>
  </si>
  <si>
    <t xml:space="preserve">      8215900006  โอนต้นทุนฯ-ราชวงศ์</t>
  </si>
  <si>
    <t>**    คชจ. เกี่ยวกับราชวงศ์</t>
  </si>
  <si>
    <t>***   คชจ.การกุศลและบริจาค</t>
  </si>
  <si>
    <t xml:space="preserve">      8215900004  โอนต้นทุนฯ-การตลาด</t>
  </si>
  <si>
    <t xml:space="preserve">      8215799020  คชจ.สาธารณะสังคมและส</t>
  </si>
  <si>
    <t>***   คชจ.เพื่อสาธารณะ สังคม และสวล.</t>
  </si>
  <si>
    <t>****  คชจ.การกุศล/บริจาค/สาธารณะ</t>
  </si>
  <si>
    <t xml:space="preserve">      8215600003  งานปรับปรุงแรงดัน-PS</t>
  </si>
  <si>
    <t>****  คชจ.ปรับปรุงแรงดัน</t>
  </si>
  <si>
    <t xml:space="preserve">      5340100010  คชจ.วิจัย พัฒนา</t>
  </si>
  <si>
    <t>****  คชจ.วิจัยฯและงานนวัตกรรม</t>
  </si>
  <si>
    <t xml:space="preserve">      5330300010  ค่าเครื่องเขียน แบบพ</t>
  </si>
  <si>
    <t xml:space="preserve">      5330300020  ค่าวัสดุใช้ไป</t>
  </si>
  <si>
    <t xml:space="preserve">      5330300030  ค่าเครื่องมืออุปกรณ์</t>
  </si>
  <si>
    <t xml:space="preserve">      5330600010  ค่าถ่ายเอกสาร</t>
  </si>
  <si>
    <t xml:space="preserve">      8425336010  ค่าถ่ายเอกสาร</t>
  </si>
  <si>
    <t>****  เครื่องเขียน วัสดุ เครื่องใช้ฯ ถ่า</t>
  </si>
  <si>
    <t xml:space="preserve">      5330300040  คชจ.คอมพิวเตอร์</t>
  </si>
  <si>
    <t xml:space="preserve">      5330400010  ค่าเช่าเครื่องคอมฯ</t>
  </si>
  <si>
    <t>****  คชจ.เกี่ยวกับคอมพิวเตอร์</t>
  </si>
  <si>
    <t xml:space="preserve">      5330400030  ค่าเช่า</t>
  </si>
  <si>
    <t>****  ค่าเช่า</t>
  </si>
  <si>
    <t xml:space="preserve">      5350400010  ค่าภาษี ธรรมเนียมยาน</t>
  </si>
  <si>
    <t>****  ค่าภาษีต่าง ๆ</t>
  </si>
  <si>
    <t xml:space="preserve">      535010000G  คชจ.เกี่ยวกับหนี้สูญ</t>
  </si>
  <si>
    <t xml:space="preserve">      5350100010  ผลขาดทุนCr-ลนไฟเอกชน</t>
  </si>
  <si>
    <t xml:space="preserve">      5350100011  ผลขาดทุนCr-ไฟรัฐบาล</t>
  </si>
  <si>
    <t xml:space="preserve">      5350100012  ผลขาดทุนCr-ไฟรัฐวิสา</t>
  </si>
  <si>
    <t xml:space="preserve">      5350100020  ผลขาดทุนCr-อื่นเอกชน</t>
  </si>
  <si>
    <t xml:space="preserve">      5350100030  ผลขาดทุนCr-ลน.ค่าของ</t>
  </si>
  <si>
    <t xml:space="preserve">      5350100031  ขาดทุน-ลน.ค่าของรัฐ</t>
  </si>
  <si>
    <t xml:space="preserve">      5350100032  ขาดทุนCr-ลน.ของรัฐวิ</t>
  </si>
  <si>
    <t xml:space="preserve">      5350100040  หนี้สูญ - ค่าไฟ</t>
  </si>
  <si>
    <t xml:space="preserve">      5350100050  หนี้สูญ - อื่น ๆ</t>
  </si>
  <si>
    <t xml:space="preserve">      5350100060  หนี้สูญ-ค่าของ บริกา</t>
  </si>
  <si>
    <t>****  หนี้สูญและผลขาดทุนฯ</t>
  </si>
  <si>
    <t xml:space="preserve">      5350200010  ค่าจ้างที่ปรึกษา</t>
  </si>
  <si>
    <t xml:space="preserve">      5510100010  ธรรมเนียม-รับชำระ</t>
  </si>
  <si>
    <t xml:space="preserve">      5510100070  ค่าธรรมเนียมฯ-อื่น</t>
  </si>
  <si>
    <t>****  ค่าธรรมเนียมต่าง ๆ</t>
  </si>
  <si>
    <t xml:space="preserve">      5350700140  คชจ.ทดสอบพัสดุอุปกรณ</t>
  </si>
  <si>
    <t xml:space="preserve">      8215799002  โอนต้นทุน-ทดสอบพัสดุ</t>
  </si>
  <si>
    <t>***   คชจ.ทดสอบพัสดุอุปกรณ์</t>
  </si>
  <si>
    <t xml:space="preserve">      8215799003  งานจดหน่วย Demand</t>
  </si>
  <si>
    <t>***   คชจ.จดหน่วย Demand</t>
  </si>
  <si>
    <t xml:space="preserve">      8215799004  งานจดหน่วย Solar</t>
  </si>
  <si>
    <t>***   คชจ.จดหน่วย Solar PV Rooftop</t>
  </si>
  <si>
    <t xml:space="preserve">      8215760000  ซ่อมแซมกรณีชดใช้-ของ</t>
  </si>
  <si>
    <t xml:space="preserve">      8215760100  ซ่อมฯ กรณีชดใช้-DL</t>
  </si>
  <si>
    <t xml:space="preserve">      8215760200  ซ่อมฯ กรณีชดใช้-IDL</t>
  </si>
  <si>
    <t>***   ซ่อมแซมกรณีชดใช้</t>
  </si>
  <si>
    <t xml:space="preserve">      5220100120  เงินรางวัลพนักงาน</t>
  </si>
  <si>
    <t xml:space="preserve">      5350700010  เงินรางวัล</t>
  </si>
  <si>
    <t xml:space="preserve">      5230200030  ค่าเครื่องแบบ</t>
  </si>
  <si>
    <t xml:space="preserve">      5330100010  ค่าน้ำมันเชื้อเพลิง</t>
  </si>
  <si>
    <t xml:space="preserve">      5330100020  ค่าทดแทนพาหนะส่วนตัว</t>
  </si>
  <si>
    <t xml:space="preserve">      5330100030  ค่าพาหนะเดินทาง</t>
  </si>
  <si>
    <t xml:space="preserve">      5330600040  ขาดทุน-จำหน่ายพัสดุ</t>
  </si>
  <si>
    <t xml:space="preserve">      5350300010  ค่าเบี้ยประกันภัย</t>
  </si>
  <si>
    <t xml:space="preserve">      5350600010  ชดใช้บาดเจ็บ เสียหาย</t>
  </si>
  <si>
    <t xml:space="preserve">      5350600020  ชดใช้ประกันภัยตนเอง</t>
  </si>
  <si>
    <t xml:space="preserve">      533000000G  กลุ่มคชจ.สำนักงาน</t>
  </si>
  <si>
    <t xml:space="preserve">      533069999G  กลุ่มคชจ.บตล.และอื่น</t>
  </si>
  <si>
    <t xml:space="preserve">      5330300050  ค่าใช้จ่ายเข้า WBS</t>
  </si>
  <si>
    <t xml:space="preserve">      5330300060  คชจ.ป้องกันโรคระบาด</t>
  </si>
  <si>
    <t xml:space="preserve">      5330600020  ค่ารับรอง</t>
  </si>
  <si>
    <t xml:space="preserve">      5330699990  ค่าใช้จ่ายเบ็ดเตล็ด</t>
  </si>
  <si>
    <t xml:space="preserve">      5350700050   ผลต่างราคา</t>
  </si>
  <si>
    <t xml:space="preserve">      5350799980  ค่าใช้จ่ายอื่น</t>
  </si>
  <si>
    <t xml:space="preserve">      8215799000  ค่าใช้จ่ายอื่น ๆ</t>
  </si>
  <si>
    <t xml:space="preserve">      8215799001  ค่าออกแบบ</t>
  </si>
  <si>
    <t xml:space="preserve">      8215600007  งานสายในทรัพย์สินลค.</t>
  </si>
  <si>
    <t>****  คชจ.สำนักงานอื่น ๆ</t>
  </si>
  <si>
    <t>***** รายการภาระผูกพัน</t>
  </si>
  <si>
    <t xml:space="preserve">      8215755001  ส่ง:สถานีตท/ย่อย-ของ</t>
  </si>
  <si>
    <t xml:space="preserve">      8215755101  ส่ง: สถานี สต./สย.DL</t>
  </si>
  <si>
    <t xml:space="preserve">      8215755201  ส่ง:สถานี สต./สย-IDL</t>
  </si>
  <si>
    <t xml:space="preserve">      8215755901  ส่ง: สต./สย.-DL99</t>
  </si>
  <si>
    <t>*     สถานีต้นทาง</t>
  </si>
  <si>
    <t xml:space="preserve">      8215755002  ส่ง:โทรมาตรฯ-ของ</t>
  </si>
  <si>
    <t xml:space="preserve">      8215755102  ส่ง: โทรมาตร-DL</t>
  </si>
  <si>
    <t xml:space="preserve">      8215755202  ส่ง: โทรมาตร-IDL.</t>
  </si>
  <si>
    <t xml:space="preserve">      8215755902  ส่ง: โทรมาตร-DL99</t>
  </si>
  <si>
    <t>*     โทรมาตร</t>
  </si>
  <si>
    <t xml:space="preserve">      8215755003  ส่ง:สายอากาศ-ของ</t>
  </si>
  <si>
    <t xml:space="preserve">      8215755103  ส่ง: สายอากาศ-DL</t>
  </si>
  <si>
    <t xml:space="preserve">      8215755203  ส่ง: สายอากาศ-IDL</t>
  </si>
  <si>
    <t xml:space="preserve">      8215755004  ส่ง:สายใต้ดิน-ของ</t>
  </si>
  <si>
    <t xml:space="preserve">      8215755104  ระบบส่ง – สายใต้ดิน-DL</t>
  </si>
  <si>
    <t xml:space="preserve">      8215755204  ส่ง: สายใต้ดิน-IDL</t>
  </si>
  <si>
    <t xml:space="preserve">      8215755904  ส่ง: สายใต้ดิน-DL99</t>
  </si>
  <si>
    <t>*     สายใต้ดิน</t>
  </si>
  <si>
    <t xml:space="preserve">      8215755021  ส่ง:อาคาร สต./สย-ของ</t>
  </si>
  <si>
    <t xml:space="preserve">      8215755121  ส่ง:อาคาร สต./สย.-DL</t>
  </si>
  <si>
    <t xml:space="preserve">      8215755221  ส่ง:อาคารส/ตส/ย-IDL</t>
  </si>
  <si>
    <t xml:space="preserve">      8215755921  ส่ง:อาคารส/ตส/ย-DL99</t>
  </si>
  <si>
    <t>*     อาคาร สต./สย</t>
  </si>
  <si>
    <t>**    ระบบส่ง</t>
  </si>
  <si>
    <t xml:space="preserve">      8215755019  ฝคฟ.-ระบบSCADA-ของ</t>
  </si>
  <si>
    <t>**    ฝคฟ.- ระบบ SCADA</t>
  </si>
  <si>
    <t xml:space="preserve">      5330200010  ค่าไฟฟ้า</t>
  </si>
  <si>
    <t xml:space="preserve">      5330200020  ค่าน้ำประปา</t>
  </si>
  <si>
    <t xml:space="preserve">      5350400020  ค่าภาษีโรงเรือนที่ดิ</t>
  </si>
  <si>
    <t xml:space="preserve">     8215756001  ฝจย.ซ่อมยานพาหนะ-ของ</t>
  </si>
  <si>
    <t xml:space="preserve">     8215756101  ฝจย.ซ่อมยานพาหนะ-DL</t>
  </si>
  <si>
    <t xml:space="preserve">     8215756201  ฝจย.ซ่อมยานพาหนะ-IDL</t>
  </si>
  <si>
    <t xml:space="preserve">     8215756901  ฝจย.ซ่อมยานพาหนะDL99</t>
  </si>
  <si>
    <t>*    ฝจย.ซ่อมยานพาหนะ</t>
  </si>
  <si>
    <t xml:space="preserve">     8215756002  ฝจย.ซ่อมฯ ละเมิด-ของ</t>
  </si>
  <si>
    <t>*    ซ่อมยานฯ ละเมิด</t>
  </si>
  <si>
    <t xml:space="preserve">     821575600G  ซ่อมฯ ยานพาหนะ</t>
  </si>
  <si>
    <t>**   ค่าซ่อมแซมยานพาหนะ</t>
  </si>
  <si>
    <t xml:space="preserve">     8215752000  ซ่อมเครื่องมือฯ-Mat</t>
  </si>
  <si>
    <t xml:space="preserve">     8215752100  ซ่อมเครื่องมือฯ -DL</t>
  </si>
  <si>
    <t xml:space="preserve">     8215752200  ซ่อมเครื่องมือฯ-IDL</t>
  </si>
  <si>
    <t>*    ซ่อมเครื่องมือ</t>
  </si>
  <si>
    <t xml:space="preserve">     8215757004  ฝธข-ซ่อมอุปกรณ์ฯ-ของ</t>
  </si>
  <si>
    <t xml:space="preserve">     8215757104  ฝธข-ซ่อมอุปกรณ์-DL</t>
  </si>
  <si>
    <t xml:space="preserve">     8215757204  ฝธข-ซ่อมอุปกรณ์-IDL</t>
  </si>
  <si>
    <t>*    ฝธข-ซ่อมอุปกรณ์ฯ</t>
  </si>
  <si>
    <t xml:space="preserve">     8215758900  ค่าซ่อมแซมอาคาร-DL99</t>
  </si>
  <si>
    <t xml:space="preserve">     5320100020  คชจ.บริการลูกค้า</t>
  </si>
  <si>
    <t xml:space="preserve">     5320200010  ค่าประกันผลงาน</t>
  </si>
  <si>
    <t xml:space="preserve">     5330400020  ค่าเช่ายานพาหนะ</t>
  </si>
  <si>
    <t xml:space="preserve">     5330400030  ค่าเช่า</t>
  </si>
  <si>
    <t>***  ค่าเช่า</t>
  </si>
  <si>
    <t xml:space="preserve">     5350400010  ค่าภาษี ธรรมเนียมยาน</t>
  </si>
  <si>
    <t>***  ค่าภาษีต่าง ๆ</t>
  </si>
  <si>
    <t xml:space="preserve">     5350100031  ขาดทุน-ลน.ค่าของรัฐ</t>
  </si>
  <si>
    <t xml:space="preserve">     5350100032  ขาดทุนCr-ลน.ของรัฐวิ</t>
  </si>
  <si>
    <t xml:space="preserve">     5350200010  ค่าจ้างที่ปรึกษา</t>
  </si>
  <si>
    <t xml:space="preserve">     5330600040  ขาดทุน-จำหน่ายพัสดุ</t>
  </si>
  <si>
    <t xml:space="preserve">     5350700030  ค่าปรับเงินเพิ่มภาษี</t>
  </si>
  <si>
    <t xml:space="preserve">     8215799000  ค่าใช้จ่ายอื่น ๆ</t>
  </si>
  <si>
    <t xml:space="preserve">     9150000010  ค่าใช้จ่ายงบกลาง</t>
  </si>
  <si>
    <t>***  คชจ.งบกลาง</t>
  </si>
  <si>
    <t xml:space="preserve">     5350200020  ค่าสอบบัญชี</t>
  </si>
  <si>
    <t xml:space="preserve">     5510100010  ธรรมเนียม-รับชำระ</t>
  </si>
  <si>
    <t xml:space="preserve">     5330200010  ค่าไฟฟ้า</t>
  </si>
  <si>
    <t xml:space="preserve">     8215799009  คชจ.วิจัย พัฒนา</t>
  </si>
  <si>
    <t xml:space="preserve">     8215799010  คชจ.งานนวัตกรรม</t>
  </si>
  <si>
    <t xml:space="preserve">     5350700140  คชจ.ทดสอบพัสดุอุปกรณ</t>
  </si>
  <si>
    <t xml:space="preserve">     8215799002  โอนต้นทุน-ทดสอบพัสดุ</t>
  </si>
  <si>
    <t>**   คชจ.ทดสอบพัสดุอุปกรณ์</t>
  </si>
  <si>
    <t xml:space="preserve">     5330300050  ค่าใช้จ่ายเข้า WBS</t>
  </si>
  <si>
    <t xml:space="preserve">     5350700050   ผลต่างราคา</t>
  </si>
  <si>
    <t xml:space="preserve">     5350799980  ค่าใช้จ่ายอื่น</t>
  </si>
  <si>
    <t xml:space="preserve">      8215755017  จน.Fiber Optics-ของ</t>
  </si>
  <si>
    <t xml:space="preserve">      8215755117  จน.: Fiber Optics-DL</t>
  </si>
  <si>
    <t xml:space="preserve">      8215755217  จน.:Fiber Optics-IDL</t>
  </si>
  <si>
    <t>*     Fiber Optics</t>
  </si>
  <si>
    <t xml:space="preserve">      5350700080  ค่าธรรมเนียมโทรคมนาคม</t>
  </si>
  <si>
    <t xml:space="preserve">     5350700090  ค่าธรรมเนียมใบอนุญาต</t>
  </si>
  <si>
    <t>***  ค่าธรรมเนียมประกอบกิจการพลังงาน</t>
  </si>
  <si>
    <t xml:space="preserve">     5350500020  คชจ.สาธารณะ สังคม</t>
  </si>
  <si>
    <t xml:space="preserve">     8215799020  คชจ.สาธารณะสังคมและส</t>
  </si>
  <si>
    <t>**   คชจ.เพื่อสาธารณะ สังคม และสวล.</t>
  </si>
  <si>
    <t xml:space="preserve">     5110200010  คชจ.ผ่านระบบจน.ไฟฟ้า</t>
  </si>
  <si>
    <r>
      <t xml:space="preserve">สรุป : ที่ปรึกษาได้ดึงข้อมูลเดือน 1-4 2022 ทั้งสองรายงาน คือ รายงานเพิ่มเติมที่ 3 เทียบกับรายงานใน GRR3 ZFMRA300 </t>
    </r>
    <r>
      <rPr>
        <sz val="10"/>
        <color rgb="FF92D050"/>
        <rFont val="Arial"/>
        <family val="2"/>
      </rPr>
      <t>ในส่วนของค่าใช้จ่ายบุคลากร</t>
    </r>
    <r>
      <rPr>
        <sz val="10"/>
        <color indexed="8"/>
        <rFont val="Arial"/>
        <family val="2"/>
      </rPr>
      <t xml:space="preserve"> และ</t>
    </r>
    <r>
      <rPr>
        <sz val="10"/>
        <color rgb="FFCC99FF"/>
        <rFont val="Arial"/>
        <family val="2"/>
      </rPr>
      <t xml:space="preserve"> คชจ.สำนักงานและทั่วไป</t>
    </r>
    <r>
      <rPr>
        <sz val="10"/>
        <color indexed="8"/>
        <rFont val="Arial"/>
        <family val="2"/>
      </rPr>
      <t xml:space="preserve"> ไม่เกิดผลต่าง</t>
    </r>
  </si>
  <si>
    <t>รายการ</t>
  </si>
  <si>
    <t>อน.22</t>
  </si>
  <si>
    <t>อค.23</t>
  </si>
  <si>
    <t>อด.24</t>
  </si>
  <si>
    <t>อก.25</t>
  </si>
  <si>
    <t>อต.26</t>
  </si>
  <si>
    <t>ง.สำรวจ.33</t>
  </si>
  <si>
    <t>ง.ตรวจฯ.34</t>
  </si>
  <si>
    <t>ง.ออกฯ.36</t>
  </si>
  <si>
    <t>อส.42</t>
  </si>
  <si>
    <t>ผม.43</t>
  </si>
  <si>
    <t>สอ.45</t>
  </si>
  <si>
    <t>รวมแผนกทำอั</t>
  </si>
  <si>
    <t>ฝ่าย,บท.</t>
  </si>
  <si>
    <t>กอฟ.20</t>
  </si>
  <si>
    <t>ธ.กอฟ.21</t>
  </si>
  <si>
    <t>กงย.30</t>
  </si>
  <si>
    <t>ง.จัดหา.38</t>
  </si>
  <si>
    <t>กงส.40</t>
  </si>
  <si>
    <t>ธ.ธงส.41</t>
  </si>
  <si>
    <t>รวมไม่ทำอัตรา</t>
  </si>
  <si>
    <t>รวมทำ+ไม่ทำอัตรา</t>
  </si>
  <si>
    <t xml:space="preserve">       5210100010  เงินเดือน</t>
  </si>
  <si>
    <t xml:space="preserve">       5220100050  โบนัส</t>
  </si>
  <si>
    <t xml:space="preserve">       5230100010  ส่วนลดค่าไฟ-พนักงาน</t>
  </si>
  <si>
    <t>*      เงินได้</t>
  </si>
  <si>
    <t xml:space="preserve">       5230100020  เงินช่วยเหลือบุตรพนักงาน</t>
  </si>
  <si>
    <t xml:space="preserve">       5240100010  เงินสมทบกองทุนสำรองเลี้ยงชีพ</t>
  </si>
  <si>
    <t xml:space="preserve">       5240100020  เงินสมทบกองทุนเงินบำเหน็จ</t>
  </si>
  <si>
    <t>*      ค่าใช้จ่ายคงที่</t>
  </si>
  <si>
    <t xml:space="preserve">       5220100020  ค่าเบี้ยเลี้ยง</t>
  </si>
  <si>
    <t xml:space="preserve">       5220100100  เบี้ยเลี้ยงขับยานฯ</t>
  </si>
  <si>
    <t xml:space="preserve">       5220100110  เงินเพิ่มค่าวิชาชีพ</t>
  </si>
  <si>
    <t xml:space="preserve">       5220100130  ปย.-รางวัลฯ</t>
  </si>
  <si>
    <t xml:space="preserve">       5220200010  ปย.-ชดเชยออกจากงาน</t>
  </si>
  <si>
    <t xml:space="preserve">       5230100040  เงินช่วยการศึกษาบุตร</t>
  </si>
  <si>
    <t xml:space="preserve">       5230100070  ปย.-เงินช่วยการทำศพ</t>
  </si>
  <si>
    <t xml:space="preserve">       5230200040  ปย.-ค่ารักษาพยาบาล</t>
  </si>
  <si>
    <t xml:space="preserve">       8425232010  ค่ารักษาพยาบาล(ภายนอก)</t>
  </si>
  <si>
    <t xml:space="preserve">       8425232011  ค่ารักษาพยาบาล(ภายใน)</t>
  </si>
  <si>
    <t>*      ค่าใช้จ่ายแปรผัน</t>
  </si>
  <si>
    <t>**     สิทธิผลประโยชน์</t>
  </si>
  <si>
    <t>***    เงิน+สิทธิ</t>
  </si>
  <si>
    <t xml:space="preserve">       5220100120  เงินรางวัลพนักงาน</t>
  </si>
  <si>
    <t xml:space="preserve">       5230200030  ค่าเครื่องแบบ</t>
  </si>
  <si>
    <t xml:space="preserve">       5250100010  ค่าฝึกอบรมภายนอกในปท</t>
  </si>
  <si>
    <t xml:space="preserve">       5250100030  ค่าฝึกอบรม ดูงาน สัมมนา ภายใน</t>
  </si>
  <si>
    <t xml:space="preserve">       5310100070  ค่าจ้างทดแทนพนง.กฟน.</t>
  </si>
  <si>
    <t xml:space="preserve">       5330100010  ค่าน้ำมันเชื้อเพลิง</t>
  </si>
  <si>
    <t xml:space="preserve">       5330100020  ค่าทดแทนพาหนะส่วนตัว</t>
  </si>
  <si>
    <t xml:space="preserve">       5330100030  ค่าพาหนะเดินทาง</t>
  </si>
  <si>
    <t xml:space="preserve">       5330200030  ค่าโทรศัพท์และสื่อสาร</t>
  </si>
  <si>
    <t xml:space="preserve">       5330300010  ค่าเครื่องเขียนและแบบพิมพ์</t>
  </si>
  <si>
    <t xml:space="preserve">       5330300020  ค่าวัสดุใช้ไป</t>
  </si>
  <si>
    <t xml:space="preserve">       5330300030  ค่าเครื่องมืออุปกรณ์</t>
  </si>
  <si>
    <t xml:space="preserve">       5330300040  ค่าใช้จ่ายเกี่ยวกับคอมพิวเตอร์</t>
  </si>
  <si>
    <t xml:space="preserve">       5330400030  ค่าเช่า</t>
  </si>
  <si>
    <t xml:space="preserve">       5330699990  ค่าใช้จ่ายเบ็ดเตล็ด</t>
  </si>
  <si>
    <t xml:space="preserve">       5410100030  ค่าเสื่อมราคาสินทรัพย์ทั่วไป</t>
  </si>
  <si>
    <t xml:space="preserve">       5510100070  ค่าธรรมเนียมสถาบันการเงิน-อื่น</t>
  </si>
  <si>
    <t xml:space="preserve">       8215758001  ฝบฟ.แอร์&gt;5ตัน-ของ</t>
  </si>
  <si>
    <t xml:space="preserve">       8215759001  ซ่อมเครื่องComp-ของ</t>
  </si>
  <si>
    <t xml:space="preserve">       8425232020  ค่าใช้จ่ายรับ-ส่ง พนักงาน</t>
  </si>
  <si>
    <t xml:space="preserve">       8425332010  ค่าไฟฟ้า</t>
  </si>
  <si>
    <t xml:space="preserve">       8425332020  ค่าน้ำประปาและน้ำบาดาล</t>
  </si>
  <si>
    <t xml:space="preserve">       8425332030  ค่าสื่อสาร</t>
  </si>
  <si>
    <t>*      ค่าใช้จ่าย</t>
  </si>
  <si>
    <t>****   รวมทำอัตรา</t>
  </si>
  <si>
    <t xml:space="preserve">       5220100010  ค่าล่วงเวลา</t>
  </si>
  <si>
    <t xml:space="preserve">       5220300010  ภงด.ที่กฟน.จ่ายแทน</t>
  </si>
  <si>
    <t xml:space="preserve">       5330300060  คชจ.ป้องกันโรคระบาด</t>
  </si>
  <si>
    <t xml:space="preserve">       5350700040  คชจ.กีฬา สันทนาการ</t>
  </si>
  <si>
    <t>*      ไม่ทำอัตรา</t>
  </si>
  <si>
    <t>*****  รวมทำ+ไม่ทำ</t>
  </si>
  <si>
    <t>*****  รวมทำ net</t>
  </si>
  <si>
    <t xml:space="preserve">       8435100001  ค่าแรงทางตรง</t>
  </si>
  <si>
    <t xml:space="preserve">       8435200001  ค่าแรงทางอ้อม</t>
  </si>
  <si>
    <t xml:space="preserve">       8435300001  ค่าใช้จ่ายทางอ้อม</t>
  </si>
  <si>
    <t xml:space="preserve">       8435900001  ค่าแรงพนักงานทั่วไปคิดเข้างาน</t>
  </si>
  <si>
    <t>*      ค่าแรงโอนออก</t>
  </si>
  <si>
    <t>****** รวมทั้งหมด</t>
  </si>
  <si>
    <t>ซค.22</t>
  </si>
  <si>
    <t>ทค.23</t>
  </si>
  <si>
    <t>คม.32</t>
  </si>
  <si>
    <t>ผอ.34</t>
  </si>
  <si>
    <t>ซอ.41</t>
  </si>
  <si>
    <t>ซม.42</t>
  </si>
  <si>
    <t>มค.45</t>
  </si>
  <si>
    <t>ซจ.46</t>
  </si>
  <si>
    <t>บำรุงฯ.62</t>
  </si>
  <si>
    <t>ควบคุม.64</t>
  </si>
  <si>
    <t>รวมทำอัตรา</t>
  </si>
  <si>
    <t>กคว.20</t>
  </si>
  <si>
    <t>คค.21</t>
  </si>
  <si>
    <t>กคอ.30</t>
  </si>
  <si>
    <t>จว.35</t>
  </si>
  <si>
    <t>กอจ.40</t>
  </si>
  <si>
    <t>กตฟ.50</t>
  </si>
  <si>
    <t>ตช.1.51</t>
  </si>
  <si>
    <t>ตช.2.52</t>
  </si>
  <si>
    <t>ตช.3.53</t>
  </si>
  <si>
    <t>ตค.54</t>
  </si>
  <si>
    <t>ศอค.60</t>
  </si>
  <si>
    <t>วิเคราะห์ฯ.61</t>
  </si>
  <si>
    <t>ตรวจสอบ.C.63</t>
  </si>
  <si>
    <t>วิจัยฯ.C.65</t>
  </si>
  <si>
    <t>รวมทำ+ไม่ท</t>
  </si>
  <si>
    <t xml:space="preserve">       5210100020  เงินเดือน - ลูกจ้าง</t>
  </si>
  <si>
    <t xml:space="preserve">       5220200020  เงินทดแทนการบาดเจ็บในงาน</t>
  </si>
  <si>
    <t xml:space="preserve">       5230100030  เงินช่วยการคลอดบุตร</t>
  </si>
  <si>
    <t>**     เงินผลประโยชน์พนักงา</t>
  </si>
  <si>
    <t>***    เงินได้+สิทธิ</t>
  </si>
  <si>
    <t xml:space="preserve">       5310100010  ค่าจ้างบุคคลภายนอก</t>
  </si>
  <si>
    <t xml:space="preserve">       5350700010  เงินรางวัล</t>
  </si>
  <si>
    <t xml:space="preserve">       5350700050   ผลต่างราคา</t>
  </si>
  <si>
    <t xml:space="preserve">       8215752000  ซ่อมเครื่องมือฯ-Mat</t>
  </si>
  <si>
    <t xml:space="preserve">       8215752100  ซ่อมเครื่องมือฯ -DL</t>
  </si>
  <si>
    <t xml:space="preserve">       8215752200  ซ่อมเครื่องมือฯ-IDL</t>
  </si>
  <si>
    <t xml:space="preserve">       8215755013  อป.จน.-หม้อแปลง-ของ</t>
  </si>
  <si>
    <t xml:space="preserve">       8215755014  จน.ซ่อมหม้อแปลง-ของ</t>
  </si>
  <si>
    <t xml:space="preserve">       8215755016  ฝอจ.-เครื่องวัด-ของ</t>
  </si>
  <si>
    <t xml:space="preserve">       8215755114  จน: ซ่อมหม้อแปลง-DL</t>
  </si>
  <si>
    <t xml:space="preserve">       8215755214  จน.:ซ่อมหม้อแปลง-IDL</t>
  </si>
  <si>
    <t xml:space="preserve">       8215756001  ฝจย.ซ่อมยานพาหนะ-ของ</t>
  </si>
  <si>
    <t xml:space="preserve">       8215757000  ค่าซ่อมครุภัณฑ์-ของ</t>
  </si>
  <si>
    <t xml:space="preserve">       8215757001  ฝบฟ.แอร์&lt;5ตัน-ของ</t>
  </si>
  <si>
    <t xml:space="preserve">       8215757100  ค่าซ่อมครุภัณฑ์-DL</t>
  </si>
  <si>
    <t xml:space="preserve">       8215757101  ฝบฟ. แอร์ &lt; 5 ตัน-DL</t>
  </si>
  <si>
    <t xml:space="preserve">       8215757200  ค่าซ่อมครุภัณฑ์-IDL</t>
  </si>
  <si>
    <t xml:space="preserve">       8215757201  ฝบฟ. แอร์ &lt; 5 ตัน-IDL</t>
  </si>
  <si>
    <t xml:space="preserve">       8215757900  ค่าซ่อมครุภัณฑ์-DL99</t>
  </si>
  <si>
    <t xml:space="preserve">       8215758000  ค่าซ่อมแซมอาคาร-ของ</t>
  </si>
  <si>
    <t xml:space="preserve">       8215758101  ฝบฟ. แอร์ &gt; 5 ตัน-DL</t>
  </si>
  <si>
    <t xml:space="preserve">       8215758201  ฝบฟ. แอร์ &gt; 5 ตัน-IDL</t>
  </si>
  <si>
    <t xml:space="preserve">       8215759101  งานซ่อมเครื่อง Computer,GIS-DL</t>
  </si>
  <si>
    <t xml:space="preserve">       8215759201  งานซ่อมเครื่อง Computer,GIS-IDL</t>
  </si>
  <si>
    <t xml:space="preserve">       8215799000  ค่าใช้จ่ายอื่น ๆ</t>
  </si>
  <si>
    <t xml:space="preserve">       8215799001  ค่าออกแบบ</t>
  </si>
  <si>
    <t xml:space="preserve">       8215799002  โอนต้นทุน-งานทดสอบพัสดุอุปกรณ์</t>
  </si>
  <si>
    <t xml:space="preserve">       8425336010  ค่าถ่ายเอกสาร</t>
  </si>
  <si>
    <t xml:space="preserve">       4220100020  ขาดทุนจำหน่ายบ/ช ส/ท</t>
  </si>
  <si>
    <t xml:space="preserve">       5220100011  ค่าล่วงเวลา-ลูกจ้าง</t>
  </si>
  <si>
    <t xml:space="preserve">       5330600030  ขาดทุนจากการตรวจนับพัสดุ</t>
  </si>
  <si>
    <t xml:space="preserve">       5330600040  ขาดทุน-จำหน่ายพัสดุ</t>
  </si>
  <si>
    <t xml:space="preserve">       5350100020  ผลขาดทุนด้านCR-ลน.อื่นเอกชน</t>
  </si>
  <si>
    <t xml:space="preserve">       5350300010  ค่าเบี้ยประกันภัย</t>
  </si>
  <si>
    <t xml:space="preserve">       5410100020  Depre-ท/สระบบจำหน่าย</t>
  </si>
  <si>
    <t xml:space="preserve">       5410200020  Amor-ท/ส ระบบจำหน่าย</t>
  </si>
  <si>
    <t xml:space="preserve">       5410200030  ค่าตัดจำหน่ายสินทรัพย์ทั่วไป</t>
  </si>
  <si>
    <t>*****  รวมทำ+ไม่ทำอัตรา</t>
  </si>
  <si>
    <t>*      ปรับปรุง82</t>
  </si>
  <si>
    <t>*****  รวมทำnet</t>
  </si>
  <si>
    <t xml:space="preserve">       8215190001  ผลต่างต้นทุนมาตรฐาน</t>
  </si>
  <si>
    <t>กพฟ.20</t>
  </si>
  <si>
    <t>ทท.41</t>
  </si>
  <si>
    <t>ทส.42</t>
  </si>
  <si>
    <t>ทป.43</t>
  </si>
  <si>
    <t>สว.45</t>
  </si>
  <si>
    <t>กนว.30</t>
  </si>
  <si>
    <t>กทอ.40</t>
  </si>
  <si>
    <t>ธ.กทอ.44</t>
  </si>
  <si>
    <t>กนว.C.50</t>
  </si>
  <si>
    <t xml:space="preserve">       5330200010  ค่าไฟฟ้า</t>
  </si>
  <si>
    <t xml:space="preserve">       5350799980  ค่าใช้จ่ายอื่น</t>
  </si>
  <si>
    <t xml:space="preserve">       5340100010  ค่าใช้จ่ายในการวิจัย พัฒนา</t>
  </si>
  <si>
    <t xml:space="preserve">       5350100030  ผลขาดทุนCr-ลน.ค่าของ</t>
  </si>
  <si>
    <t xml:space="preserve">       5350100031  ขาดทุน-ลน.ค่าของรัฐ</t>
  </si>
  <si>
    <t xml:space="preserve">       8215799009  คชจ.วิจัย พัฒนา</t>
  </si>
  <si>
    <t xml:space="preserve">       8215799010  คชจ.งานนวัตกรรม (Innovation)</t>
  </si>
  <si>
    <t>เงินเดือน</t>
  </si>
  <si>
    <t>เงินเดือน - ลูกจ้าง</t>
  </si>
  <si>
    <t>โบนัส</t>
  </si>
  <si>
    <t>ส่วนลดค่าไฟ-พนักงาน</t>
  </si>
  <si>
    <t>*</t>
  </si>
  <si>
    <t>เงินได้</t>
  </si>
  <si>
    <t>เงินช่วยเหลือบุตรพนักงาน</t>
  </si>
  <si>
    <t>เงินสมทบกองทุนสำรองเลี้ยงชีพ</t>
  </si>
  <si>
    <t>เงินสมทบกองทุนเงินบำเหน็จ</t>
  </si>
  <si>
    <t>ค่าใช้จ่าย</t>
  </si>
  <si>
    <t>คงที่</t>
  </si>
  <si>
    <t>เบี้ยเลี้ยงขับยานฯ</t>
  </si>
  <si>
    <t>เงินเพิ่มค่าวิชาชีพ</t>
  </si>
  <si>
    <t>ปย.-รางวัลฯ</t>
  </si>
  <si>
    <t>ปย.-ชดเชยออกจากงาน</t>
  </si>
  <si>
    <t>เงินทดแทนการบาดเจ็บในงาน</t>
  </si>
  <si>
    <t>เงินช่วยการคลอดบุตร</t>
  </si>
  <si>
    <t>เงินช่วยการศึกษาบุตร</t>
  </si>
  <si>
    <t>ปย.-เงินช่วยการทำศพ</t>
  </si>
  <si>
    <t>ปย.-ค่ารักษาพยาบาล</t>
  </si>
  <si>
    <t>ค่ารักษาพยาบาล(ภายนอก)</t>
  </si>
  <si>
    <t>ค่ารักษาพยาบาล(ภายใน)</t>
  </si>
  <si>
    <t>แปรผัน</t>
  </si>
  <si>
    <t>**</t>
  </si>
  <si>
    <t>เงินผลประโ</t>
  </si>
  <si>
    <t>ยชน์พนักงา</t>
  </si>
  <si>
    <t>***</t>
  </si>
  <si>
    <t>เงินได้+สิ</t>
  </si>
  <si>
    <t>ทธิ</t>
  </si>
  <si>
    <t>ค่าเครื่องแบบ</t>
  </si>
  <si>
    <t>ค่าฝึกอบรมภายนอกในปท</t>
  </si>
  <si>
    <t>ค่าจ้างบุคคลภายนอก</t>
  </si>
  <si>
    <t>ค่าจ้างทดแทนพนง.กฟน.</t>
  </si>
  <si>
    <t>ค่าน้ำมันเชื้อเพลิง</t>
  </si>
  <si>
    <t>ค่าพาหนะเดินทาง</t>
  </si>
  <si>
    <t>ค่าโทรศัพท์และสื่อสาร</t>
  </si>
  <si>
    <t>ค่าเครื่องเขียนและแบบพิมพ์</t>
  </si>
  <si>
    <t>ค่าวัสดุใช้ไป</t>
  </si>
  <si>
    <t>ค่าเครื่องมืออุปกรณ์</t>
  </si>
  <si>
    <t>ค่าใช้จ่ายเกี่ยวกับคอมพิวเตอร์</t>
  </si>
  <si>
    <t>ค่าใช้จ่ายเบ็ดเตล็ด</t>
  </si>
  <si>
    <t>เงินรางวัล</t>
  </si>
  <si>
    <t>ผลต่างราคา</t>
  </si>
  <si>
    <t>ค่าเสื่อมราคาสินทรัพย์ทั่วไป</t>
  </si>
  <si>
    <t>ค่าธรรมเนียมสถาบันการเงิน-อื่น</t>
  </si>
  <si>
    <t>ซ่อมเครื่องมือฯ-Mat</t>
  </si>
  <si>
    <t>ซ่อมเครื่องมือฯ -DL</t>
  </si>
  <si>
    <t>ซ่อมเครื่องมือฯ-IDL</t>
  </si>
  <si>
    <t>อป.จน.-หม้อแปลง-ของ</t>
  </si>
  <si>
    <t>จน.ซ่อมหม้อแปลง-ของ</t>
  </si>
  <si>
    <t>ฝอจ.-เครื่องวัด-ของ</t>
  </si>
  <si>
    <t>จน: ซ่อมหม้อแปลง-DL</t>
  </si>
  <si>
    <t>จน.:ซ่อมหม้อแปลง-IDL</t>
  </si>
  <si>
    <t>ฝจย.ซ่อมยานพาหนะ-ของ</t>
  </si>
  <si>
    <t>ค่าซ่อมครุภัณฑ์-ของ</t>
  </si>
  <si>
    <t>ฝบฟ.แอร์&lt;5ตัน-ของ</t>
  </si>
  <si>
    <t>ค่าซ่อมครุภัณฑ์-DL</t>
  </si>
  <si>
    <t>ฝบฟ. แอร์ &lt; 5 ตัน-DL</t>
  </si>
  <si>
    <t>ค่าซ่อมครุภัณฑ์-IDL</t>
  </si>
  <si>
    <t>ฝบฟ. แอร์ &lt; 5 ตัน-IDL</t>
  </si>
  <si>
    <t>ค่าซ่อมครุภัณฑ์-DL99</t>
  </si>
  <si>
    <t>ค่าซ่อมแซมอาคาร-ของ</t>
  </si>
  <si>
    <t>ฝบฟ.แอร์&gt;5ตัน-ของ</t>
  </si>
  <si>
    <t>ฝบฟ. แอร์ &gt; 5 ตัน-DL</t>
  </si>
  <si>
    <t>ฝบฟ. แอร์ &gt; 5 ตัน-IDL</t>
  </si>
  <si>
    <t>ซ่อมเครื่องComp-ของ</t>
  </si>
  <si>
    <t>งานซ่อมเครื่อง Computer,GIS-DL</t>
  </si>
  <si>
    <t>งานซ่อมเครื่อง Computer,GIS-IDL</t>
  </si>
  <si>
    <t>ค่าใช้จ่ายอื่น ๆ</t>
  </si>
  <si>
    <t>ค่าออกแบบ</t>
  </si>
  <si>
    <t>โอนต้นทุน-งานทดสอบพัสดุอุปกรณ์</t>
  </si>
  <si>
    <t>ค่าใช้จ่ายรับ-ส่ง พนักงาน</t>
  </si>
  <si>
    <t>ค่าไฟฟ้า</t>
  </si>
  <si>
    <t>ค่าน้ำประปาและน้ำบาดาล</t>
  </si>
  <si>
    <t>ค่าสื่อสาร</t>
  </si>
  <si>
    <t>ค่าถ่ายเอกสาร</t>
  </si>
  <si>
    <t>****</t>
  </si>
  <si>
    <t>ขาดทุนจำหน่ายบ/ช ส/ท</t>
  </si>
  <si>
    <t>ค่าล่วงเวลา</t>
  </si>
  <si>
    <t>ค่าล่วงเวลา-ลูกจ้าง</t>
  </si>
  <si>
    <t>ภงด.ที่กฟน.จ่ายแทน</t>
  </si>
  <si>
    <t>คชจ.ป้องกันโรคระบาด</t>
  </si>
  <si>
    <t>ขาดทุนจากการตรวจนับพัสดุ</t>
  </si>
  <si>
    <t>ขาดทุน-จำหน่ายพัสดุ</t>
  </si>
  <si>
    <t>ผลขาดทุนด้านCR-ลน.อื่นเอกชน</t>
  </si>
  <si>
    <t>ค่าเบี้ยประกันภัย</t>
  </si>
  <si>
    <t>คชจ.กีฬา สันทนาการ</t>
  </si>
  <si>
    <t>Depre-ท/สระบบจำหน่าย</t>
  </si>
  <si>
    <t>Amor-ท/ส ระบบจำหน่าย</t>
  </si>
  <si>
    <t>ค่าตัดจำหน่ายสินทรัพย์ทั่วไป</t>
  </si>
  <si>
    <t>ไม่ทำอัตรา</t>
  </si>
  <si>
    <t>*****</t>
  </si>
  <si>
    <t>ำอัตรา</t>
  </si>
  <si>
    <t>ปรับปรุง82</t>
  </si>
  <si>
    <t>รวมทำnet</t>
  </si>
  <si>
    <t>ผลต่างต้นทุนมาตรฐาน</t>
  </si>
  <si>
    <t>ค่าแรงทางตรง</t>
  </si>
  <si>
    <t>ค่าแรงทางอ้อม</t>
  </si>
  <si>
    <t>ค่าใช้จ่ายทางอ้อม</t>
  </si>
  <si>
    <t>ค่าแรงพนักงานทั่วไปคิดเข้างาน</t>
  </si>
  <si>
    <t>ค่าแรงโอนอ</t>
  </si>
  <si>
    <t>อก</t>
  </si>
  <si>
    <t>******</t>
  </si>
  <si>
    <t>รวมทั้งหมด</t>
  </si>
  <si>
    <t>5210100010</t>
  </si>
  <si>
    <t>5210100020</t>
  </si>
  <si>
    <t>5220100050</t>
  </si>
  <si>
    <t>5230100010</t>
  </si>
  <si>
    <t>5230100020</t>
  </si>
  <si>
    <t>5240100010</t>
  </si>
  <si>
    <t>5240100020</t>
  </si>
  <si>
    <t>5220100100</t>
  </si>
  <si>
    <t>5220100110</t>
  </si>
  <si>
    <t>5220100130</t>
  </si>
  <si>
    <t>5220200010</t>
  </si>
  <si>
    <t>5220200020</t>
  </si>
  <si>
    <t>5230100030</t>
  </si>
  <si>
    <t>5230100040</t>
  </si>
  <si>
    <t>5230100070</t>
  </si>
  <si>
    <t>5230200040</t>
  </si>
  <si>
    <t>8425232010</t>
  </si>
  <si>
    <t>8425232011</t>
  </si>
  <si>
    <t>5230200030</t>
  </si>
  <si>
    <t>5250100010</t>
  </si>
  <si>
    <t>5310100010</t>
  </si>
  <si>
    <t>5310100070</t>
  </si>
  <si>
    <t>5330100010</t>
  </si>
  <si>
    <t>5330100030</t>
  </si>
  <si>
    <t>5330200030</t>
  </si>
  <si>
    <t>5330300010</t>
  </si>
  <si>
    <t>5330300020</t>
  </si>
  <si>
    <t>5330300030</t>
  </si>
  <si>
    <t>5330300040</t>
  </si>
  <si>
    <t>5330699990</t>
  </si>
  <si>
    <t>5350700010</t>
  </si>
  <si>
    <t>5350700050</t>
  </si>
  <si>
    <t>5410100030</t>
  </si>
  <si>
    <t>5510100070</t>
  </si>
  <si>
    <t>8215752000</t>
  </si>
  <si>
    <t>8215752100</t>
  </si>
  <si>
    <t>8215752200</t>
  </si>
  <si>
    <t>8215755013</t>
  </si>
  <si>
    <t>8215755014</t>
  </si>
  <si>
    <t>8215755016</t>
  </si>
  <si>
    <t>8215755114</t>
  </si>
  <si>
    <t>8215755214</t>
  </si>
  <si>
    <t>8215756001</t>
  </si>
  <si>
    <t>8215757000</t>
  </si>
  <si>
    <t>8215757001</t>
  </si>
  <si>
    <t>8215757100</t>
  </si>
  <si>
    <t>8215757101</t>
  </si>
  <si>
    <t>8215757200</t>
  </si>
  <si>
    <t>8215757201</t>
  </si>
  <si>
    <t>8215757900</t>
  </si>
  <si>
    <t>8215758000</t>
  </si>
  <si>
    <t>8215758001</t>
  </si>
  <si>
    <t>8215758101</t>
  </si>
  <si>
    <t>8215758201</t>
  </si>
  <si>
    <t>8215759001</t>
  </si>
  <si>
    <t>8215759101</t>
  </si>
  <si>
    <t>8215759201</t>
  </si>
  <si>
    <t>8215799000</t>
  </si>
  <si>
    <t>8215799001</t>
  </si>
  <si>
    <t>8215799002</t>
  </si>
  <si>
    <t>8425232020</t>
  </si>
  <si>
    <t>8425332010</t>
  </si>
  <si>
    <t>8425332020</t>
  </si>
  <si>
    <t>8425332030</t>
  </si>
  <si>
    <t>8425336010</t>
  </si>
  <si>
    <t>4220100020</t>
  </si>
  <si>
    <t>5220100010</t>
  </si>
  <si>
    <t>5220100011</t>
  </si>
  <si>
    <t>5220300010</t>
  </si>
  <si>
    <t>5330300060</t>
  </si>
  <si>
    <t>5330600030</t>
  </si>
  <si>
    <t>5330600040</t>
  </si>
  <si>
    <t>5350100020</t>
  </si>
  <si>
    <t>5350300010</t>
  </si>
  <si>
    <t>5350700040</t>
  </si>
  <si>
    <t>5410100020</t>
  </si>
  <si>
    <t>5410200020</t>
  </si>
  <si>
    <t>5410200030</t>
  </si>
  <si>
    <t>8215190001</t>
  </si>
  <si>
    <t>8435100001</t>
  </si>
  <si>
    <t>8435200001</t>
  </si>
  <si>
    <t>8435300001</t>
  </si>
  <si>
    <t>8435900001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</si>
</sst>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;\-#,##0.00;&quot; &quot;"/>
    <numFmt numFmtId="165" formatCode="#,##0;\-#,##0;&quot; &quot;"/>
    <numFmt numFmtId="166" formatCode="#,##0.00_-;#,##0.00\-;&quot; &quot;"/>
    <numFmt numFmtId="167" formatCode="#,##0_-;#,##0\-;&quot; &quot;"/>
  </numFmts>
  <fonts count="12">
    <font>
      <sz val="11"/>
      <color theme="1"/>
      <name val="Calibri"/>
      <family val="2"/>
      <charset val="222"/>
      <scheme val="minor"/>
    </font>
    <font>
      <sz val="10"/>
      <name val="Courier"/>
      <charset val="22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b/>
      <i/>
      <u/>
      <sz val="11"/>
      <color theme="1"/>
      <name val="Calibri"/>
      <family val="2"/>
      <charset val="222"/>
      <scheme val="minor"/>
    </font>
    <font>
      <b/>
      <i/>
      <u/>
      <sz val="10"/>
      <color rgb="FFFF0000"/>
      <name val="Arial"/>
      <family val="2"/>
    </font>
    <font>
      <b/>
      <i/>
      <u/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rgb="FF92D050"/>
      <name val="Arial"/>
      <family val="2"/>
    </font>
    <font>
      <sz val="10"/>
      <color rgb="FFCC99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left"/>
    </xf>
    <xf numFmtId="164" fontId="0" fillId="0" borderId="2" xfId="0" applyNumberFormat="1" applyFill="1" applyBorder="1"/>
    <xf numFmtId="165" fontId="0" fillId="0" borderId="2" xfId="0" applyNumberFormat="1" applyFill="1" applyBorder="1"/>
    <xf numFmtId="49" fontId="3" fillId="0" borderId="2" xfId="0" applyNumberFormat="1" applyFont="1" applyFill="1" applyBorder="1" applyAlignment="1">
      <alignment horizontal="left"/>
    </xf>
    <xf numFmtId="164" fontId="3" fillId="0" borderId="2" xfId="0" applyNumberFormat="1" applyFont="1" applyFill="1" applyBorder="1"/>
    <xf numFmtId="0" fontId="4" fillId="3" borderId="3" xfId="0" applyFont="1" applyFill="1" applyBorder="1"/>
    <xf numFmtId="49" fontId="4" fillId="4" borderId="4" xfId="0" applyNumberFormat="1" applyFont="1" applyFill="1" applyBorder="1"/>
    <xf numFmtId="0" fontId="4" fillId="4" borderId="4" xfId="0" applyFont="1" applyFill="1" applyBorder="1"/>
    <xf numFmtId="49" fontId="4" fillId="5" borderId="3" xfId="0" applyNumberFormat="1" applyFont="1" applyFill="1" applyBorder="1"/>
    <xf numFmtId="0" fontId="4" fillId="5" borderId="3" xfId="0" applyFont="1" applyFill="1" applyBorder="1"/>
    <xf numFmtId="0" fontId="4" fillId="4" borderId="3" xfId="0" applyFont="1" applyFill="1" applyBorder="1"/>
    <xf numFmtId="0" fontId="4" fillId="2" borderId="3" xfId="0" applyFont="1" applyFill="1" applyBorder="1"/>
    <xf numFmtId="4" fontId="4" fillId="2" borderId="3" xfId="0" applyNumberFormat="1" applyFont="1" applyFill="1" applyBorder="1"/>
    <xf numFmtId="4" fontId="4" fillId="4" borderId="3" xfId="0" applyNumberFormat="1" applyFont="1" applyFill="1" applyBorder="1"/>
    <xf numFmtId="49" fontId="4" fillId="6" borderId="3" xfId="0" applyNumberFormat="1" applyFont="1" applyFill="1" applyBorder="1"/>
    <xf numFmtId="0" fontId="4" fillId="6" borderId="3" xfId="0" applyFont="1" applyFill="1" applyBorder="1"/>
    <xf numFmtId="4" fontId="4" fillId="6" borderId="3" xfId="0" applyNumberFormat="1" applyFont="1" applyFill="1" applyBorder="1"/>
    <xf numFmtId="49" fontId="4" fillId="4" borderId="3" xfId="0" applyNumberFormat="1" applyFont="1" applyFill="1" applyBorder="1"/>
    <xf numFmtId="4" fontId="4" fillId="5" borderId="3" xfId="0" applyNumberFormat="1" applyFont="1" applyFill="1" applyBorder="1"/>
    <xf numFmtId="49" fontId="4" fillId="7" borderId="3" xfId="0" applyNumberFormat="1" applyFont="1" applyFill="1" applyBorder="1"/>
    <xf numFmtId="0" fontId="4" fillId="7" borderId="3" xfId="0" applyFont="1" applyFill="1" applyBorder="1"/>
    <xf numFmtId="49" fontId="4" fillId="8" borderId="3" xfId="0" applyNumberFormat="1" applyFont="1" applyFill="1" applyBorder="1"/>
    <xf numFmtId="0" fontId="4" fillId="8" borderId="3" xfId="0" applyFont="1" applyFill="1" applyBorder="1"/>
    <xf numFmtId="49" fontId="4" fillId="0" borderId="3" xfId="0" applyNumberFormat="1" applyFont="1" applyFill="1" applyBorder="1"/>
    <xf numFmtId="4" fontId="4" fillId="0" borderId="3" xfId="0" applyNumberFormat="1" applyFont="1" applyFill="1" applyBorder="1"/>
    <xf numFmtId="0" fontId="4" fillId="10" borderId="3" xfId="0" applyFont="1" applyFill="1" applyBorder="1"/>
    <xf numFmtId="49" fontId="5" fillId="9" borderId="3" xfId="0" applyNumberFormat="1" applyFont="1" applyFill="1" applyBorder="1"/>
    <xf numFmtId="4" fontId="5" fillId="9" borderId="3" xfId="0" applyNumberFormat="1" applyFont="1" applyFill="1" applyBorder="1"/>
    <xf numFmtId="0" fontId="6" fillId="0" borderId="0" xfId="0" applyFont="1"/>
    <xf numFmtId="49" fontId="7" fillId="9" borderId="3" xfId="0" applyNumberFormat="1" applyFont="1" applyFill="1" applyBorder="1"/>
    <xf numFmtId="4" fontId="7" fillId="9" borderId="3" xfId="0" applyNumberFormat="1" applyFont="1" applyFill="1" applyBorder="1"/>
    <xf numFmtId="0" fontId="8" fillId="0" borderId="0" xfId="0" applyFont="1"/>
    <xf numFmtId="49" fontId="5" fillId="11" borderId="3" xfId="0" applyNumberFormat="1" applyFont="1" applyFill="1" applyBorder="1"/>
    <xf numFmtId="4" fontId="5" fillId="11" borderId="3" xfId="0" applyNumberFormat="1" applyFont="1" applyFill="1" applyBorder="1"/>
    <xf numFmtId="49" fontId="7" fillId="11" borderId="3" xfId="0" applyNumberFormat="1" applyFont="1" applyFill="1" applyBorder="1"/>
    <xf numFmtId="4" fontId="7" fillId="11" borderId="3" xfId="0" applyNumberFormat="1" applyFont="1" applyFill="1" applyBorder="1"/>
    <xf numFmtId="0" fontId="4" fillId="0" borderId="3" xfId="0" applyFont="1" applyFill="1" applyBorder="1"/>
    <xf numFmtId="49" fontId="4" fillId="0" borderId="0" xfId="0" applyNumberFormat="1" applyFont="1" applyFill="1" applyBorder="1"/>
    <xf numFmtId="43" fontId="8" fillId="0" borderId="0" xfId="1" applyFont="1"/>
    <xf numFmtId="4" fontId="0" fillId="0" borderId="0" xfId="0" applyNumberFormat="1"/>
    <xf numFmtId="49" fontId="2" fillId="0" borderId="5" xfId="0" applyNumberFormat="1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/>
    <xf numFmtId="166" fontId="0" fillId="0" borderId="2" xfId="0" applyNumberFormat="1" applyFill="1" applyBorder="1"/>
    <xf numFmtId="167" fontId="0" fillId="0" borderId="2" xfId="0" applyNumberFormat="1" applyFill="1" applyBorder="1"/>
    <xf numFmtId="166" fontId="3" fillId="0" borderId="1" xfId="0" applyNumberFormat="1" applyFont="1" applyFill="1" applyBorder="1"/>
    <xf numFmtId="43" fontId="0" fillId="0" borderId="0" xfId="1" applyFont="1" applyFill="1"/>
    <xf numFmtId="43" fontId="0" fillId="0" borderId="0" xfId="0" applyNumberFormat="1" applyFill="1"/>
    <xf numFmtId="164" fontId="3" fillId="0" borderId="6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99FF"/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Z65"/>
  <sheetViews>
    <sheetView tabSelected="1" workbookViewId="0">
      <pane xSplit="1" ySplit="1" topLeftCell="S41" activePane="bottomRight" state="frozen"/>
      <selection pane="topRight" activeCell="B1" sqref="B1"/>
      <selection pane="bottomLeft" activeCell="A2" sqref="A2"/>
      <selection pane="bottomRight" activeCell="Y66" sqref="Y66"/>
    </sheetView>
  </sheetViews>
  <sheetFormatPr defaultColWidth="11.42578125" defaultRowHeight="15"/>
  <cols>
    <col min="1" max="1" width="30.7109375" customWidth="1"/>
    <col min="2" max="2" width="11.7109375" customWidth="1"/>
    <col min="3" max="3" width="12.7109375" customWidth="1"/>
    <col min="4" max="4" width="13.7109375" customWidth="1"/>
    <col min="5" max="6" width="12.7109375" customWidth="1"/>
    <col min="7" max="23" width="13.7109375" customWidth="1"/>
    <col min="24" max="24" width="15.7109375" customWidth="1"/>
    <col min="25" max="25" width="11.7109375" customWidth="1"/>
    <col min="26" max="26" width="13.5703125" bestFit="1" customWidth="1"/>
    <col min="27" max="30" width="13.7109375" customWidth="1"/>
    <col min="31" max="31" width="12.7109375" customWidth="1"/>
    <col min="32" max="32" width="13.7109375" customWidth="1"/>
    <col min="33" max="33" width="11.7109375" customWidth="1"/>
    <col min="34" max="34" width="12.7109375" customWidth="1"/>
    <col min="35" max="35" width="13.7109375" customWidth="1"/>
    <col min="36" max="37" width="12.7109375" customWidth="1"/>
    <col min="38" max="38" width="13.7109375" customWidth="1"/>
    <col min="39" max="39" width="11.7109375" customWidth="1"/>
    <col min="40" max="43" width="12.7109375" customWidth="1"/>
    <col min="44" max="44" width="13.7109375" customWidth="1"/>
    <col min="45" max="45" width="11.7109375" customWidth="1"/>
    <col min="46" max="50" width="12.7109375" customWidth="1"/>
    <col min="51" max="51" width="13.7109375" customWidth="1"/>
    <col min="52" max="52" width="11.7109375" customWidth="1"/>
    <col min="53" max="57" width="12.7109375" customWidth="1"/>
    <col min="58" max="58" width="11.7109375" customWidth="1"/>
    <col min="59" max="59" width="12.7109375" customWidth="1"/>
    <col min="60" max="60" width="13.7109375" customWidth="1"/>
    <col min="61" max="62" width="12.7109375" customWidth="1"/>
    <col min="63" max="63" width="13.7109375" customWidth="1"/>
    <col min="64" max="64" width="11.7109375" customWidth="1"/>
    <col min="65" max="67" width="12.7109375" customWidth="1"/>
    <col min="68" max="68" width="13.7109375" customWidth="1"/>
    <col min="69" max="69" width="11.7109375" customWidth="1"/>
    <col min="70" max="75" width="12.7109375" customWidth="1"/>
    <col min="76" max="76" width="13.7109375" customWidth="1"/>
    <col min="77" max="77" width="15.7109375" customWidth="1"/>
    <col min="257" max="257" width="28.7109375" customWidth="1"/>
    <col min="258" max="258" width="11.7109375" customWidth="1"/>
    <col min="259" max="259" width="12.7109375" customWidth="1"/>
    <col min="260" max="260" width="13.7109375" customWidth="1"/>
    <col min="261" max="262" width="12.7109375" customWidth="1"/>
    <col min="263" max="279" width="13.7109375" customWidth="1"/>
    <col min="280" max="280" width="15.7109375" customWidth="1"/>
    <col min="281" max="281" width="11.7109375" customWidth="1"/>
    <col min="282" max="282" width="12.7109375" customWidth="1"/>
    <col min="283" max="286" width="13.7109375" customWidth="1"/>
    <col min="287" max="287" width="12.7109375" customWidth="1"/>
    <col min="288" max="288" width="13.7109375" customWidth="1"/>
    <col min="289" max="289" width="11.7109375" customWidth="1"/>
    <col min="290" max="290" width="12.7109375" customWidth="1"/>
    <col min="291" max="291" width="13.7109375" customWidth="1"/>
    <col min="292" max="293" width="12.7109375" customWidth="1"/>
    <col min="294" max="294" width="13.7109375" customWidth="1"/>
    <col min="295" max="295" width="11.7109375" customWidth="1"/>
    <col min="296" max="299" width="12.7109375" customWidth="1"/>
    <col min="300" max="300" width="13.7109375" customWidth="1"/>
    <col min="301" max="301" width="11.7109375" customWidth="1"/>
    <col min="302" max="306" width="12.7109375" customWidth="1"/>
    <col min="307" max="307" width="13.7109375" customWidth="1"/>
    <col min="308" max="308" width="11.7109375" customWidth="1"/>
    <col min="309" max="313" width="12.7109375" customWidth="1"/>
    <col min="314" max="314" width="11.7109375" customWidth="1"/>
    <col min="315" max="315" width="12.7109375" customWidth="1"/>
    <col min="316" max="316" width="13.7109375" customWidth="1"/>
    <col min="317" max="318" width="12.7109375" customWidth="1"/>
    <col min="319" max="319" width="13.7109375" customWidth="1"/>
    <col min="320" max="320" width="11.7109375" customWidth="1"/>
    <col min="321" max="323" width="12.7109375" customWidth="1"/>
    <col min="324" max="324" width="13.7109375" customWidth="1"/>
    <col min="325" max="325" width="11.7109375" customWidth="1"/>
    <col min="326" max="331" width="12.7109375" customWidth="1"/>
    <col min="332" max="332" width="13.7109375" customWidth="1"/>
    <col min="333" max="333" width="15.7109375" customWidth="1"/>
    <col min="513" max="513" width="28.7109375" customWidth="1"/>
    <col min="514" max="514" width="11.7109375" customWidth="1"/>
    <col min="515" max="515" width="12.7109375" customWidth="1"/>
    <col min="516" max="516" width="13.7109375" customWidth="1"/>
    <col min="517" max="518" width="12.7109375" customWidth="1"/>
    <col min="519" max="535" width="13.7109375" customWidth="1"/>
    <col min="536" max="536" width="15.7109375" customWidth="1"/>
    <col min="537" max="537" width="11.7109375" customWidth="1"/>
    <col min="538" max="538" width="12.7109375" customWidth="1"/>
    <col min="539" max="542" width="13.7109375" customWidth="1"/>
    <col min="543" max="543" width="12.7109375" customWidth="1"/>
    <col min="544" max="544" width="13.7109375" customWidth="1"/>
    <col min="545" max="545" width="11.7109375" customWidth="1"/>
    <col min="546" max="546" width="12.7109375" customWidth="1"/>
    <col min="547" max="547" width="13.7109375" customWidth="1"/>
    <col min="548" max="549" width="12.7109375" customWidth="1"/>
    <col min="550" max="550" width="13.7109375" customWidth="1"/>
    <col min="551" max="551" width="11.7109375" customWidth="1"/>
    <col min="552" max="555" width="12.7109375" customWidth="1"/>
    <col min="556" max="556" width="13.7109375" customWidth="1"/>
    <col min="557" max="557" width="11.7109375" customWidth="1"/>
    <col min="558" max="562" width="12.7109375" customWidth="1"/>
    <col min="563" max="563" width="13.7109375" customWidth="1"/>
    <col min="564" max="564" width="11.7109375" customWidth="1"/>
    <col min="565" max="569" width="12.7109375" customWidth="1"/>
    <col min="570" max="570" width="11.7109375" customWidth="1"/>
    <col min="571" max="571" width="12.7109375" customWidth="1"/>
    <col min="572" max="572" width="13.7109375" customWidth="1"/>
    <col min="573" max="574" width="12.7109375" customWidth="1"/>
    <col min="575" max="575" width="13.7109375" customWidth="1"/>
    <col min="576" max="576" width="11.7109375" customWidth="1"/>
    <col min="577" max="579" width="12.7109375" customWidth="1"/>
    <col min="580" max="580" width="13.7109375" customWidth="1"/>
    <col min="581" max="581" width="11.7109375" customWidth="1"/>
    <col min="582" max="587" width="12.7109375" customWidth="1"/>
    <col min="588" max="588" width="13.7109375" customWidth="1"/>
    <col min="589" max="589" width="15.7109375" customWidth="1"/>
    <col min="769" max="769" width="28.7109375" customWidth="1"/>
    <col min="770" max="770" width="11.7109375" customWidth="1"/>
    <col min="771" max="771" width="12.7109375" customWidth="1"/>
    <col min="772" max="772" width="13.7109375" customWidth="1"/>
    <col min="773" max="774" width="12.7109375" customWidth="1"/>
    <col min="775" max="791" width="13.7109375" customWidth="1"/>
    <col min="792" max="792" width="15.7109375" customWidth="1"/>
    <col min="793" max="793" width="11.7109375" customWidth="1"/>
    <col min="794" max="794" width="12.7109375" customWidth="1"/>
    <col min="795" max="798" width="13.7109375" customWidth="1"/>
    <col min="799" max="799" width="12.7109375" customWidth="1"/>
    <col min="800" max="800" width="13.7109375" customWidth="1"/>
    <col min="801" max="801" width="11.7109375" customWidth="1"/>
    <col min="802" max="802" width="12.7109375" customWidth="1"/>
    <col min="803" max="803" width="13.7109375" customWidth="1"/>
    <col min="804" max="805" width="12.7109375" customWidth="1"/>
    <col min="806" max="806" width="13.7109375" customWidth="1"/>
    <col min="807" max="807" width="11.7109375" customWidth="1"/>
    <col min="808" max="811" width="12.7109375" customWidth="1"/>
    <col min="812" max="812" width="13.7109375" customWidth="1"/>
    <col min="813" max="813" width="11.7109375" customWidth="1"/>
    <col min="814" max="818" width="12.7109375" customWidth="1"/>
    <col min="819" max="819" width="13.7109375" customWidth="1"/>
    <col min="820" max="820" width="11.7109375" customWidth="1"/>
    <col min="821" max="825" width="12.7109375" customWidth="1"/>
    <col min="826" max="826" width="11.7109375" customWidth="1"/>
    <col min="827" max="827" width="12.7109375" customWidth="1"/>
    <col min="828" max="828" width="13.7109375" customWidth="1"/>
    <col min="829" max="830" width="12.7109375" customWidth="1"/>
    <col min="831" max="831" width="13.7109375" customWidth="1"/>
    <col min="832" max="832" width="11.7109375" customWidth="1"/>
    <col min="833" max="835" width="12.7109375" customWidth="1"/>
    <col min="836" max="836" width="13.7109375" customWidth="1"/>
    <col min="837" max="837" width="11.7109375" customWidth="1"/>
    <col min="838" max="843" width="12.7109375" customWidth="1"/>
    <col min="844" max="844" width="13.7109375" customWidth="1"/>
    <col min="845" max="845" width="15.7109375" customWidth="1"/>
    <col min="1025" max="1025" width="28.7109375" customWidth="1"/>
    <col min="1026" max="1026" width="11.7109375" customWidth="1"/>
    <col min="1027" max="1027" width="12.7109375" customWidth="1"/>
    <col min="1028" max="1028" width="13.7109375" customWidth="1"/>
    <col min="1029" max="1030" width="12.7109375" customWidth="1"/>
    <col min="1031" max="1047" width="13.7109375" customWidth="1"/>
    <col min="1048" max="1048" width="15.7109375" customWidth="1"/>
    <col min="1049" max="1049" width="11.7109375" customWidth="1"/>
    <col min="1050" max="1050" width="12.7109375" customWidth="1"/>
    <col min="1051" max="1054" width="13.7109375" customWidth="1"/>
    <col min="1055" max="1055" width="12.7109375" customWidth="1"/>
    <col min="1056" max="1056" width="13.7109375" customWidth="1"/>
    <col min="1057" max="1057" width="11.7109375" customWidth="1"/>
    <col min="1058" max="1058" width="12.7109375" customWidth="1"/>
    <col min="1059" max="1059" width="13.7109375" customWidth="1"/>
    <col min="1060" max="1061" width="12.7109375" customWidth="1"/>
    <col min="1062" max="1062" width="13.7109375" customWidth="1"/>
    <col min="1063" max="1063" width="11.7109375" customWidth="1"/>
    <col min="1064" max="1067" width="12.7109375" customWidth="1"/>
    <col min="1068" max="1068" width="13.7109375" customWidth="1"/>
    <col min="1069" max="1069" width="11.7109375" customWidth="1"/>
    <col min="1070" max="1074" width="12.7109375" customWidth="1"/>
    <col min="1075" max="1075" width="13.7109375" customWidth="1"/>
    <col min="1076" max="1076" width="11.7109375" customWidth="1"/>
    <col min="1077" max="1081" width="12.7109375" customWidth="1"/>
    <col min="1082" max="1082" width="11.7109375" customWidth="1"/>
    <col min="1083" max="1083" width="12.7109375" customWidth="1"/>
    <col min="1084" max="1084" width="13.7109375" customWidth="1"/>
    <col min="1085" max="1086" width="12.7109375" customWidth="1"/>
    <col min="1087" max="1087" width="13.7109375" customWidth="1"/>
    <col min="1088" max="1088" width="11.7109375" customWidth="1"/>
    <col min="1089" max="1091" width="12.7109375" customWidth="1"/>
    <col min="1092" max="1092" width="13.7109375" customWidth="1"/>
    <col min="1093" max="1093" width="11.7109375" customWidth="1"/>
    <col min="1094" max="1099" width="12.7109375" customWidth="1"/>
    <col min="1100" max="1100" width="13.7109375" customWidth="1"/>
    <col min="1101" max="1101" width="15.7109375" customWidth="1"/>
    <col min="1281" max="1281" width="28.7109375" customWidth="1"/>
    <col min="1282" max="1282" width="11.7109375" customWidth="1"/>
    <col min="1283" max="1283" width="12.7109375" customWidth="1"/>
    <col min="1284" max="1284" width="13.7109375" customWidth="1"/>
    <col min="1285" max="1286" width="12.7109375" customWidth="1"/>
    <col min="1287" max="1303" width="13.7109375" customWidth="1"/>
    <col min="1304" max="1304" width="15.7109375" customWidth="1"/>
    <col min="1305" max="1305" width="11.7109375" customWidth="1"/>
    <col min="1306" max="1306" width="12.7109375" customWidth="1"/>
    <col min="1307" max="1310" width="13.7109375" customWidth="1"/>
    <col min="1311" max="1311" width="12.7109375" customWidth="1"/>
    <col min="1312" max="1312" width="13.7109375" customWidth="1"/>
    <col min="1313" max="1313" width="11.7109375" customWidth="1"/>
    <col min="1314" max="1314" width="12.7109375" customWidth="1"/>
    <col min="1315" max="1315" width="13.7109375" customWidth="1"/>
    <col min="1316" max="1317" width="12.7109375" customWidth="1"/>
    <col min="1318" max="1318" width="13.7109375" customWidth="1"/>
    <col min="1319" max="1319" width="11.7109375" customWidth="1"/>
    <col min="1320" max="1323" width="12.7109375" customWidth="1"/>
    <col min="1324" max="1324" width="13.7109375" customWidth="1"/>
    <col min="1325" max="1325" width="11.7109375" customWidth="1"/>
    <col min="1326" max="1330" width="12.7109375" customWidth="1"/>
    <col min="1331" max="1331" width="13.7109375" customWidth="1"/>
    <col min="1332" max="1332" width="11.7109375" customWidth="1"/>
    <col min="1333" max="1337" width="12.7109375" customWidth="1"/>
    <col min="1338" max="1338" width="11.7109375" customWidth="1"/>
    <col min="1339" max="1339" width="12.7109375" customWidth="1"/>
    <col min="1340" max="1340" width="13.7109375" customWidth="1"/>
    <col min="1341" max="1342" width="12.7109375" customWidth="1"/>
    <col min="1343" max="1343" width="13.7109375" customWidth="1"/>
    <col min="1344" max="1344" width="11.7109375" customWidth="1"/>
    <col min="1345" max="1347" width="12.7109375" customWidth="1"/>
    <col min="1348" max="1348" width="13.7109375" customWidth="1"/>
    <col min="1349" max="1349" width="11.7109375" customWidth="1"/>
    <col min="1350" max="1355" width="12.7109375" customWidth="1"/>
    <col min="1356" max="1356" width="13.7109375" customWidth="1"/>
    <col min="1357" max="1357" width="15.7109375" customWidth="1"/>
    <col min="1537" max="1537" width="28.7109375" customWidth="1"/>
    <col min="1538" max="1538" width="11.7109375" customWidth="1"/>
    <col min="1539" max="1539" width="12.7109375" customWidth="1"/>
    <col min="1540" max="1540" width="13.7109375" customWidth="1"/>
    <col min="1541" max="1542" width="12.7109375" customWidth="1"/>
    <col min="1543" max="1559" width="13.7109375" customWidth="1"/>
    <col min="1560" max="1560" width="15.7109375" customWidth="1"/>
    <col min="1561" max="1561" width="11.7109375" customWidth="1"/>
    <col min="1562" max="1562" width="12.7109375" customWidth="1"/>
    <col min="1563" max="1566" width="13.7109375" customWidth="1"/>
    <col min="1567" max="1567" width="12.7109375" customWidth="1"/>
    <col min="1568" max="1568" width="13.7109375" customWidth="1"/>
    <col min="1569" max="1569" width="11.7109375" customWidth="1"/>
    <col min="1570" max="1570" width="12.7109375" customWidth="1"/>
    <col min="1571" max="1571" width="13.7109375" customWidth="1"/>
    <col min="1572" max="1573" width="12.7109375" customWidth="1"/>
    <col min="1574" max="1574" width="13.7109375" customWidth="1"/>
    <col min="1575" max="1575" width="11.7109375" customWidth="1"/>
    <col min="1576" max="1579" width="12.7109375" customWidth="1"/>
    <col min="1580" max="1580" width="13.7109375" customWidth="1"/>
    <col min="1581" max="1581" width="11.7109375" customWidth="1"/>
    <col min="1582" max="1586" width="12.7109375" customWidth="1"/>
    <col min="1587" max="1587" width="13.7109375" customWidth="1"/>
    <col min="1588" max="1588" width="11.7109375" customWidth="1"/>
    <col min="1589" max="1593" width="12.7109375" customWidth="1"/>
    <col min="1594" max="1594" width="11.7109375" customWidth="1"/>
    <col min="1595" max="1595" width="12.7109375" customWidth="1"/>
    <col min="1596" max="1596" width="13.7109375" customWidth="1"/>
    <col min="1597" max="1598" width="12.7109375" customWidth="1"/>
    <col min="1599" max="1599" width="13.7109375" customWidth="1"/>
    <col min="1600" max="1600" width="11.7109375" customWidth="1"/>
    <col min="1601" max="1603" width="12.7109375" customWidth="1"/>
    <col min="1604" max="1604" width="13.7109375" customWidth="1"/>
    <col min="1605" max="1605" width="11.7109375" customWidth="1"/>
    <col min="1606" max="1611" width="12.7109375" customWidth="1"/>
    <col min="1612" max="1612" width="13.7109375" customWidth="1"/>
    <col min="1613" max="1613" width="15.7109375" customWidth="1"/>
    <col min="1793" max="1793" width="28.7109375" customWidth="1"/>
    <col min="1794" max="1794" width="11.7109375" customWidth="1"/>
    <col min="1795" max="1795" width="12.7109375" customWidth="1"/>
    <col min="1796" max="1796" width="13.7109375" customWidth="1"/>
    <col min="1797" max="1798" width="12.7109375" customWidth="1"/>
    <col min="1799" max="1815" width="13.7109375" customWidth="1"/>
    <col min="1816" max="1816" width="15.7109375" customWidth="1"/>
    <col min="1817" max="1817" width="11.7109375" customWidth="1"/>
    <col min="1818" max="1818" width="12.7109375" customWidth="1"/>
    <col min="1819" max="1822" width="13.7109375" customWidth="1"/>
    <col min="1823" max="1823" width="12.7109375" customWidth="1"/>
    <col min="1824" max="1824" width="13.7109375" customWidth="1"/>
    <col min="1825" max="1825" width="11.7109375" customWidth="1"/>
    <col min="1826" max="1826" width="12.7109375" customWidth="1"/>
    <col min="1827" max="1827" width="13.7109375" customWidth="1"/>
    <col min="1828" max="1829" width="12.7109375" customWidth="1"/>
    <col min="1830" max="1830" width="13.7109375" customWidth="1"/>
    <col min="1831" max="1831" width="11.7109375" customWidth="1"/>
    <col min="1832" max="1835" width="12.7109375" customWidth="1"/>
    <col min="1836" max="1836" width="13.7109375" customWidth="1"/>
    <col min="1837" max="1837" width="11.7109375" customWidth="1"/>
    <col min="1838" max="1842" width="12.7109375" customWidth="1"/>
    <col min="1843" max="1843" width="13.7109375" customWidth="1"/>
    <col min="1844" max="1844" width="11.7109375" customWidth="1"/>
    <col min="1845" max="1849" width="12.7109375" customWidth="1"/>
    <col min="1850" max="1850" width="11.7109375" customWidth="1"/>
    <col min="1851" max="1851" width="12.7109375" customWidth="1"/>
    <col min="1852" max="1852" width="13.7109375" customWidth="1"/>
    <col min="1853" max="1854" width="12.7109375" customWidth="1"/>
    <col min="1855" max="1855" width="13.7109375" customWidth="1"/>
    <col min="1856" max="1856" width="11.7109375" customWidth="1"/>
    <col min="1857" max="1859" width="12.7109375" customWidth="1"/>
    <col min="1860" max="1860" width="13.7109375" customWidth="1"/>
    <col min="1861" max="1861" width="11.7109375" customWidth="1"/>
    <col min="1862" max="1867" width="12.7109375" customWidth="1"/>
    <col min="1868" max="1868" width="13.7109375" customWidth="1"/>
    <col min="1869" max="1869" width="15.7109375" customWidth="1"/>
    <col min="2049" max="2049" width="28.7109375" customWidth="1"/>
    <col min="2050" max="2050" width="11.7109375" customWidth="1"/>
    <col min="2051" max="2051" width="12.7109375" customWidth="1"/>
    <col min="2052" max="2052" width="13.7109375" customWidth="1"/>
    <col min="2053" max="2054" width="12.7109375" customWidth="1"/>
    <col min="2055" max="2071" width="13.7109375" customWidth="1"/>
    <col min="2072" max="2072" width="15.7109375" customWidth="1"/>
    <col min="2073" max="2073" width="11.7109375" customWidth="1"/>
    <col min="2074" max="2074" width="12.7109375" customWidth="1"/>
    <col min="2075" max="2078" width="13.7109375" customWidth="1"/>
    <col min="2079" max="2079" width="12.7109375" customWidth="1"/>
    <col min="2080" max="2080" width="13.7109375" customWidth="1"/>
    <col min="2081" max="2081" width="11.7109375" customWidth="1"/>
    <col min="2082" max="2082" width="12.7109375" customWidth="1"/>
    <col min="2083" max="2083" width="13.7109375" customWidth="1"/>
    <col min="2084" max="2085" width="12.7109375" customWidth="1"/>
    <col min="2086" max="2086" width="13.7109375" customWidth="1"/>
    <col min="2087" max="2087" width="11.7109375" customWidth="1"/>
    <col min="2088" max="2091" width="12.7109375" customWidth="1"/>
    <col min="2092" max="2092" width="13.7109375" customWidth="1"/>
    <col min="2093" max="2093" width="11.7109375" customWidth="1"/>
    <col min="2094" max="2098" width="12.7109375" customWidth="1"/>
    <col min="2099" max="2099" width="13.7109375" customWidth="1"/>
    <col min="2100" max="2100" width="11.7109375" customWidth="1"/>
    <col min="2101" max="2105" width="12.7109375" customWidth="1"/>
    <col min="2106" max="2106" width="11.7109375" customWidth="1"/>
    <col min="2107" max="2107" width="12.7109375" customWidth="1"/>
    <col min="2108" max="2108" width="13.7109375" customWidth="1"/>
    <col min="2109" max="2110" width="12.7109375" customWidth="1"/>
    <col min="2111" max="2111" width="13.7109375" customWidth="1"/>
    <col min="2112" max="2112" width="11.7109375" customWidth="1"/>
    <col min="2113" max="2115" width="12.7109375" customWidth="1"/>
    <col min="2116" max="2116" width="13.7109375" customWidth="1"/>
    <col min="2117" max="2117" width="11.7109375" customWidth="1"/>
    <col min="2118" max="2123" width="12.7109375" customWidth="1"/>
    <col min="2124" max="2124" width="13.7109375" customWidth="1"/>
    <col min="2125" max="2125" width="15.7109375" customWidth="1"/>
    <col min="2305" max="2305" width="28.7109375" customWidth="1"/>
    <col min="2306" max="2306" width="11.7109375" customWidth="1"/>
    <col min="2307" max="2307" width="12.7109375" customWidth="1"/>
    <col min="2308" max="2308" width="13.7109375" customWidth="1"/>
    <col min="2309" max="2310" width="12.7109375" customWidth="1"/>
    <col min="2311" max="2327" width="13.7109375" customWidth="1"/>
    <col min="2328" max="2328" width="15.7109375" customWidth="1"/>
    <col min="2329" max="2329" width="11.7109375" customWidth="1"/>
    <col min="2330" max="2330" width="12.7109375" customWidth="1"/>
    <col min="2331" max="2334" width="13.7109375" customWidth="1"/>
    <col min="2335" max="2335" width="12.7109375" customWidth="1"/>
    <col min="2336" max="2336" width="13.7109375" customWidth="1"/>
    <col min="2337" max="2337" width="11.7109375" customWidth="1"/>
    <col min="2338" max="2338" width="12.7109375" customWidth="1"/>
    <col min="2339" max="2339" width="13.7109375" customWidth="1"/>
    <col min="2340" max="2341" width="12.7109375" customWidth="1"/>
    <col min="2342" max="2342" width="13.7109375" customWidth="1"/>
    <col min="2343" max="2343" width="11.7109375" customWidth="1"/>
    <col min="2344" max="2347" width="12.7109375" customWidth="1"/>
    <col min="2348" max="2348" width="13.7109375" customWidth="1"/>
    <col min="2349" max="2349" width="11.7109375" customWidth="1"/>
    <col min="2350" max="2354" width="12.7109375" customWidth="1"/>
    <col min="2355" max="2355" width="13.7109375" customWidth="1"/>
    <col min="2356" max="2356" width="11.7109375" customWidth="1"/>
    <col min="2357" max="2361" width="12.7109375" customWidth="1"/>
    <col min="2362" max="2362" width="11.7109375" customWidth="1"/>
    <col min="2363" max="2363" width="12.7109375" customWidth="1"/>
    <col min="2364" max="2364" width="13.7109375" customWidth="1"/>
    <col min="2365" max="2366" width="12.7109375" customWidth="1"/>
    <col min="2367" max="2367" width="13.7109375" customWidth="1"/>
    <col min="2368" max="2368" width="11.7109375" customWidth="1"/>
    <col min="2369" max="2371" width="12.7109375" customWidth="1"/>
    <col min="2372" max="2372" width="13.7109375" customWidth="1"/>
    <col min="2373" max="2373" width="11.7109375" customWidth="1"/>
    <col min="2374" max="2379" width="12.7109375" customWidth="1"/>
    <col min="2380" max="2380" width="13.7109375" customWidth="1"/>
    <col min="2381" max="2381" width="15.7109375" customWidth="1"/>
    <col min="2561" max="2561" width="28.7109375" customWidth="1"/>
    <col min="2562" max="2562" width="11.7109375" customWidth="1"/>
    <col min="2563" max="2563" width="12.7109375" customWidth="1"/>
    <col min="2564" max="2564" width="13.7109375" customWidth="1"/>
    <col min="2565" max="2566" width="12.7109375" customWidth="1"/>
    <col min="2567" max="2583" width="13.7109375" customWidth="1"/>
    <col min="2584" max="2584" width="15.7109375" customWidth="1"/>
    <col min="2585" max="2585" width="11.7109375" customWidth="1"/>
    <col min="2586" max="2586" width="12.7109375" customWidth="1"/>
    <col min="2587" max="2590" width="13.7109375" customWidth="1"/>
    <col min="2591" max="2591" width="12.7109375" customWidth="1"/>
    <col min="2592" max="2592" width="13.7109375" customWidth="1"/>
    <col min="2593" max="2593" width="11.7109375" customWidth="1"/>
    <col min="2594" max="2594" width="12.7109375" customWidth="1"/>
    <col min="2595" max="2595" width="13.7109375" customWidth="1"/>
    <col min="2596" max="2597" width="12.7109375" customWidth="1"/>
    <col min="2598" max="2598" width="13.7109375" customWidth="1"/>
    <col min="2599" max="2599" width="11.7109375" customWidth="1"/>
    <col min="2600" max="2603" width="12.7109375" customWidth="1"/>
    <col min="2604" max="2604" width="13.7109375" customWidth="1"/>
    <col min="2605" max="2605" width="11.7109375" customWidth="1"/>
    <col min="2606" max="2610" width="12.7109375" customWidth="1"/>
    <col min="2611" max="2611" width="13.7109375" customWidth="1"/>
    <col min="2612" max="2612" width="11.7109375" customWidth="1"/>
    <col min="2613" max="2617" width="12.7109375" customWidth="1"/>
    <col min="2618" max="2618" width="11.7109375" customWidth="1"/>
    <col min="2619" max="2619" width="12.7109375" customWidth="1"/>
    <col min="2620" max="2620" width="13.7109375" customWidth="1"/>
    <col min="2621" max="2622" width="12.7109375" customWidth="1"/>
    <col min="2623" max="2623" width="13.7109375" customWidth="1"/>
    <col min="2624" max="2624" width="11.7109375" customWidth="1"/>
    <col min="2625" max="2627" width="12.7109375" customWidth="1"/>
    <col min="2628" max="2628" width="13.7109375" customWidth="1"/>
    <col min="2629" max="2629" width="11.7109375" customWidth="1"/>
    <col min="2630" max="2635" width="12.7109375" customWidth="1"/>
    <col min="2636" max="2636" width="13.7109375" customWidth="1"/>
    <col min="2637" max="2637" width="15.7109375" customWidth="1"/>
    <col min="2817" max="2817" width="28.7109375" customWidth="1"/>
    <col min="2818" max="2818" width="11.7109375" customWidth="1"/>
    <col min="2819" max="2819" width="12.7109375" customWidth="1"/>
    <col min="2820" max="2820" width="13.7109375" customWidth="1"/>
    <col min="2821" max="2822" width="12.7109375" customWidth="1"/>
    <col min="2823" max="2839" width="13.7109375" customWidth="1"/>
    <col min="2840" max="2840" width="15.7109375" customWidth="1"/>
    <col min="2841" max="2841" width="11.7109375" customWidth="1"/>
    <col min="2842" max="2842" width="12.7109375" customWidth="1"/>
    <col min="2843" max="2846" width="13.7109375" customWidth="1"/>
    <col min="2847" max="2847" width="12.7109375" customWidth="1"/>
    <col min="2848" max="2848" width="13.7109375" customWidth="1"/>
    <col min="2849" max="2849" width="11.7109375" customWidth="1"/>
    <col min="2850" max="2850" width="12.7109375" customWidth="1"/>
    <col min="2851" max="2851" width="13.7109375" customWidth="1"/>
    <col min="2852" max="2853" width="12.7109375" customWidth="1"/>
    <col min="2854" max="2854" width="13.7109375" customWidth="1"/>
    <col min="2855" max="2855" width="11.7109375" customWidth="1"/>
    <col min="2856" max="2859" width="12.7109375" customWidth="1"/>
    <col min="2860" max="2860" width="13.7109375" customWidth="1"/>
    <col min="2861" max="2861" width="11.7109375" customWidth="1"/>
    <col min="2862" max="2866" width="12.7109375" customWidth="1"/>
    <col min="2867" max="2867" width="13.7109375" customWidth="1"/>
    <col min="2868" max="2868" width="11.7109375" customWidth="1"/>
    <col min="2869" max="2873" width="12.7109375" customWidth="1"/>
    <col min="2874" max="2874" width="11.7109375" customWidth="1"/>
    <col min="2875" max="2875" width="12.7109375" customWidth="1"/>
    <col min="2876" max="2876" width="13.7109375" customWidth="1"/>
    <col min="2877" max="2878" width="12.7109375" customWidth="1"/>
    <col min="2879" max="2879" width="13.7109375" customWidth="1"/>
    <col min="2880" max="2880" width="11.7109375" customWidth="1"/>
    <col min="2881" max="2883" width="12.7109375" customWidth="1"/>
    <col min="2884" max="2884" width="13.7109375" customWidth="1"/>
    <col min="2885" max="2885" width="11.7109375" customWidth="1"/>
    <col min="2886" max="2891" width="12.7109375" customWidth="1"/>
    <col min="2892" max="2892" width="13.7109375" customWidth="1"/>
    <col min="2893" max="2893" width="15.7109375" customWidth="1"/>
    <col min="3073" max="3073" width="28.7109375" customWidth="1"/>
    <col min="3074" max="3074" width="11.7109375" customWidth="1"/>
    <col min="3075" max="3075" width="12.7109375" customWidth="1"/>
    <col min="3076" max="3076" width="13.7109375" customWidth="1"/>
    <col min="3077" max="3078" width="12.7109375" customWidth="1"/>
    <col min="3079" max="3095" width="13.7109375" customWidth="1"/>
    <col min="3096" max="3096" width="15.7109375" customWidth="1"/>
    <col min="3097" max="3097" width="11.7109375" customWidth="1"/>
    <col min="3098" max="3098" width="12.7109375" customWidth="1"/>
    <col min="3099" max="3102" width="13.7109375" customWidth="1"/>
    <col min="3103" max="3103" width="12.7109375" customWidth="1"/>
    <col min="3104" max="3104" width="13.7109375" customWidth="1"/>
    <col min="3105" max="3105" width="11.7109375" customWidth="1"/>
    <col min="3106" max="3106" width="12.7109375" customWidth="1"/>
    <col min="3107" max="3107" width="13.7109375" customWidth="1"/>
    <col min="3108" max="3109" width="12.7109375" customWidth="1"/>
    <col min="3110" max="3110" width="13.7109375" customWidth="1"/>
    <col min="3111" max="3111" width="11.7109375" customWidth="1"/>
    <col min="3112" max="3115" width="12.7109375" customWidth="1"/>
    <col min="3116" max="3116" width="13.7109375" customWidth="1"/>
    <col min="3117" max="3117" width="11.7109375" customWidth="1"/>
    <col min="3118" max="3122" width="12.7109375" customWidth="1"/>
    <col min="3123" max="3123" width="13.7109375" customWidth="1"/>
    <col min="3124" max="3124" width="11.7109375" customWidth="1"/>
    <col min="3125" max="3129" width="12.7109375" customWidth="1"/>
    <col min="3130" max="3130" width="11.7109375" customWidth="1"/>
    <col min="3131" max="3131" width="12.7109375" customWidth="1"/>
    <col min="3132" max="3132" width="13.7109375" customWidth="1"/>
    <col min="3133" max="3134" width="12.7109375" customWidth="1"/>
    <col min="3135" max="3135" width="13.7109375" customWidth="1"/>
    <col min="3136" max="3136" width="11.7109375" customWidth="1"/>
    <col min="3137" max="3139" width="12.7109375" customWidth="1"/>
    <col min="3140" max="3140" width="13.7109375" customWidth="1"/>
    <col min="3141" max="3141" width="11.7109375" customWidth="1"/>
    <col min="3142" max="3147" width="12.7109375" customWidth="1"/>
    <col min="3148" max="3148" width="13.7109375" customWidth="1"/>
    <col min="3149" max="3149" width="15.7109375" customWidth="1"/>
    <col min="3329" max="3329" width="28.7109375" customWidth="1"/>
    <col min="3330" max="3330" width="11.7109375" customWidth="1"/>
    <col min="3331" max="3331" width="12.7109375" customWidth="1"/>
    <col min="3332" max="3332" width="13.7109375" customWidth="1"/>
    <col min="3333" max="3334" width="12.7109375" customWidth="1"/>
    <col min="3335" max="3351" width="13.7109375" customWidth="1"/>
    <col min="3352" max="3352" width="15.7109375" customWidth="1"/>
    <col min="3353" max="3353" width="11.7109375" customWidth="1"/>
    <col min="3354" max="3354" width="12.7109375" customWidth="1"/>
    <col min="3355" max="3358" width="13.7109375" customWidth="1"/>
    <col min="3359" max="3359" width="12.7109375" customWidth="1"/>
    <col min="3360" max="3360" width="13.7109375" customWidth="1"/>
    <col min="3361" max="3361" width="11.7109375" customWidth="1"/>
    <col min="3362" max="3362" width="12.7109375" customWidth="1"/>
    <col min="3363" max="3363" width="13.7109375" customWidth="1"/>
    <col min="3364" max="3365" width="12.7109375" customWidth="1"/>
    <col min="3366" max="3366" width="13.7109375" customWidth="1"/>
    <col min="3367" max="3367" width="11.7109375" customWidth="1"/>
    <col min="3368" max="3371" width="12.7109375" customWidth="1"/>
    <col min="3372" max="3372" width="13.7109375" customWidth="1"/>
    <col min="3373" max="3373" width="11.7109375" customWidth="1"/>
    <col min="3374" max="3378" width="12.7109375" customWidth="1"/>
    <col min="3379" max="3379" width="13.7109375" customWidth="1"/>
    <col min="3380" max="3380" width="11.7109375" customWidth="1"/>
    <col min="3381" max="3385" width="12.7109375" customWidth="1"/>
    <col min="3386" max="3386" width="11.7109375" customWidth="1"/>
    <col min="3387" max="3387" width="12.7109375" customWidth="1"/>
    <col min="3388" max="3388" width="13.7109375" customWidth="1"/>
    <col min="3389" max="3390" width="12.7109375" customWidth="1"/>
    <col min="3391" max="3391" width="13.7109375" customWidth="1"/>
    <col min="3392" max="3392" width="11.7109375" customWidth="1"/>
    <col min="3393" max="3395" width="12.7109375" customWidth="1"/>
    <col min="3396" max="3396" width="13.7109375" customWidth="1"/>
    <col min="3397" max="3397" width="11.7109375" customWidth="1"/>
    <col min="3398" max="3403" width="12.7109375" customWidth="1"/>
    <col min="3404" max="3404" width="13.7109375" customWidth="1"/>
    <col min="3405" max="3405" width="15.7109375" customWidth="1"/>
    <col min="3585" max="3585" width="28.7109375" customWidth="1"/>
    <col min="3586" max="3586" width="11.7109375" customWidth="1"/>
    <col min="3587" max="3587" width="12.7109375" customWidth="1"/>
    <col min="3588" max="3588" width="13.7109375" customWidth="1"/>
    <col min="3589" max="3590" width="12.7109375" customWidth="1"/>
    <col min="3591" max="3607" width="13.7109375" customWidth="1"/>
    <col min="3608" max="3608" width="15.7109375" customWidth="1"/>
    <col min="3609" max="3609" width="11.7109375" customWidth="1"/>
    <col min="3610" max="3610" width="12.7109375" customWidth="1"/>
    <col min="3611" max="3614" width="13.7109375" customWidth="1"/>
    <col min="3615" max="3615" width="12.7109375" customWidth="1"/>
    <col min="3616" max="3616" width="13.7109375" customWidth="1"/>
    <col min="3617" max="3617" width="11.7109375" customWidth="1"/>
    <col min="3618" max="3618" width="12.7109375" customWidth="1"/>
    <col min="3619" max="3619" width="13.7109375" customWidth="1"/>
    <col min="3620" max="3621" width="12.7109375" customWidth="1"/>
    <col min="3622" max="3622" width="13.7109375" customWidth="1"/>
    <col min="3623" max="3623" width="11.7109375" customWidth="1"/>
    <col min="3624" max="3627" width="12.7109375" customWidth="1"/>
    <col min="3628" max="3628" width="13.7109375" customWidth="1"/>
    <col min="3629" max="3629" width="11.7109375" customWidth="1"/>
    <col min="3630" max="3634" width="12.7109375" customWidth="1"/>
    <col min="3635" max="3635" width="13.7109375" customWidth="1"/>
    <col min="3636" max="3636" width="11.7109375" customWidth="1"/>
    <col min="3637" max="3641" width="12.7109375" customWidth="1"/>
    <col min="3642" max="3642" width="11.7109375" customWidth="1"/>
    <col min="3643" max="3643" width="12.7109375" customWidth="1"/>
    <col min="3644" max="3644" width="13.7109375" customWidth="1"/>
    <col min="3645" max="3646" width="12.7109375" customWidth="1"/>
    <col min="3647" max="3647" width="13.7109375" customWidth="1"/>
    <col min="3648" max="3648" width="11.7109375" customWidth="1"/>
    <col min="3649" max="3651" width="12.7109375" customWidth="1"/>
    <col min="3652" max="3652" width="13.7109375" customWidth="1"/>
    <col min="3653" max="3653" width="11.7109375" customWidth="1"/>
    <col min="3654" max="3659" width="12.7109375" customWidth="1"/>
    <col min="3660" max="3660" width="13.7109375" customWidth="1"/>
    <col min="3661" max="3661" width="15.7109375" customWidth="1"/>
    <col min="3841" max="3841" width="28.7109375" customWidth="1"/>
    <col min="3842" max="3842" width="11.7109375" customWidth="1"/>
    <col min="3843" max="3843" width="12.7109375" customWidth="1"/>
    <col min="3844" max="3844" width="13.7109375" customWidth="1"/>
    <col min="3845" max="3846" width="12.7109375" customWidth="1"/>
    <col min="3847" max="3863" width="13.7109375" customWidth="1"/>
    <col min="3864" max="3864" width="15.7109375" customWidth="1"/>
    <col min="3865" max="3865" width="11.7109375" customWidth="1"/>
    <col min="3866" max="3866" width="12.7109375" customWidth="1"/>
    <col min="3867" max="3870" width="13.7109375" customWidth="1"/>
    <col min="3871" max="3871" width="12.7109375" customWidth="1"/>
    <col min="3872" max="3872" width="13.7109375" customWidth="1"/>
    <col min="3873" max="3873" width="11.7109375" customWidth="1"/>
    <col min="3874" max="3874" width="12.7109375" customWidth="1"/>
    <col min="3875" max="3875" width="13.7109375" customWidth="1"/>
    <col min="3876" max="3877" width="12.7109375" customWidth="1"/>
    <col min="3878" max="3878" width="13.7109375" customWidth="1"/>
    <col min="3879" max="3879" width="11.7109375" customWidth="1"/>
    <col min="3880" max="3883" width="12.7109375" customWidth="1"/>
    <col min="3884" max="3884" width="13.7109375" customWidth="1"/>
    <col min="3885" max="3885" width="11.7109375" customWidth="1"/>
    <col min="3886" max="3890" width="12.7109375" customWidth="1"/>
    <col min="3891" max="3891" width="13.7109375" customWidth="1"/>
    <col min="3892" max="3892" width="11.7109375" customWidth="1"/>
    <col min="3893" max="3897" width="12.7109375" customWidth="1"/>
    <col min="3898" max="3898" width="11.7109375" customWidth="1"/>
    <col min="3899" max="3899" width="12.7109375" customWidth="1"/>
    <col min="3900" max="3900" width="13.7109375" customWidth="1"/>
    <col min="3901" max="3902" width="12.7109375" customWidth="1"/>
    <col min="3903" max="3903" width="13.7109375" customWidth="1"/>
    <col min="3904" max="3904" width="11.7109375" customWidth="1"/>
    <col min="3905" max="3907" width="12.7109375" customWidth="1"/>
    <col min="3908" max="3908" width="13.7109375" customWidth="1"/>
    <col min="3909" max="3909" width="11.7109375" customWidth="1"/>
    <col min="3910" max="3915" width="12.7109375" customWidth="1"/>
    <col min="3916" max="3916" width="13.7109375" customWidth="1"/>
    <col min="3917" max="3917" width="15.7109375" customWidth="1"/>
    <col min="4097" max="4097" width="28.7109375" customWidth="1"/>
    <col min="4098" max="4098" width="11.7109375" customWidth="1"/>
    <col min="4099" max="4099" width="12.7109375" customWidth="1"/>
    <col min="4100" max="4100" width="13.7109375" customWidth="1"/>
    <col min="4101" max="4102" width="12.7109375" customWidth="1"/>
    <col min="4103" max="4119" width="13.7109375" customWidth="1"/>
    <col min="4120" max="4120" width="15.7109375" customWidth="1"/>
    <col min="4121" max="4121" width="11.7109375" customWidth="1"/>
    <col min="4122" max="4122" width="12.7109375" customWidth="1"/>
    <col min="4123" max="4126" width="13.7109375" customWidth="1"/>
    <col min="4127" max="4127" width="12.7109375" customWidth="1"/>
    <col min="4128" max="4128" width="13.7109375" customWidth="1"/>
    <col min="4129" max="4129" width="11.7109375" customWidth="1"/>
    <col min="4130" max="4130" width="12.7109375" customWidth="1"/>
    <col min="4131" max="4131" width="13.7109375" customWidth="1"/>
    <col min="4132" max="4133" width="12.7109375" customWidth="1"/>
    <col min="4134" max="4134" width="13.7109375" customWidth="1"/>
    <col min="4135" max="4135" width="11.7109375" customWidth="1"/>
    <col min="4136" max="4139" width="12.7109375" customWidth="1"/>
    <col min="4140" max="4140" width="13.7109375" customWidth="1"/>
    <col min="4141" max="4141" width="11.7109375" customWidth="1"/>
    <col min="4142" max="4146" width="12.7109375" customWidth="1"/>
    <col min="4147" max="4147" width="13.7109375" customWidth="1"/>
    <col min="4148" max="4148" width="11.7109375" customWidth="1"/>
    <col min="4149" max="4153" width="12.7109375" customWidth="1"/>
    <col min="4154" max="4154" width="11.7109375" customWidth="1"/>
    <col min="4155" max="4155" width="12.7109375" customWidth="1"/>
    <col min="4156" max="4156" width="13.7109375" customWidth="1"/>
    <col min="4157" max="4158" width="12.7109375" customWidth="1"/>
    <col min="4159" max="4159" width="13.7109375" customWidth="1"/>
    <col min="4160" max="4160" width="11.7109375" customWidth="1"/>
    <col min="4161" max="4163" width="12.7109375" customWidth="1"/>
    <col min="4164" max="4164" width="13.7109375" customWidth="1"/>
    <col min="4165" max="4165" width="11.7109375" customWidth="1"/>
    <col min="4166" max="4171" width="12.7109375" customWidth="1"/>
    <col min="4172" max="4172" width="13.7109375" customWidth="1"/>
    <col min="4173" max="4173" width="15.7109375" customWidth="1"/>
    <col min="4353" max="4353" width="28.7109375" customWidth="1"/>
    <col min="4354" max="4354" width="11.7109375" customWidth="1"/>
    <col min="4355" max="4355" width="12.7109375" customWidth="1"/>
    <col min="4356" max="4356" width="13.7109375" customWidth="1"/>
    <col min="4357" max="4358" width="12.7109375" customWidth="1"/>
    <col min="4359" max="4375" width="13.7109375" customWidth="1"/>
    <col min="4376" max="4376" width="15.7109375" customWidth="1"/>
    <col min="4377" max="4377" width="11.7109375" customWidth="1"/>
    <col min="4378" max="4378" width="12.7109375" customWidth="1"/>
    <col min="4379" max="4382" width="13.7109375" customWidth="1"/>
    <col min="4383" max="4383" width="12.7109375" customWidth="1"/>
    <col min="4384" max="4384" width="13.7109375" customWidth="1"/>
    <col min="4385" max="4385" width="11.7109375" customWidth="1"/>
    <col min="4386" max="4386" width="12.7109375" customWidth="1"/>
    <col min="4387" max="4387" width="13.7109375" customWidth="1"/>
    <col min="4388" max="4389" width="12.7109375" customWidth="1"/>
    <col min="4390" max="4390" width="13.7109375" customWidth="1"/>
    <col min="4391" max="4391" width="11.7109375" customWidth="1"/>
    <col min="4392" max="4395" width="12.7109375" customWidth="1"/>
    <col min="4396" max="4396" width="13.7109375" customWidth="1"/>
    <col min="4397" max="4397" width="11.7109375" customWidth="1"/>
    <col min="4398" max="4402" width="12.7109375" customWidth="1"/>
    <col min="4403" max="4403" width="13.7109375" customWidth="1"/>
    <col min="4404" max="4404" width="11.7109375" customWidth="1"/>
    <col min="4405" max="4409" width="12.7109375" customWidth="1"/>
    <col min="4410" max="4410" width="11.7109375" customWidth="1"/>
    <col min="4411" max="4411" width="12.7109375" customWidth="1"/>
    <col min="4412" max="4412" width="13.7109375" customWidth="1"/>
    <col min="4413" max="4414" width="12.7109375" customWidth="1"/>
    <col min="4415" max="4415" width="13.7109375" customWidth="1"/>
    <col min="4416" max="4416" width="11.7109375" customWidth="1"/>
    <col min="4417" max="4419" width="12.7109375" customWidth="1"/>
    <col min="4420" max="4420" width="13.7109375" customWidth="1"/>
    <col min="4421" max="4421" width="11.7109375" customWidth="1"/>
    <col min="4422" max="4427" width="12.7109375" customWidth="1"/>
    <col min="4428" max="4428" width="13.7109375" customWidth="1"/>
    <col min="4429" max="4429" width="15.7109375" customWidth="1"/>
    <col min="4609" max="4609" width="28.7109375" customWidth="1"/>
    <col min="4610" max="4610" width="11.7109375" customWidth="1"/>
    <col min="4611" max="4611" width="12.7109375" customWidth="1"/>
    <col min="4612" max="4612" width="13.7109375" customWidth="1"/>
    <col min="4613" max="4614" width="12.7109375" customWidth="1"/>
    <col min="4615" max="4631" width="13.7109375" customWidth="1"/>
    <col min="4632" max="4632" width="15.7109375" customWidth="1"/>
    <col min="4633" max="4633" width="11.7109375" customWidth="1"/>
    <col min="4634" max="4634" width="12.7109375" customWidth="1"/>
    <col min="4635" max="4638" width="13.7109375" customWidth="1"/>
    <col min="4639" max="4639" width="12.7109375" customWidth="1"/>
    <col min="4640" max="4640" width="13.7109375" customWidth="1"/>
    <col min="4641" max="4641" width="11.7109375" customWidth="1"/>
    <col min="4642" max="4642" width="12.7109375" customWidth="1"/>
    <col min="4643" max="4643" width="13.7109375" customWidth="1"/>
    <col min="4644" max="4645" width="12.7109375" customWidth="1"/>
    <col min="4646" max="4646" width="13.7109375" customWidth="1"/>
    <col min="4647" max="4647" width="11.7109375" customWidth="1"/>
    <col min="4648" max="4651" width="12.7109375" customWidth="1"/>
    <col min="4652" max="4652" width="13.7109375" customWidth="1"/>
    <col min="4653" max="4653" width="11.7109375" customWidth="1"/>
    <col min="4654" max="4658" width="12.7109375" customWidth="1"/>
    <col min="4659" max="4659" width="13.7109375" customWidth="1"/>
    <col min="4660" max="4660" width="11.7109375" customWidth="1"/>
    <col min="4661" max="4665" width="12.7109375" customWidth="1"/>
    <col min="4666" max="4666" width="11.7109375" customWidth="1"/>
    <col min="4667" max="4667" width="12.7109375" customWidth="1"/>
    <col min="4668" max="4668" width="13.7109375" customWidth="1"/>
    <col min="4669" max="4670" width="12.7109375" customWidth="1"/>
    <col min="4671" max="4671" width="13.7109375" customWidth="1"/>
    <col min="4672" max="4672" width="11.7109375" customWidth="1"/>
    <col min="4673" max="4675" width="12.7109375" customWidth="1"/>
    <col min="4676" max="4676" width="13.7109375" customWidth="1"/>
    <col min="4677" max="4677" width="11.7109375" customWidth="1"/>
    <col min="4678" max="4683" width="12.7109375" customWidth="1"/>
    <col min="4684" max="4684" width="13.7109375" customWidth="1"/>
    <col min="4685" max="4685" width="15.7109375" customWidth="1"/>
    <col min="4865" max="4865" width="28.7109375" customWidth="1"/>
    <col min="4866" max="4866" width="11.7109375" customWidth="1"/>
    <col min="4867" max="4867" width="12.7109375" customWidth="1"/>
    <col min="4868" max="4868" width="13.7109375" customWidth="1"/>
    <col min="4869" max="4870" width="12.7109375" customWidth="1"/>
    <col min="4871" max="4887" width="13.7109375" customWidth="1"/>
    <col min="4888" max="4888" width="15.7109375" customWidth="1"/>
    <col min="4889" max="4889" width="11.7109375" customWidth="1"/>
    <col min="4890" max="4890" width="12.7109375" customWidth="1"/>
    <col min="4891" max="4894" width="13.7109375" customWidth="1"/>
    <col min="4895" max="4895" width="12.7109375" customWidth="1"/>
    <col min="4896" max="4896" width="13.7109375" customWidth="1"/>
    <col min="4897" max="4897" width="11.7109375" customWidth="1"/>
    <col min="4898" max="4898" width="12.7109375" customWidth="1"/>
    <col min="4899" max="4899" width="13.7109375" customWidth="1"/>
    <col min="4900" max="4901" width="12.7109375" customWidth="1"/>
    <col min="4902" max="4902" width="13.7109375" customWidth="1"/>
    <col min="4903" max="4903" width="11.7109375" customWidth="1"/>
    <col min="4904" max="4907" width="12.7109375" customWidth="1"/>
    <col min="4908" max="4908" width="13.7109375" customWidth="1"/>
    <col min="4909" max="4909" width="11.7109375" customWidth="1"/>
    <col min="4910" max="4914" width="12.7109375" customWidth="1"/>
    <col min="4915" max="4915" width="13.7109375" customWidth="1"/>
    <col min="4916" max="4916" width="11.7109375" customWidth="1"/>
    <col min="4917" max="4921" width="12.7109375" customWidth="1"/>
    <col min="4922" max="4922" width="11.7109375" customWidth="1"/>
    <col min="4923" max="4923" width="12.7109375" customWidth="1"/>
    <col min="4924" max="4924" width="13.7109375" customWidth="1"/>
    <col min="4925" max="4926" width="12.7109375" customWidth="1"/>
    <col min="4927" max="4927" width="13.7109375" customWidth="1"/>
    <col min="4928" max="4928" width="11.7109375" customWidth="1"/>
    <col min="4929" max="4931" width="12.7109375" customWidth="1"/>
    <col min="4932" max="4932" width="13.7109375" customWidth="1"/>
    <col min="4933" max="4933" width="11.7109375" customWidth="1"/>
    <col min="4934" max="4939" width="12.7109375" customWidth="1"/>
    <col min="4940" max="4940" width="13.7109375" customWidth="1"/>
    <col min="4941" max="4941" width="15.7109375" customWidth="1"/>
    <col min="5121" max="5121" width="28.7109375" customWidth="1"/>
    <col min="5122" max="5122" width="11.7109375" customWidth="1"/>
    <col min="5123" max="5123" width="12.7109375" customWidth="1"/>
    <col min="5124" max="5124" width="13.7109375" customWidth="1"/>
    <col min="5125" max="5126" width="12.7109375" customWidth="1"/>
    <col min="5127" max="5143" width="13.7109375" customWidth="1"/>
    <col min="5144" max="5144" width="15.7109375" customWidth="1"/>
    <col min="5145" max="5145" width="11.7109375" customWidth="1"/>
    <col min="5146" max="5146" width="12.7109375" customWidth="1"/>
    <col min="5147" max="5150" width="13.7109375" customWidth="1"/>
    <col min="5151" max="5151" width="12.7109375" customWidth="1"/>
    <col min="5152" max="5152" width="13.7109375" customWidth="1"/>
    <col min="5153" max="5153" width="11.7109375" customWidth="1"/>
    <col min="5154" max="5154" width="12.7109375" customWidth="1"/>
    <col min="5155" max="5155" width="13.7109375" customWidth="1"/>
    <col min="5156" max="5157" width="12.7109375" customWidth="1"/>
    <col min="5158" max="5158" width="13.7109375" customWidth="1"/>
    <col min="5159" max="5159" width="11.7109375" customWidth="1"/>
    <col min="5160" max="5163" width="12.7109375" customWidth="1"/>
    <col min="5164" max="5164" width="13.7109375" customWidth="1"/>
    <col min="5165" max="5165" width="11.7109375" customWidth="1"/>
    <col min="5166" max="5170" width="12.7109375" customWidth="1"/>
    <col min="5171" max="5171" width="13.7109375" customWidth="1"/>
    <col min="5172" max="5172" width="11.7109375" customWidth="1"/>
    <col min="5173" max="5177" width="12.7109375" customWidth="1"/>
    <col min="5178" max="5178" width="11.7109375" customWidth="1"/>
    <col min="5179" max="5179" width="12.7109375" customWidth="1"/>
    <col min="5180" max="5180" width="13.7109375" customWidth="1"/>
    <col min="5181" max="5182" width="12.7109375" customWidth="1"/>
    <col min="5183" max="5183" width="13.7109375" customWidth="1"/>
    <col min="5184" max="5184" width="11.7109375" customWidth="1"/>
    <col min="5185" max="5187" width="12.7109375" customWidth="1"/>
    <col min="5188" max="5188" width="13.7109375" customWidth="1"/>
    <col min="5189" max="5189" width="11.7109375" customWidth="1"/>
    <col min="5190" max="5195" width="12.7109375" customWidth="1"/>
    <col min="5196" max="5196" width="13.7109375" customWidth="1"/>
    <col min="5197" max="5197" width="15.7109375" customWidth="1"/>
    <col min="5377" max="5377" width="28.7109375" customWidth="1"/>
    <col min="5378" max="5378" width="11.7109375" customWidth="1"/>
    <col min="5379" max="5379" width="12.7109375" customWidth="1"/>
    <col min="5380" max="5380" width="13.7109375" customWidth="1"/>
    <col min="5381" max="5382" width="12.7109375" customWidth="1"/>
    <col min="5383" max="5399" width="13.7109375" customWidth="1"/>
    <col min="5400" max="5400" width="15.7109375" customWidth="1"/>
    <col min="5401" max="5401" width="11.7109375" customWidth="1"/>
    <col min="5402" max="5402" width="12.7109375" customWidth="1"/>
    <col min="5403" max="5406" width="13.7109375" customWidth="1"/>
    <col min="5407" max="5407" width="12.7109375" customWidth="1"/>
    <col min="5408" max="5408" width="13.7109375" customWidth="1"/>
    <col min="5409" max="5409" width="11.7109375" customWidth="1"/>
    <col min="5410" max="5410" width="12.7109375" customWidth="1"/>
    <col min="5411" max="5411" width="13.7109375" customWidth="1"/>
    <col min="5412" max="5413" width="12.7109375" customWidth="1"/>
    <col min="5414" max="5414" width="13.7109375" customWidth="1"/>
    <col min="5415" max="5415" width="11.7109375" customWidth="1"/>
    <col min="5416" max="5419" width="12.7109375" customWidth="1"/>
    <col min="5420" max="5420" width="13.7109375" customWidth="1"/>
    <col min="5421" max="5421" width="11.7109375" customWidth="1"/>
    <col min="5422" max="5426" width="12.7109375" customWidth="1"/>
    <col min="5427" max="5427" width="13.7109375" customWidth="1"/>
    <col min="5428" max="5428" width="11.7109375" customWidth="1"/>
    <col min="5429" max="5433" width="12.7109375" customWidth="1"/>
    <col min="5434" max="5434" width="11.7109375" customWidth="1"/>
    <col min="5435" max="5435" width="12.7109375" customWidth="1"/>
    <col min="5436" max="5436" width="13.7109375" customWidth="1"/>
    <col min="5437" max="5438" width="12.7109375" customWidth="1"/>
    <col min="5439" max="5439" width="13.7109375" customWidth="1"/>
    <col min="5440" max="5440" width="11.7109375" customWidth="1"/>
    <col min="5441" max="5443" width="12.7109375" customWidth="1"/>
    <col min="5444" max="5444" width="13.7109375" customWidth="1"/>
    <col min="5445" max="5445" width="11.7109375" customWidth="1"/>
    <col min="5446" max="5451" width="12.7109375" customWidth="1"/>
    <col min="5452" max="5452" width="13.7109375" customWidth="1"/>
    <col min="5453" max="5453" width="15.7109375" customWidth="1"/>
    <col min="5633" max="5633" width="28.7109375" customWidth="1"/>
    <col min="5634" max="5634" width="11.7109375" customWidth="1"/>
    <col min="5635" max="5635" width="12.7109375" customWidth="1"/>
    <col min="5636" max="5636" width="13.7109375" customWidth="1"/>
    <col min="5637" max="5638" width="12.7109375" customWidth="1"/>
    <col min="5639" max="5655" width="13.7109375" customWidth="1"/>
    <col min="5656" max="5656" width="15.7109375" customWidth="1"/>
    <col min="5657" max="5657" width="11.7109375" customWidth="1"/>
    <col min="5658" max="5658" width="12.7109375" customWidth="1"/>
    <col min="5659" max="5662" width="13.7109375" customWidth="1"/>
    <col min="5663" max="5663" width="12.7109375" customWidth="1"/>
    <col min="5664" max="5664" width="13.7109375" customWidth="1"/>
    <col min="5665" max="5665" width="11.7109375" customWidth="1"/>
    <col min="5666" max="5666" width="12.7109375" customWidth="1"/>
    <col min="5667" max="5667" width="13.7109375" customWidth="1"/>
    <col min="5668" max="5669" width="12.7109375" customWidth="1"/>
    <col min="5670" max="5670" width="13.7109375" customWidth="1"/>
    <col min="5671" max="5671" width="11.7109375" customWidth="1"/>
    <col min="5672" max="5675" width="12.7109375" customWidth="1"/>
    <col min="5676" max="5676" width="13.7109375" customWidth="1"/>
    <col min="5677" max="5677" width="11.7109375" customWidth="1"/>
    <col min="5678" max="5682" width="12.7109375" customWidth="1"/>
    <col min="5683" max="5683" width="13.7109375" customWidth="1"/>
    <col min="5684" max="5684" width="11.7109375" customWidth="1"/>
    <col min="5685" max="5689" width="12.7109375" customWidth="1"/>
    <col min="5690" max="5690" width="11.7109375" customWidth="1"/>
    <col min="5691" max="5691" width="12.7109375" customWidth="1"/>
    <col min="5692" max="5692" width="13.7109375" customWidth="1"/>
    <col min="5693" max="5694" width="12.7109375" customWidth="1"/>
    <col min="5695" max="5695" width="13.7109375" customWidth="1"/>
    <col min="5696" max="5696" width="11.7109375" customWidth="1"/>
    <col min="5697" max="5699" width="12.7109375" customWidth="1"/>
    <col min="5700" max="5700" width="13.7109375" customWidth="1"/>
    <col min="5701" max="5701" width="11.7109375" customWidth="1"/>
    <col min="5702" max="5707" width="12.7109375" customWidth="1"/>
    <col min="5708" max="5708" width="13.7109375" customWidth="1"/>
    <col min="5709" max="5709" width="15.7109375" customWidth="1"/>
    <col min="5889" max="5889" width="28.7109375" customWidth="1"/>
    <col min="5890" max="5890" width="11.7109375" customWidth="1"/>
    <col min="5891" max="5891" width="12.7109375" customWidth="1"/>
    <col min="5892" max="5892" width="13.7109375" customWidth="1"/>
    <col min="5893" max="5894" width="12.7109375" customWidth="1"/>
    <col min="5895" max="5911" width="13.7109375" customWidth="1"/>
    <col min="5912" max="5912" width="15.7109375" customWidth="1"/>
    <col min="5913" max="5913" width="11.7109375" customWidth="1"/>
    <col min="5914" max="5914" width="12.7109375" customWidth="1"/>
    <col min="5915" max="5918" width="13.7109375" customWidth="1"/>
    <col min="5919" max="5919" width="12.7109375" customWidth="1"/>
    <col min="5920" max="5920" width="13.7109375" customWidth="1"/>
    <col min="5921" max="5921" width="11.7109375" customWidth="1"/>
    <col min="5922" max="5922" width="12.7109375" customWidth="1"/>
    <col min="5923" max="5923" width="13.7109375" customWidth="1"/>
    <col min="5924" max="5925" width="12.7109375" customWidth="1"/>
    <col min="5926" max="5926" width="13.7109375" customWidth="1"/>
    <col min="5927" max="5927" width="11.7109375" customWidth="1"/>
    <col min="5928" max="5931" width="12.7109375" customWidth="1"/>
    <col min="5932" max="5932" width="13.7109375" customWidth="1"/>
    <col min="5933" max="5933" width="11.7109375" customWidth="1"/>
    <col min="5934" max="5938" width="12.7109375" customWidth="1"/>
    <col min="5939" max="5939" width="13.7109375" customWidth="1"/>
    <col min="5940" max="5940" width="11.7109375" customWidth="1"/>
    <col min="5941" max="5945" width="12.7109375" customWidth="1"/>
    <col min="5946" max="5946" width="11.7109375" customWidth="1"/>
    <col min="5947" max="5947" width="12.7109375" customWidth="1"/>
    <col min="5948" max="5948" width="13.7109375" customWidth="1"/>
    <col min="5949" max="5950" width="12.7109375" customWidth="1"/>
    <col min="5951" max="5951" width="13.7109375" customWidth="1"/>
    <col min="5952" max="5952" width="11.7109375" customWidth="1"/>
    <col min="5953" max="5955" width="12.7109375" customWidth="1"/>
    <col min="5956" max="5956" width="13.7109375" customWidth="1"/>
    <col min="5957" max="5957" width="11.7109375" customWidth="1"/>
    <col min="5958" max="5963" width="12.7109375" customWidth="1"/>
    <col min="5964" max="5964" width="13.7109375" customWidth="1"/>
    <col min="5965" max="5965" width="15.7109375" customWidth="1"/>
    <col min="6145" max="6145" width="28.7109375" customWidth="1"/>
    <col min="6146" max="6146" width="11.7109375" customWidth="1"/>
    <col min="6147" max="6147" width="12.7109375" customWidth="1"/>
    <col min="6148" max="6148" width="13.7109375" customWidth="1"/>
    <col min="6149" max="6150" width="12.7109375" customWidth="1"/>
    <col min="6151" max="6167" width="13.7109375" customWidth="1"/>
    <col min="6168" max="6168" width="15.7109375" customWidth="1"/>
    <col min="6169" max="6169" width="11.7109375" customWidth="1"/>
    <col min="6170" max="6170" width="12.7109375" customWidth="1"/>
    <col min="6171" max="6174" width="13.7109375" customWidth="1"/>
    <col min="6175" max="6175" width="12.7109375" customWidth="1"/>
    <col min="6176" max="6176" width="13.7109375" customWidth="1"/>
    <col min="6177" max="6177" width="11.7109375" customWidth="1"/>
    <col min="6178" max="6178" width="12.7109375" customWidth="1"/>
    <col min="6179" max="6179" width="13.7109375" customWidth="1"/>
    <col min="6180" max="6181" width="12.7109375" customWidth="1"/>
    <col min="6182" max="6182" width="13.7109375" customWidth="1"/>
    <col min="6183" max="6183" width="11.7109375" customWidth="1"/>
    <col min="6184" max="6187" width="12.7109375" customWidth="1"/>
    <col min="6188" max="6188" width="13.7109375" customWidth="1"/>
    <col min="6189" max="6189" width="11.7109375" customWidth="1"/>
    <col min="6190" max="6194" width="12.7109375" customWidth="1"/>
    <col min="6195" max="6195" width="13.7109375" customWidth="1"/>
    <col min="6196" max="6196" width="11.7109375" customWidth="1"/>
    <col min="6197" max="6201" width="12.7109375" customWidth="1"/>
    <col min="6202" max="6202" width="11.7109375" customWidth="1"/>
    <col min="6203" max="6203" width="12.7109375" customWidth="1"/>
    <col min="6204" max="6204" width="13.7109375" customWidth="1"/>
    <col min="6205" max="6206" width="12.7109375" customWidth="1"/>
    <col min="6207" max="6207" width="13.7109375" customWidth="1"/>
    <col min="6208" max="6208" width="11.7109375" customWidth="1"/>
    <col min="6209" max="6211" width="12.7109375" customWidth="1"/>
    <col min="6212" max="6212" width="13.7109375" customWidth="1"/>
    <col min="6213" max="6213" width="11.7109375" customWidth="1"/>
    <col min="6214" max="6219" width="12.7109375" customWidth="1"/>
    <col min="6220" max="6220" width="13.7109375" customWidth="1"/>
    <col min="6221" max="6221" width="15.7109375" customWidth="1"/>
    <col min="6401" max="6401" width="28.7109375" customWidth="1"/>
    <col min="6402" max="6402" width="11.7109375" customWidth="1"/>
    <col min="6403" max="6403" width="12.7109375" customWidth="1"/>
    <col min="6404" max="6404" width="13.7109375" customWidth="1"/>
    <col min="6405" max="6406" width="12.7109375" customWidth="1"/>
    <col min="6407" max="6423" width="13.7109375" customWidth="1"/>
    <col min="6424" max="6424" width="15.7109375" customWidth="1"/>
    <col min="6425" max="6425" width="11.7109375" customWidth="1"/>
    <col min="6426" max="6426" width="12.7109375" customWidth="1"/>
    <col min="6427" max="6430" width="13.7109375" customWidth="1"/>
    <col min="6431" max="6431" width="12.7109375" customWidth="1"/>
    <col min="6432" max="6432" width="13.7109375" customWidth="1"/>
    <col min="6433" max="6433" width="11.7109375" customWidth="1"/>
    <col min="6434" max="6434" width="12.7109375" customWidth="1"/>
    <col min="6435" max="6435" width="13.7109375" customWidth="1"/>
    <col min="6436" max="6437" width="12.7109375" customWidth="1"/>
    <col min="6438" max="6438" width="13.7109375" customWidth="1"/>
    <col min="6439" max="6439" width="11.7109375" customWidth="1"/>
    <col min="6440" max="6443" width="12.7109375" customWidth="1"/>
    <col min="6444" max="6444" width="13.7109375" customWidth="1"/>
    <col min="6445" max="6445" width="11.7109375" customWidth="1"/>
    <col min="6446" max="6450" width="12.7109375" customWidth="1"/>
    <col min="6451" max="6451" width="13.7109375" customWidth="1"/>
    <col min="6452" max="6452" width="11.7109375" customWidth="1"/>
    <col min="6453" max="6457" width="12.7109375" customWidth="1"/>
    <col min="6458" max="6458" width="11.7109375" customWidth="1"/>
    <col min="6459" max="6459" width="12.7109375" customWidth="1"/>
    <col min="6460" max="6460" width="13.7109375" customWidth="1"/>
    <col min="6461" max="6462" width="12.7109375" customWidth="1"/>
    <col min="6463" max="6463" width="13.7109375" customWidth="1"/>
    <col min="6464" max="6464" width="11.7109375" customWidth="1"/>
    <col min="6465" max="6467" width="12.7109375" customWidth="1"/>
    <col min="6468" max="6468" width="13.7109375" customWidth="1"/>
    <col min="6469" max="6469" width="11.7109375" customWidth="1"/>
    <col min="6470" max="6475" width="12.7109375" customWidth="1"/>
    <col min="6476" max="6476" width="13.7109375" customWidth="1"/>
    <col min="6477" max="6477" width="15.7109375" customWidth="1"/>
    <col min="6657" max="6657" width="28.7109375" customWidth="1"/>
    <col min="6658" max="6658" width="11.7109375" customWidth="1"/>
    <col min="6659" max="6659" width="12.7109375" customWidth="1"/>
    <col min="6660" max="6660" width="13.7109375" customWidth="1"/>
    <col min="6661" max="6662" width="12.7109375" customWidth="1"/>
    <col min="6663" max="6679" width="13.7109375" customWidth="1"/>
    <col min="6680" max="6680" width="15.7109375" customWidth="1"/>
    <col min="6681" max="6681" width="11.7109375" customWidth="1"/>
    <col min="6682" max="6682" width="12.7109375" customWidth="1"/>
    <col min="6683" max="6686" width="13.7109375" customWidth="1"/>
    <col min="6687" max="6687" width="12.7109375" customWidth="1"/>
    <col min="6688" max="6688" width="13.7109375" customWidth="1"/>
    <col min="6689" max="6689" width="11.7109375" customWidth="1"/>
    <col min="6690" max="6690" width="12.7109375" customWidth="1"/>
    <col min="6691" max="6691" width="13.7109375" customWidth="1"/>
    <col min="6692" max="6693" width="12.7109375" customWidth="1"/>
    <col min="6694" max="6694" width="13.7109375" customWidth="1"/>
    <col min="6695" max="6695" width="11.7109375" customWidth="1"/>
    <col min="6696" max="6699" width="12.7109375" customWidth="1"/>
    <col min="6700" max="6700" width="13.7109375" customWidth="1"/>
    <col min="6701" max="6701" width="11.7109375" customWidth="1"/>
    <col min="6702" max="6706" width="12.7109375" customWidth="1"/>
    <col min="6707" max="6707" width="13.7109375" customWidth="1"/>
    <col min="6708" max="6708" width="11.7109375" customWidth="1"/>
    <col min="6709" max="6713" width="12.7109375" customWidth="1"/>
    <col min="6714" max="6714" width="11.7109375" customWidth="1"/>
    <col min="6715" max="6715" width="12.7109375" customWidth="1"/>
    <col min="6716" max="6716" width="13.7109375" customWidth="1"/>
    <col min="6717" max="6718" width="12.7109375" customWidth="1"/>
    <col min="6719" max="6719" width="13.7109375" customWidth="1"/>
    <col min="6720" max="6720" width="11.7109375" customWidth="1"/>
    <col min="6721" max="6723" width="12.7109375" customWidth="1"/>
    <col min="6724" max="6724" width="13.7109375" customWidth="1"/>
    <col min="6725" max="6725" width="11.7109375" customWidth="1"/>
    <col min="6726" max="6731" width="12.7109375" customWidth="1"/>
    <col min="6732" max="6732" width="13.7109375" customWidth="1"/>
    <col min="6733" max="6733" width="15.7109375" customWidth="1"/>
    <col min="6913" max="6913" width="28.7109375" customWidth="1"/>
    <col min="6914" max="6914" width="11.7109375" customWidth="1"/>
    <col min="6915" max="6915" width="12.7109375" customWidth="1"/>
    <col min="6916" max="6916" width="13.7109375" customWidth="1"/>
    <col min="6917" max="6918" width="12.7109375" customWidth="1"/>
    <col min="6919" max="6935" width="13.7109375" customWidth="1"/>
    <col min="6936" max="6936" width="15.7109375" customWidth="1"/>
    <col min="6937" max="6937" width="11.7109375" customWidth="1"/>
    <col min="6938" max="6938" width="12.7109375" customWidth="1"/>
    <col min="6939" max="6942" width="13.7109375" customWidth="1"/>
    <col min="6943" max="6943" width="12.7109375" customWidth="1"/>
    <col min="6944" max="6944" width="13.7109375" customWidth="1"/>
    <col min="6945" max="6945" width="11.7109375" customWidth="1"/>
    <col min="6946" max="6946" width="12.7109375" customWidth="1"/>
    <col min="6947" max="6947" width="13.7109375" customWidth="1"/>
    <col min="6948" max="6949" width="12.7109375" customWidth="1"/>
    <col min="6950" max="6950" width="13.7109375" customWidth="1"/>
    <col min="6951" max="6951" width="11.7109375" customWidth="1"/>
    <col min="6952" max="6955" width="12.7109375" customWidth="1"/>
    <col min="6956" max="6956" width="13.7109375" customWidth="1"/>
    <col min="6957" max="6957" width="11.7109375" customWidth="1"/>
    <col min="6958" max="6962" width="12.7109375" customWidth="1"/>
    <col min="6963" max="6963" width="13.7109375" customWidth="1"/>
    <col min="6964" max="6964" width="11.7109375" customWidth="1"/>
    <col min="6965" max="6969" width="12.7109375" customWidth="1"/>
    <col min="6970" max="6970" width="11.7109375" customWidth="1"/>
    <col min="6971" max="6971" width="12.7109375" customWidth="1"/>
    <col min="6972" max="6972" width="13.7109375" customWidth="1"/>
    <col min="6973" max="6974" width="12.7109375" customWidth="1"/>
    <col min="6975" max="6975" width="13.7109375" customWidth="1"/>
    <col min="6976" max="6976" width="11.7109375" customWidth="1"/>
    <col min="6977" max="6979" width="12.7109375" customWidth="1"/>
    <col min="6980" max="6980" width="13.7109375" customWidth="1"/>
    <col min="6981" max="6981" width="11.7109375" customWidth="1"/>
    <col min="6982" max="6987" width="12.7109375" customWidth="1"/>
    <col min="6988" max="6988" width="13.7109375" customWidth="1"/>
    <col min="6989" max="6989" width="15.7109375" customWidth="1"/>
    <col min="7169" max="7169" width="28.7109375" customWidth="1"/>
    <col min="7170" max="7170" width="11.7109375" customWidth="1"/>
    <col min="7171" max="7171" width="12.7109375" customWidth="1"/>
    <col min="7172" max="7172" width="13.7109375" customWidth="1"/>
    <col min="7173" max="7174" width="12.7109375" customWidth="1"/>
    <col min="7175" max="7191" width="13.7109375" customWidth="1"/>
    <col min="7192" max="7192" width="15.7109375" customWidth="1"/>
    <col min="7193" max="7193" width="11.7109375" customWidth="1"/>
    <col min="7194" max="7194" width="12.7109375" customWidth="1"/>
    <col min="7195" max="7198" width="13.7109375" customWidth="1"/>
    <col min="7199" max="7199" width="12.7109375" customWidth="1"/>
    <col min="7200" max="7200" width="13.7109375" customWidth="1"/>
    <col min="7201" max="7201" width="11.7109375" customWidth="1"/>
    <col min="7202" max="7202" width="12.7109375" customWidth="1"/>
    <col min="7203" max="7203" width="13.7109375" customWidth="1"/>
    <col min="7204" max="7205" width="12.7109375" customWidth="1"/>
    <col min="7206" max="7206" width="13.7109375" customWidth="1"/>
    <col min="7207" max="7207" width="11.7109375" customWidth="1"/>
    <col min="7208" max="7211" width="12.7109375" customWidth="1"/>
    <col min="7212" max="7212" width="13.7109375" customWidth="1"/>
    <col min="7213" max="7213" width="11.7109375" customWidth="1"/>
    <col min="7214" max="7218" width="12.7109375" customWidth="1"/>
    <col min="7219" max="7219" width="13.7109375" customWidth="1"/>
    <col min="7220" max="7220" width="11.7109375" customWidth="1"/>
    <col min="7221" max="7225" width="12.7109375" customWidth="1"/>
    <col min="7226" max="7226" width="11.7109375" customWidth="1"/>
    <col min="7227" max="7227" width="12.7109375" customWidth="1"/>
    <col min="7228" max="7228" width="13.7109375" customWidth="1"/>
    <col min="7229" max="7230" width="12.7109375" customWidth="1"/>
    <col min="7231" max="7231" width="13.7109375" customWidth="1"/>
    <col min="7232" max="7232" width="11.7109375" customWidth="1"/>
    <col min="7233" max="7235" width="12.7109375" customWidth="1"/>
    <col min="7236" max="7236" width="13.7109375" customWidth="1"/>
    <col min="7237" max="7237" width="11.7109375" customWidth="1"/>
    <col min="7238" max="7243" width="12.7109375" customWidth="1"/>
    <col min="7244" max="7244" width="13.7109375" customWidth="1"/>
    <col min="7245" max="7245" width="15.7109375" customWidth="1"/>
    <col min="7425" max="7425" width="28.7109375" customWidth="1"/>
    <col min="7426" max="7426" width="11.7109375" customWidth="1"/>
    <col min="7427" max="7427" width="12.7109375" customWidth="1"/>
    <col min="7428" max="7428" width="13.7109375" customWidth="1"/>
    <col min="7429" max="7430" width="12.7109375" customWidth="1"/>
    <col min="7431" max="7447" width="13.7109375" customWidth="1"/>
    <col min="7448" max="7448" width="15.7109375" customWidth="1"/>
    <col min="7449" max="7449" width="11.7109375" customWidth="1"/>
    <col min="7450" max="7450" width="12.7109375" customWidth="1"/>
    <col min="7451" max="7454" width="13.7109375" customWidth="1"/>
    <col min="7455" max="7455" width="12.7109375" customWidth="1"/>
    <col min="7456" max="7456" width="13.7109375" customWidth="1"/>
    <col min="7457" max="7457" width="11.7109375" customWidth="1"/>
    <col min="7458" max="7458" width="12.7109375" customWidth="1"/>
    <col min="7459" max="7459" width="13.7109375" customWidth="1"/>
    <col min="7460" max="7461" width="12.7109375" customWidth="1"/>
    <col min="7462" max="7462" width="13.7109375" customWidth="1"/>
    <col min="7463" max="7463" width="11.7109375" customWidth="1"/>
    <col min="7464" max="7467" width="12.7109375" customWidth="1"/>
    <col min="7468" max="7468" width="13.7109375" customWidth="1"/>
    <col min="7469" max="7469" width="11.7109375" customWidth="1"/>
    <col min="7470" max="7474" width="12.7109375" customWidth="1"/>
    <col min="7475" max="7475" width="13.7109375" customWidth="1"/>
    <col min="7476" max="7476" width="11.7109375" customWidth="1"/>
    <col min="7477" max="7481" width="12.7109375" customWidth="1"/>
    <col min="7482" max="7482" width="11.7109375" customWidth="1"/>
    <col min="7483" max="7483" width="12.7109375" customWidth="1"/>
    <col min="7484" max="7484" width="13.7109375" customWidth="1"/>
    <col min="7485" max="7486" width="12.7109375" customWidth="1"/>
    <col min="7487" max="7487" width="13.7109375" customWidth="1"/>
    <col min="7488" max="7488" width="11.7109375" customWidth="1"/>
    <col min="7489" max="7491" width="12.7109375" customWidth="1"/>
    <col min="7492" max="7492" width="13.7109375" customWidth="1"/>
    <col min="7493" max="7493" width="11.7109375" customWidth="1"/>
    <col min="7494" max="7499" width="12.7109375" customWidth="1"/>
    <col min="7500" max="7500" width="13.7109375" customWidth="1"/>
    <col min="7501" max="7501" width="15.7109375" customWidth="1"/>
    <col min="7681" max="7681" width="28.7109375" customWidth="1"/>
    <col min="7682" max="7682" width="11.7109375" customWidth="1"/>
    <col min="7683" max="7683" width="12.7109375" customWidth="1"/>
    <col min="7684" max="7684" width="13.7109375" customWidth="1"/>
    <col min="7685" max="7686" width="12.7109375" customWidth="1"/>
    <col min="7687" max="7703" width="13.7109375" customWidth="1"/>
    <col min="7704" max="7704" width="15.7109375" customWidth="1"/>
    <col min="7705" max="7705" width="11.7109375" customWidth="1"/>
    <col min="7706" max="7706" width="12.7109375" customWidth="1"/>
    <col min="7707" max="7710" width="13.7109375" customWidth="1"/>
    <col min="7711" max="7711" width="12.7109375" customWidth="1"/>
    <col min="7712" max="7712" width="13.7109375" customWidth="1"/>
    <col min="7713" max="7713" width="11.7109375" customWidth="1"/>
    <col min="7714" max="7714" width="12.7109375" customWidth="1"/>
    <col min="7715" max="7715" width="13.7109375" customWidth="1"/>
    <col min="7716" max="7717" width="12.7109375" customWidth="1"/>
    <col min="7718" max="7718" width="13.7109375" customWidth="1"/>
    <col min="7719" max="7719" width="11.7109375" customWidth="1"/>
    <col min="7720" max="7723" width="12.7109375" customWidth="1"/>
    <col min="7724" max="7724" width="13.7109375" customWidth="1"/>
    <col min="7725" max="7725" width="11.7109375" customWidth="1"/>
    <col min="7726" max="7730" width="12.7109375" customWidth="1"/>
    <col min="7731" max="7731" width="13.7109375" customWidth="1"/>
    <col min="7732" max="7732" width="11.7109375" customWidth="1"/>
    <col min="7733" max="7737" width="12.7109375" customWidth="1"/>
    <col min="7738" max="7738" width="11.7109375" customWidth="1"/>
    <col min="7739" max="7739" width="12.7109375" customWidth="1"/>
    <col min="7740" max="7740" width="13.7109375" customWidth="1"/>
    <col min="7741" max="7742" width="12.7109375" customWidth="1"/>
    <col min="7743" max="7743" width="13.7109375" customWidth="1"/>
    <col min="7744" max="7744" width="11.7109375" customWidth="1"/>
    <col min="7745" max="7747" width="12.7109375" customWidth="1"/>
    <col min="7748" max="7748" width="13.7109375" customWidth="1"/>
    <col min="7749" max="7749" width="11.7109375" customWidth="1"/>
    <col min="7750" max="7755" width="12.7109375" customWidth="1"/>
    <col min="7756" max="7756" width="13.7109375" customWidth="1"/>
    <col min="7757" max="7757" width="15.7109375" customWidth="1"/>
    <col min="7937" max="7937" width="28.7109375" customWidth="1"/>
    <col min="7938" max="7938" width="11.7109375" customWidth="1"/>
    <col min="7939" max="7939" width="12.7109375" customWidth="1"/>
    <col min="7940" max="7940" width="13.7109375" customWidth="1"/>
    <col min="7941" max="7942" width="12.7109375" customWidth="1"/>
    <col min="7943" max="7959" width="13.7109375" customWidth="1"/>
    <col min="7960" max="7960" width="15.7109375" customWidth="1"/>
    <col min="7961" max="7961" width="11.7109375" customWidth="1"/>
    <col min="7962" max="7962" width="12.7109375" customWidth="1"/>
    <col min="7963" max="7966" width="13.7109375" customWidth="1"/>
    <col min="7967" max="7967" width="12.7109375" customWidth="1"/>
    <col min="7968" max="7968" width="13.7109375" customWidth="1"/>
    <col min="7969" max="7969" width="11.7109375" customWidth="1"/>
    <col min="7970" max="7970" width="12.7109375" customWidth="1"/>
    <col min="7971" max="7971" width="13.7109375" customWidth="1"/>
    <col min="7972" max="7973" width="12.7109375" customWidth="1"/>
    <col min="7974" max="7974" width="13.7109375" customWidth="1"/>
    <col min="7975" max="7975" width="11.7109375" customWidth="1"/>
    <col min="7976" max="7979" width="12.7109375" customWidth="1"/>
    <col min="7980" max="7980" width="13.7109375" customWidth="1"/>
    <col min="7981" max="7981" width="11.7109375" customWidth="1"/>
    <col min="7982" max="7986" width="12.7109375" customWidth="1"/>
    <col min="7987" max="7987" width="13.7109375" customWidth="1"/>
    <col min="7988" max="7988" width="11.7109375" customWidth="1"/>
    <col min="7989" max="7993" width="12.7109375" customWidth="1"/>
    <col min="7994" max="7994" width="11.7109375" customWidth="1"/>
    <col min="7995" max="7995" width="12.7109375" customWidth="1"/>
    <col min="7996" max="7996" width="13.7109375" customWidth="1"/>
    <col min="7997" max="7998" width="12.7109375" customWidth="1"/>
    <col min="7999" max="7999" width="13.7109375" customWidth="1"/>
    <col min="8000" max="8000" width="11.7109375" customWidth="1"/>
    <col min="8001" max="8003" width="12.7109375" customWidth="1"/>
    <col min="8004" max="8004" width="13.7109375" customWidth="1"/>
    <col min="8005" max="8005" width="11.7109375" customWidth="1"/>
    <col min="8006" max="8011" width="12.7109375" customWidth="1"/>
    <col min="8012" max="8012" width="13.7109375" customWidth="1"/>
    <col min="8013" max="8013" width="15.7109375" customWidth="1"/>
    <col min="8193" max="8193" width="28.7109375" customWidth="1"/>
    <col min="8194" max="8194" width="11.7109375" customWidth="1"/>
    <col min="8195" max="8195" width="12.7109375" customWidth="1"/>
    <col min="8196" max="8196" width="13.7109375" customWidth="1"/>
    <col min="8197" max="8198" width="12.7109375" customWidth="1"/>
    <col min="8199" max="8215" width="13.7109375" customWidth="1"/>
    <col min="8216" max="8216" width="15.7109375" customWidth="1"/>
    <col min="8217" max="8217" width="11.7109375" customWidth="1"/>
    <col min="8218" max="8218" width="12.7109375" customWidth="1"/>
    <col min="8219" max="8222" width="13.7109375" customWidth="1"/>
    <col min="8223" max="8223" width="12.7109375" customWidth="1"/>
    <col min="8224" max="8224" width="13.7109375" customWidth="1"/>
    <col min="8225" max="8225" width="11.7109375" customWidth="1"/>
    <col min="8226" max="8226" width="12.7109375" customWidth="1"/>
    <col min="8227" max="8227" width="13.7109375" customWidth="1"/>
    <col min="8228" max="8229" width="12.7109375" customWidth="1"/>
    <col min="8230" max="8230" width="13.7109375" customWidth="1"/>
    <col min="8231" max="8231" width="11.7109375" customWidth="1"/>
    <col min="8232" max="8235" width="12.7109375" customWidth="1"/>
    <col min="8236" max="8236" width="13.7109375" customWidth="1"/>
    <col min="8237" max="8237" width="11.7109375" customWidth="1"/>
    <col min="8238" max="8242" width="12.7109375" customWidth="1"/>
    <col min="8243" max="8243" width="13.7109375" customWidth="1"/>
    <col min="8244" max="8244" width="11.7109375" customWidth="1"/>
    <col min="8245" max="8249" width="12.7109375" customWidth="1"/>
    <col min="8250" max="8250" width="11.7109375" customWidth="1"/>
    <col min="8251" max="8251" width="12.7109375" customWidth="1"/>
    <col min="8252" max="8252" width="13.7109375" customWidth="1"/>
    <col min="8253" max="8254" width="12.7109375" customWidth="1"/>
    <col min="8255" max="8255" width="13.7109375" customWidth="1"/>
    <col min="8256" max="8256" width="11.7109375" customWidth="1"/>
    <col min="8257" max="8259" width="12.7109375" customWidth="1"/>
    <col min="8260" max="8260" width="13.7109375" customWidth="1"/>
    <col min="8261" max="8261" width="11.7109375" customWidth="1"/>
    <col min="8262" max="8267" width="12.7109375" customWidth="1"/>
    <col min="8268" max="8268" width="13.7109375" customWidth="1"/>
    <col min="8269" max="8269" width="15.7109375" customWidth="1"/>
    <col min="8449" max="8449" width="28.7109375" customWidth="1"/>
    <col min="8450" max="8450" width="11.7109375" customWidth="1"/>
    <col min="8451" max="8451" width="12.7109375" customWidth="1"/>
    <col min="8452" max="8452" width="13.7109375" customWidth="1"/>
    <col min="8453" max="8454" width="12.7109375" customWidth="1"/>
    <col min="8455" max="8471" width="13.7109375" customWidth="1"/>
    <col min="8472" max="8472" width="15.7109375" customWidth="1"/>
    <col min="8473" max="8473" width="11.7109375" customWidth="1"/>
    <col min="8474" max="8474" width="12.7109375" customWidth="1"/>
    <col min="8475" max="8478" width="13.7109375" customWidth="1"/>
    <col min="8479" max="8479" width="12.7109375" customWidth="1"/>
    <col min="8480" max="8480" width="13.7109375" customWidth="1"/>
    <col min="8481" max="8481" width="11.7109375" customWidth="1"/>
    <col min="8482" max="8482" width="12.7109375" customWidth="1"/>
    <col min="8483" max="8483" width="13.7109375" customWidth="1"/>
    <col min="8484" max="8485" width="12.7109375" customWidth="1"/>
    <col min="8486" max="8486" width="13.7109375" customWidth="1"/>
    <col min="8487" max="8487" width="11.7109375" customWidth="1"/>
    <col min="8488" max="8491" width="12.7109375" customWidth="1"/>
    <col min="8492" max="8492" width="13.7109375" customWidth="1"/>
    <col min="8493" max="8493" width="11.7109375" customWidth="1"/>
    <col min="8494" max="8498" width="12.7109375" customWidth="1"/>
    <col min="8499" max="8499" width="13.7109375" customWidth="1"/>
    <col min="8500" max="8500" width="11.7109375" customWidth="1"/>
    <col min="8501" max="8505" width="12.7109375" customWidth="1"/>
    <col min="8506" max="8506" width="11.7109375" customWidth="1"/>
    <col min="8507" max="8507" width="12.7109375" customWidth="1"/>
    <col min="8508" max="8508" width="13.7109375" customWidth="1"/>
    <col min="8509" max="8510" width="12.7109375" customWidth="1"/>
    <col min="8511" max="8511" width="13.7109375" customWidth="1"/>
    <col min="8512" max="8512" width="11.7109375" customWidth="1"/>
    <col min="8513" max="8515" width="12.7109375" customWidth="1"/>
    <col min="8516" max="8516" width="13.7109375" customWidth="1"/>
    <col min="8517" max="8517" width="11.7109375" customWidth="1"/>
    <col min="8518" max="8523" width="12.7109375" customWidth="1"/>
    <col min="8524" max="8524" width="13.7109375" customWidth="1"/>
    <col min="8525" max="8525" width="15.7109375" customWidth="1"/>
    <col min="8705" max="8705" width="28.7109375" customWidth="1"/>
    <col min="8706" max="8706" width="11.7109375" customWidth="1"/>
    <col min="8707" max="8707" width="12.7109375" customWidth="1"/>
    <col min="8708" max="8708" width="13.7109375" customWidth="1"/>
    <col min="8709" max="8710" width="12.7109375" customWidth="1"/>
    <col min="8711" max="8727" width="13.7109375" customWidth="1"/>
    <col min="8728" max="8728" width="15.7109375" customWidth="1"/>
    <col min="8729" max="8729" width="11.7109375" customWidth="1"/>
    <col min="8730" max="8730" width="12.7109375" customWidth="1"/>
    <col min="8731" max="8734" width="13.7109375" customWidth="1"/>
    <col min="8735" max="8735" width="12.7109375" customWidth="1"/>
    <col min="8736" max="8736" width="13.7109375" customWidth="1"/>
    <col min="8737" max="8737" width="11.7109375" customWidth="1"/>
    <col min="8738" max="8738" width="12.7109375" customWidth="1"/>
    <col min="8739" max="8739" width="13.7109375" customWidth="1"/>
    <col min="8740" max="8741" width="12.7109375" customWidth="1"/>
    <col min="8742" max="8742" width="13.7109375" customWidth="1"/>
    <col min="8743" max="8743" width="11.7109375" customWidth="1"/>
    <col min="8744" max="8747" width="12.7109375" customWidth="1"/>
    <col min="8748" max="8748" width="13.7109375" customWidth="1"/>
    <col min="8749" max="8749" width="11.7109375" customWidth="1"/>
    <col min="8750" max="8754" width="12.7109375" customWidth="1"/>
    <col min="8755" max="8755" width="13.7109375" customWidth="1"/>
    <col min="8756" max="8756" width="11.7109375" customWidth="1"/>
    <col min="8757" max="8761" width="12.7109375" customWidth="1"/>
    <col min="8762" max="8762" width="11.7109375" customWidth="1"/>
    <col min="8763" max="8763" width="12.7109375" customWidth="1"/>
    <col min="8764" max="8764" width="13.7109375" customWidth="1"/>
    <col min="8765" max="8766" width="12.7109375" customWidth="1"/>
    <col min="8767" max="8767" width="13.7109375" customWidth="1"/>
    <col min="8768" max="8768" width="11.7109375" customWidth="1"/>
    <col min="8769" max="8771" width="12.7109375" customWidth="1"/>
    <col min="8772" max="8772" width="13.7109375" customWidth="1"/>
    <col min="8773" max="8773" width="11.7109375" customWidth="1"/>
    <col min="8774" max="8779" width="12.7109375" customWidth="1"/>
    <col min="8780" max="8780" width="13.7109375" customWidth="1"/>
    <col min="8781" max="8781" width="15.7109375" customWidth="1"/>
    <col min="8961" max="8961" width="28.7109375" customWidth="1"/>
    <col min="8962" max="8962" width="11.7109375" customWidth="1"/>
    <col min="8963" max="8963" width="12.7109375" customWidth="1"/>
    <col min="8964" max="8964" width="13.7109375" customWidth="1"/>
    <col min="8965" max="8966" width="12.7109375" customWidth="1"/>
    <col min="8967" max="8983" width="13.7109375" customWidth="1"/>
    <col min="8984" max="8984" width="15.7109375" customWidth="1"/>
    <col min="8985" max="8985" width="11.7109375" customWidth="1"/>
    <col min="8986" max="8986" width="12.7109375" customWidth="1"/>
    <col min="8987" max="8990" width="13.7109375" customWidth="1"/>
    <col min="8991" max="8991" width="12.7109375" customWidth="1"/>
    <col min="8992" max="8992" width="13.7109375" customWidth="1"/>
    <col min="8993" max="8993" width="11.7109375" customWidth="1"/>
    <col min="8994" max="8994" width="12.7109375" customWidth="1"/>
    <col min="8995" max="8995" width="13.7109375" customWidth="1"/>
    <col min="8996" max="8997" width="12.7109375" customWidth="1"/>
    <col min="8998" max="8998" width="13.7109375" customWidth="1"/>
    <col min="8999" max="8999" width="11.7109375" customWidth="1"/>
    <col min="9000" max="9003" width="12.7109375" customWidth="1"/>
    <col min="9004" max="9004" width="13.7109375" customWidth="1"/>
    <col min="9005" max="9005" width="11.7109375" customWidth="1"/>
    <col min="9006" max="9010" width="12.7109375" customWidth="1"/>
    <col min="9011" max="9011" width="13.7109375" customWidth="1"/>
    <col min="9012" max="9012" width="11.7109375" customWidth="1"/>
    <col min="9013" max="9017" width="12.7109375" customWidth="1"/>
    <col min="9018" max="9018" width="11.7109375" customWidth="1"/>
    <col min="9019" max="9019" width="12.7109375" customWidth="1"/>
    <col min="9020" max="9020" width="13.7109375" customWidth="1"/>
    <col min="9021" max="9022" width="12.7109375" customWidth="1"/>
    <col min="9023" max="9023" width="13.7109375" customWidth="1"/>
    <col min="9024" max="9024" width="11.7109375" customWidth="1"/>
    <col min="9025" max="9027" width="12.7109375" customWidth="1"/>
    <col min="9028" max="9028" width="13.7109375" customWidth="1"/>
    <col min="9029" max="9029" width="11.7109375" customWidth="1"/>
    <col min="9030" max="9035" width="12.7109375" customWidth="1"/>
    <col min="9036" max="9036" width="13.7109375" customWidth="1"/>
    <col min="9037" max="9037" width="15.7109375" customWidth="1"/>
    <col min="9217" max="9217" width="28.7109375" customWidth="1"/>
    <col min="9218" max="9218" width="11.7109375" customWidth="1"/>
    <col min="9219" max="9219" width="12.7109375" customWidth="1"/>
    <col min="9220" max="9220" width="13.7109375" customWidth="1"/>
    <col min="9221" max="9222" width="12.7109375" customWidth="1"/>
    <col min="9223" max="9239" width="13.7109375" customWidth="1"/>
    <col min="9240" max="9240" width="15.7109375" customWidth="1"/>
    <col min="9241" max="9241" width="11.7109375" customWidth="1"/>
    <col min="9242" max="9242" width="12.7109375" customWidth="1"/>
    <col min="9243" max="9246" width="13.7109375" customWidth="1"/>
    <col min="9247" max="9247" width="12.7109375" customWidth="1"/>
    <col min="9248" max="9248" width="13.7109375" customWidth="1"/>
    <col min="9249" max="9249" width="11.7109375" customWidth="1"/>
    <col min="9250" max="9250" width="12.7109375" customWidth="1"/>
    <col min="9251" max="9251" width="13.7109375" customWidth="1"/>
    <col min="9252" max="9253" width="12.7109375" customWidth="1"/>
    <col min="9254" max="9254" width="13.7109375" customWidth="1"/>
    <col min="9255" max="9255" width="11.7109375" customWidth="1"/>
    <col min="9256" max="9259" width="12.7109375" customWidth="1"/>
    <col min="9260" max="9260" width="13.7109375" customWidth="1"/>
    <col min="9261" max="9261" width="11.7109375" customWidth="1"/>
    <col min="9262" max="9266" width="12.7109375" customWidth="1"/>
    <col min="9267" max="9267" width="13.7109375" customWidth="1"/>
    <col min="9268" max="9268" width="11.7109375" customWidth="1"/>
    <col min="9269" max="9273" width="12.7109375" customWidth="1"/>
    <col min="9274" max="9274" width="11.7109375" customWidth="1"/>
    <col min="9275" max="9275" width="12.7109375" customWidth="1"/>
    <col min="9276" max="9276" width="13.7109375" customWidth="1"/>
    <col min="9277" max="9278" width="12.7109375" customWidth="1"/>
    <col min="9279" max="9279" width="13.7109375" customWidth="1"/>
    <col min="9280" max="9280" width="11.7109375" customWidth="1"/>
    <col min="9281" max="9283" width="12.7109375" customWidth="1"/>
    <col min="9284" max="9284" width="13.7109375" customWidth="1"/>
    <col min="9285" max="9285" width="11.7109375" customWidth="1"/>
    <col min="9286" max="9291" width="12.7109375" customWidth="1"/>
    <col min="9292" max="9292" width="13.7109375" customWidth="1"/>
    <col min="9293" max="9293" width="15.7109375" customWidth="1"/>
    <col min="9473" max="9473" width="28.7109375" customWidth="1"/>
    <col min="9474" max="9474" width="11.7109375" customWidth="1"/>
    <col min="9475" max="9475" width="12.7109375" customWidth="1"/>
    <col min="9476" max="9476" width="13.7109375" customWidth="1"/>
    <col min="9477" max="9478" width="12.7109375" customWidth="1"/>
    <col min="9479" max="9495" width="13.7109375" customWidth="1"/>
    <col min="9496" max="9496" width="15.7109375" customWidth="1"/>
    <col min="9497" max="9497" width="11.7109375" customWidth="1"/>
    <col min="9498" max="9498" width="12.7109375" customWidth="1"/>
    <col min="9499" max="9502" width="13.7109375" customWidth="1"/>
    <col min="9503" max="9503" width="12.7109375" customWidth="1"/>
    <col min="9504" max="9504" width="13.7109375" customWidth="1"/>
    <col min="9505" max="9505" width="11.7109375" customWidth="1"/>
    <col min="9506" max="9506" width="12.7109375" customWidth="1"/>
    <col min="9507" max="9507" width="13.7109375" customWidth="1"/>
    <col min="9508" max="9509" width="12.7109375" customWidth="1"/>
    <col min="9510" max="9510" width="13.7109375" customWidth="1"/>
    <col min="9511" max="9511" width="11.7109375" customWidth="1"/>
    <col min="9512" max="9515" width="12.7109375" customWidth="1"/>
    <col min="9516" max="9516" width="13.7109375" customWidth="1"/>
    <col min="9517" max="9517" width="11.7109375" customWidth="1"/>
    <col min="9518" max="9522" width="12.7109375" customWidth="1"/>
    <col min="9523" max="9523" width="13.7109375" customWidth="1"/>
    <col min="9524" max="9524" width="11.7109375" customWidth="1"/>
    <col min="9525" max="9529" width="12.7109375" customWidth="1"/>
    <col min="9530" max="9530" width="11.7109375" customWidth="1"/>
    <col min="9531" max="9531" width="12.7109375" customWidth="1"/>
    <col min="9532" max="9532" width="13.7109375" customWidth="1"/>
    <col min="9533" max="9534" width="12.7109375" customWidth="1"/>
    <col min="9535" max="9535" width="13.7109375" customWidth="1"/>
    <col min="9536" max="9536" width="11.7109375" customWidth="1"/>
    <col min="9537" max="9539" width="12.7109375" customWidth="1"/>
    <col min="9540" max="9540" width="13.7109375" customWidth="1"/>
    <col min="9541" max="9541" width="11.7109375" customWidth="1"/>
    <col min="9542" max="9547" width="12.7109375" customWidth="1"/>
    <col min="9548" max="9548" width="13.7109375" customWidth="1"/>
    <col min="9549" max="9549" width="15.7109375" customWidth="1"/>
    <col min="9729" max="9729" width="28.7109375" customWidth="1"/>
    <col min="9730" max="9730" width="11.7109375" customWidth="1"/>
    <col min="9731" max="9731" width="12.7109375" customWidth="1"/>
    <col min="9732" max="9732" width="13.7109375" customWidth="1"/>
    <col min="9733" max="9734" width="12.7109375" customWidth="1"/>
    <col min="9735" max="9751" width="13.7109375" customWidth="1"/>
    <col min="9752" max="9752" width="15.7109375" customWidth="1"/>
    <col min="9753" max="9753" width="11.7109375" customWidth="1"/>
    <col min="9754" max="9754" width="12.7109375" customWidth="1"/>
    <col min="9755" max="9758" width="13.7109375" customWidth="1"/>
    <col min="9759" max="9759" width="12.7109375" customWidth="1"/>
    <col min="9760" max="9760" width="13.7109375" customWidth="1"/>
    <col min="9761" max="9761" width="11.7109375" customWidth="1"/>
    <col min="9762" max="9762" width="12.7109375" customWidth="1"/>
    <col min="9763" max="9763" width="13.7109375" customWidth="1"/>
    <col min="9764" max="9765" width="12.7109375" customWidth="1"/>
    <col min="9766" max="9766" width="13.7109375" customWidth="1"/>
    <col min="9767" max="9767" width="11.7109375" customWidth="1"/>
    <col min="9768" max="9771" width="12.7109375" customWidth="1"/>
    <col min="9772" max="9772" width="13.7109375" customWidth="1"/>
    <col min="9773" max="9773" width="11.7109375" customWidth="1"/>
    <col min="9774" max="9778" width="12.7109375" customWidth="1"/>
    <col min="9779" max="9779" width="13.7109375" customWidth="1"/>
    <col min="9780" max="9780" width="11.7109375" customWidth="1"/>
    <col min="9781" max="9785" width="12.7109375" customWidth="1"/>
    <col min="9786" max="9786" width="11.7109375" customWidth="1"/>
    <col min="9787" max="9787" width="12.7109375" customWidth="1"/>
    <col min="9788" max="9788" width="13.7109375" customWidth="1"/>
    <col min="9789" max="9790" width="12.7109375" customWidth="1"/>
    <col min="9791" max="9791" width="13.7109375" customWidth="1"/>
    <col min="9792" max="9792" width="11.7109375" customWidth="1"/>
    <col min="9793" max="9795" width="12.7109375" customWidth="1"/>
    <col min="9796" max="9796" width="13.7109375" customWidth="1"/>
    <col min="9797" max="9797" width="11.7109375" customWidth="1"/>
    <col min="9798" max="9803" width="12.7109375" customWidth="1"/>
    <col min="9804" max="9804" width="13.7109375" customWidth="1"/>
    <col min="9805" max="9805" width="15.7109375" customWidth="1"/>
    <col min="9985" max="9985" width="28.7109375" customWidth="1"/>
    <col min="9986" max="9986" width="11.7109375" customWidth="1"/>
    <col min="9987" max="9987" width="12.7109375" customWidth="1"/>
    <col min="9988" max="9988" width="13.7109375" customWidth="1"/>
    <col min="9989" max="9990" width="12.7109375" customWidth="1"/>
    <col min="9991" max="10007" width="13.7109375" customWidth="1"/>
    <col min="10008" max="10008" width="15.7109375" customWidth="1"/>
    <col min="10009" max="10009" width="11.7109375" customWidth="1"/>
    <col min="10010" max="10010" width="12.7109375" customWidth="1"/>
    <col min="10011" max="10014" width="13.7109375" customWidth="1"/>
    <col min="10015" max="10015" width="12.7109375" customWidth="1"/>
    <col min="10016" max="10016" width="13.7109375" customWidth="1"/>
    <col min="10017" max="10017" width="11.7109375" customWidth="1"/>
    <col min="10018" max="10018" width="12.7109375" customWidth="1"/>
    <col min="10019" max="10019" width="13.7109375" customWidth="1"/>
    <col min="10020" max="10021" width="12.7109375" customWidth="1"/>
    <col min="10022" max="10022" width="13.7109375" customWidth="1"/>
    <col min="10023" max="10023" width="11.7109375" customWidth="1"/>
    <col min="10024" max="10027" width="12.7109375" customWidth="1"/>
    <col min="10028" max="10028" width="13.7109375" customWidth="1"/>
    <col min="10029" max="10029" width="11.7109375" customWidth="1"/>
    <col min="10030" max="10034" width="12.7109375" customWidth="1"/>
    <col min="10035" max="10035" width="13.7109375" customWidth="1"/>
    <col min="10036" max="10036" width="11.7109375" customWidth="1"/>
    <col min="10037" max="10041" width="12.7109375" customWidth="1"/>
    <col min="10042" max="10042" width="11.7109375" customWidth="1"/>
    <col min="10043" max="10043" width="12.7109375" customWidth="1"/>
    <col min="10044" max="10044" width="13.7109375" customWidth="1"/>
    <col min="10045" max="10046" width="12.7109375" customWidth="1"/>
    <col min="10047" max="10047" width="13.7109375" customWidth="1"/>
    <col min="10048" max="10048" width="11.7109375" customWidth="1"/>
    <col min="10049" max="10051" width="12.7109375" customWidth="1"/>
    <col min="10052" max="10052" width="13.7109375" customWidth="1"/>
    <col min="10053" max="10053" width="11.7109375" customWidth="1"/>
    <col min="10054" max="10059" width="12.7109375" customWidth="1"/>
    <col min="10060" max="10060" width="13.7109375" customWidth="1"/>
    <col min="10061" max="10061" width="15.7109375" customWidth="1"/>
    <col min="10241" max="10241" width="28.7109375" customWidth="1"/>
    <col min="10242" max="10242" width="11.7109375" customWidth="1"/>
    <col min="10243" max="10243" width="12.7109375" customWidth="1"/>
    <col min="10244" max="10244" width="13.7109375" customWidth="1"/>
    <col min="10245" max="10246" width="12.7109375" customWidth="1"/>
    <col min="10247" max="10263" width="13.7109375" customWidth="1"/>
    <col min="10264" max="10264" width="15.7109375" customWidth="1"/>
    <col min="10265" max="10265" width="11.7109375" customWidth="1"/>
    <col min="10266" max="10266" width="12.7109375" customWidth="1"/>
    <col min="10267" max="10270" width="13.7109375" customWidth="1"/>
    <col min="10271" max="10271" width="12.7109375" customWidth="1"/>
    <col min="10272" max="10272" width="13.7109375" customWidth="1"/>
    <col min="10273" max="10273" width="11.7109375" customWidth="1"/>
    <col min="10274" max="10274" width="12.7109375" customWidth="1"/>
    <col min="10275" max="10275" width="13.7109375" customWidth="1"/>
    <col min="10276" max="10277" width="12.7109375" customWidth="1"/>
    <col min="10278" max="10278" width="13.7109375" customWidth="1"/>
    <col min="10279" max="10279" width="11.7109375" customWidth="1"/>
    <col min="10280" max="10283" width="12.7109375" customWidth="1"/>
    <col min="10284" max="10284" width="13.7109375" customWidth="1"/>
    <col min="10285" max="10285" width="11.7109375" customWidth="1"/>
    <col min="10286" max="10290" width="12.7109375" customWidth="1"/>
    <col min="10291" max="10291" width="13.7109375" customWidth="1"/>
    <col min="10292" max="10292" width="11.7109375" customWidth="1"/>
    <col min="10293" max="10297" width="12.7109375" customWidth="1"/>
    <col min="10298" max="10298" width="11.7109375" customWidth="1"/>
    <col min="10299" max="10299" width="12.7109375" customWidth="1"/>
    <col min="10300" max="10300" width="13.7109375" customWidth="1"/>
    <col min="10301" max="10302" width="12.7109375" customWidth="1"/>
    <col min="10303" max="10303" width="13.7109375" customWidth="1"/>
    <col min="10304" max="10304" width="11.7109375" customWidth="1"/>
    <col min="10305" max="10307" width="12.7109375" customWidth="1"/>
    <col min="10308" max="10308" width="13.7109375" customWidth="1"/>
    <col min="10309" max="10309" width="11.7109375" customWidth="1"/>
    <col min="10310" max="10315" width="12.7109375" customWidth="1"/>
    <col min="10316" max="10316" width="13.7109375" customWidth="1"/>
    <col min="10317" max="10317" width="15.7109375" customWidth="1"/>
    <col min="10497" max="10497" width="28.7109375" customWidth="1"/>
    <col min="10498" max="10498" width="11.7109375" customWidth="1"/>
    <col min="10499" max="10499" width="12.7109375" customWidth="1"/>
    <col min="10500" max="10500" width="13.7109375" customWidth="1"/>
    <col min="10501" max="10502" width="12.7109375" customWidth="1"/>
    <col min="10503" max="10519" width="13.7109375" customWidth="1"/>
    <col min="10520" max="10520" width="15.7109375" customWidth="1"/>
    <col min="10521" max="10521" width="11.7109375" customWidth="1"/>
    <col min="10522" max="10522" width="12.7109375" customWidth="1"/>
    <col min="10523" max="10526" width="13.7109375" customWidth="1"/>
    <col min="10527" max="10527" width="12.7109375" customWidth="1"/>
    <col min="10528" max="10528" width="13.7109375" customWidth="1"/>
    <col min="10529" max="10529" width="11.7109375" customWidth="1"/>
    <col min="10530" max="10530" width="12.7109375" customWidth="1"/>
    <col min="10531" max="10531" width="13.7109375" customWidth="1"/>
    <col min="10532" max="10533" width="12.7109375" customWidth="1"/>
    <col min="10534" max="10534" width="13.7109375" customWidth="1"/>
    <col min="10535" max="10535" width="11.7109375" customWidth="1"/>
    <col min="10536" max="10539" width="12.7109375" customWidth="1"/>
    <col min="10540" max="10540" width="13.7109375" customWidth="1"/>
    <col min="10541" max="10541" width="11.7109375" customWidth="1"/>
    <col min="10542" max="10546" width="12.7109375" customWidth="1"/>
    <col min="10547" max="10547" width="13.7109375" customWidth="1"/>
    <col min="10548" max="10548" width="11.7109375" customWidth="1"/>
    <col min="10549" max="10553" width="12.7109375" customWidth="1"/>
    <col min="10554" max="10554" width="11.7109375" customWidth="1"/>
    <col min="10555" max="10555" width="12.7109375" customWidth="1"/>
    <col min="10556" max="10556" width="13.7109375" customWidth="1"/>
    <col min="10557" max="10558" width="12.7109375" customWidth="1"/>
    <col min="10559" max="10559" width="13.7109375" customWidth="1"/>
    <col min="10560" max="10560" width="11.7109375" customWidth="1"/>
    <col min="10561" max="10563" width="12.7109375" customWidth="1"/>
    <col min="10564" max="10564" width="13.7109375" customWidth="1"/>
    <col min="10565" max="10565" width="11.7109375" customWidth="1"/>
    <col min="10566" max="10571" width="12.7109375" customWidth="1"/>
    <col min="10572" max="10572" width="13.7109375" customWidth="1"/>
    <col min="10573" max="10573" width="15.7109375" customWidth="1"/>
    <col min="10753" max="10753" width="28.7109375" customWidth="1"/>
    <col min="10754" max="10754" width="11.7109375" customWidth="1"/>
    <col min="10755" max="10755" width="12.7109375" customWidth="1"/>
    <col min="10756" max="10756" width="13.7109375" customWidth="1"/>
    <col min="10757" max="10758" width="12.7109375" customWidth="1"/>
    <col min="10759" max="10775" width="13.7109375" customWidth="1"/>
    <col min="10776" max="10776" width="15.7109375" customWidth="1"/>
    <col min="10777" max="10777" width="11.7109375" customWidth="1"/>
    <col min="10778" max="10778" width="12.7109375" customWidth="1"/>
    <col min="10779" max="10782" width="13.7109375" customWidth="1"/>
    <col min="10783" max="10783" width="12.7109375" customWidth="1"/>
    <col min="10784" max="10784" width="13.7109375" customWidth="1"/>
    <col min="10785" max="10785" width="11.7109375" customWidth="1"/>
    <col min="10786" max="10786" width="12.7109375" customWidth="1"/>
    <col min="10787" max="10787" width="13.7109375" customWidth="1"/>
    <col min="10788" max="10789" width="12.7109375" customWidth="1"/>
    <col min="10790" max="10790" width="13.7109375" customWidth="1"/>
    <col min="10791" max="10791" width="11.7109375" customWidth="1"/>
    <col min="10792" max="10795" width="12.7109375" customWidth="1"/>
    <col min="10796" max="10796" width="13.7109375" customWidth="1"/>
    <col min="10797" max="10797" width="11.7109375" customWidth="1"/>
    <col min="10798" max="10802" width="12.7109375" customWidth="1"/>
    <col min="10803" max="10803" width="13.7109375" customWidth="1"/>
    <col min="10804" max="10804" width="11.7109375" customWidth="1"/>
    <col min="10805" max="10809" width="12.7109375" customWidth="1"/>
    <col min="10810" max="10810" width="11.7109375" customWidth="1"/>
    <col min="10811" max="10811" width="12.7109375" customWidth="1"/>
    <col min="10812" max="10812" width="13.7109375" customWidth="1"/>
    <col min="10813" max="10814" width="12.7109375" customWidth="1"/>
    <col min="10815" max="10815" width="13.7109375" customWidth="1"/>
    <col min="10816" max="10816" width="11.7109375" customWidth="1"/>
    <col min="10817" max="10819" width="12.7109375" customWidth="1"/>
    <col min="10820" max="10820" width="13.7109375" customWidth="1"/>
    <col min="10821" max="10821" width="11.7109375" customWidth="1"/>
    <col min="10822" max="10827" width="12.7109375" customWidth="1"/>
    <col min="10828" max="10828" width="13.7109375" customWidth="1"/>
    <col min="10829" max="10829" width="15.7109375" customWidth="1"/>
    <col min="11009" max="11009" width="28.7109375" customWidth="1"/>
    <col min="11010" max="11010" width="11.7109375" customWidth="1"/>
    <col min="11011" max="11011" width="12.7109375" customWidth="1"/>
    <col min="11012" max="11012" width="13.7109375" customWidth="1"/>
    <col min="11013" max="11014" width="12.7109375" customWidth="1"/>
    <col min="11015" max="11031" width="13.7109375" customWidth="1"/>
    <col min="11032" max="11032" width="15.7109375" customWidth="1"/>
    <col min="11033" max="11033" width="11.7109375" customWidth="1"/>
    <col min="11034" max="11034" width="12.7109375" customWidth="1"/>
    <col min="11035" max="11038" width="13.7109375" customWidth="1"/>
    <col min="11039" max="11039" width="12.7109375" customWidth="1"/>
    <col min="11040" max="11040" width="13.7109375" customWidth="1"/>
    <col min="11041" max="11041" width="11.7109375" customWidth="1"/>
    <col min="11042" max="11042" width="12.7109375" customWidth="1"/>
    <col min="11043" max="11043" width="13.7109375" customWidth="1"/>
    <col min="11044" max="11045" width="12.7109375" customWidth="1"/>
    <col min="11046" max="11046" width="13.7109375" customWidth="1"/>
    <col min="11047" max="11047" width="11.7109375" customWidth="1"/>
    <col min="11048" max="11051" width="12.7109375" customWidth="1"/>
    <col min="11052" max="11052" width="13.7109375" customWidth="1"/>
    <col min="11053" max="11053" width="11.7109375" customWidth="1"/>
    <col min="11054" max="11058" width="12.7109375" customWidth="1"/>
    <col min="11059" max="11059" width="13.7109375" customWidth="1"/>
    <col min="11060" max="11060" width="11.7109375" customWidth="1"/>
    <col min="11061" max="11065" width="12.7109375" customWidth="1"/>
    <col min="11066" max="11066" width="11.7109375" customWidth="1"/>
    <col min="11067" max="11067" width="12.7109375" customWidth="1"/>
    <col min="11068" max="11068" width="13.7109375" customWidth="1"/>
    <col min="11069" max="11070" width="12.7109375" customWidth="1"/>
    <col min="11071" max="11071" width="13.7109375" customWidth="1"/>
    <col min="11072" max="11072" width="11.7109375" customWidth="1"/>
    <col min="11073" max="11075" width="12.7109375" customWidth="1"/>
    <col min="11076" max="11076" width="13.7109375" customWidth="1"/>
    <col min="11077" max="11077" width="11.7109375" customWidth="1"/>
    <col min="11078" max="11083" width="12.7109375" customWidth="1"/>
    <col min="11084" max="11084" width="13.7109375" customWidth="1"/>
    <col min="11085" max="11085" width="15.7109375" customWidth="1"/>
    <col min="11265" max="11265" width="28.7109375" customWidth="1"/>
    <col min="11266" max="11266" width="11.7109375" customWidth="1"/>
    <col min="11267" max="11267" width="12.7109375" customWidth="1"/>
    <col min="11268" max="11268" width="13.7109375" customWidth="1"/>
    <col min="11269" max="11270" width="12.7109375" customWidth="1"/>
    <col min="11271" max="11287" width="13.7109375" customWidth="1"/>
    <col min="11288" max="11288" width="15.7109375" customWidth="1"/>
    <col min="11289" max="11289" width="11.7109375" customWidth="1"/>
    <col min="11290" max="11290" width="12.7109375" customWidth="1"/>
    <col min="11291" max="11294" width="13.7109375" customWidth="1"/>
    <col min="11295" max="11295" width="12.7109375" customWidth="1"/>
    <col min="11296" max="11296" width="13.7109375" customWidth="1"/>
    <col min="11297" max="11297" width="11.7109375" customWidth="1"/>
    <col min="11298" max="11298" width="12.7109375" customWidth="1"/>
    <col min="11299" max="11299" width="13.7109375" customWidth="1"/>
    <col min="11300" max="11301" width="12.7109375" customWidth="1"/>
    <col min="11302" max="11302" width="13.7109375" customWidth="1"/>
    <col min="11303" max="11303" width="11.7109375" customWidth="1"/>
    <col min="11304" max="11307" width="12.7109375" customWidth="1"/>
    <col min="11308" max="11308" width="13.7109375" customWidth="1"/>
    <col min="11309" max="11309" width="11.7109375" customWidth="1"/>
    <col min="11310" max="11314" width="12.7109375" customWidth="1"/>
    <col min="11315" max="11315" width="13.7109375" customWidth="1"/>
    <col min="11316" max="11316" width="11.7109375" customWidth="1"/>
    <col min="11317" max="11321" width="12.7109375" customWidth="1"/>
    <col min="11322" max="11322" width="11.7109375" customWidth="1"/>
    <col min="11323" max="11323" width="12.7109375" customWidth="1"/>
    <col min="11324" max="11324" width="13.7109375" customWidth="1"/>
    <col min="11325" max="11326" width="12.7109375" customWidth="1"/>
    <col min="11327" max="11327" width="13.7109375" customWidth="1"/>
    <col min="11328" max="11328" width="11.7109375" customWidth="1"/>
    <col min="11329" max="11331" width="12.7109375" customWidth="1"/>
    <col min="11332" max="11332" width="13.7109375" customWidth="1"/>
    <col min="11333" max="11333" width="11.7109375" customWidth="1"/>
    <col min="11334" max="11339" width="12.7109375" customWidth="1"/>
    <col min="11340" max="11340" width="13.7109375" customWidth="1"/>
    <col min="11341" max="11341" width="15.7109375" customWidth="1"/>
    <col min="11521" max="11521" width="28.7109375" customWidth="1"/>
    <col min="11522" max="11522" width="11.7109375" customWidth="1"/>
    <col min="11523" max="11523" width="12.7109375" customWidth="1"/>
    <col min="11524" max="11524" width="13.7109375" customWidth="1"/>
    <col min="11525" max="11526" width="12.7109375" customWidth="1"/>
    <col min="11527" max="11543" width="13.7109375" customWidth="1"/>
    <col min="11544" max="11544" width="15.7109375" customWidth="1"/>
    <col min="11545" max="11545" width="11.7109375" customWidth="1"/>
    <col min="11546" max="11546" width="12.7109375" customWidth="1"/>
    <col min="11547" max="11550" width="13.7109375" customWidth="1"/>
    <col min="11551" max="11551" width="12.7109375" customWidth="1"/>
    <col min="11552" max="11552" width="13.7109375" customWidth="1"/>
    <col min="11553" max="11553" width="11.7109375" customWidth="1"/>
    <col min="11554" max="11554" width="12.7109375" customWidth="1"/>
    <col min="11555" max="11555" width="13.7109375" customWidth="1"/>
    <col min="11556" max="11557" width="12.7109375" customWidth="1"/>
    <col min="11558" max="11558" width="13.7109375" customWidth="1"/>
    <col min="11559" max="11559" width="11.7109375" customWidth="1"/>
    <col min="11560" max="11563" width="12.7109375" customWidth="1"/>
    <col min="11564" max="11564" width="13.7109375" customWidth="1"/>
    <col min="11565" max="11565" width="11.7109375" customWidth="1"/>
    <col min="11566" max="11570" width="12.7109375" customWidth="1"/>
    <col min="11571" max="11571" width="13.7109375" customWidth="1"/>
    <col min="11572" max="11572" width="11.7109375" customWidth="1"/>
    <col min="11573" max="11577" width="12.7109375" customWidth="1"/>
    <col min="11578" max="11578" width="11.7109375" customWidth="1"/>
    <col min="11579" max="11579" width="12.7109375" customWidth="1"/>
    <col min="11580" max="11580" width="13.7109375" customWidth="1"/>
    <col min="11581" max="11582" width="12.7109375" customWidth="1"/>
    <col min="11583" max="11583" width="13.7109375" customWidth="1"/>
    <col min="11584" max="11584" width="11.7109375" customWidth="1"/>
    <col min="11585" max="11587" width="12.7109375" customWidth="1"/>
    <col min="11588" max="11588" width="13.7109375" customWidth="1"/>
    <col min="11589" max="11589" width="11.7109375" customWidth="1"/>
    <col min="11590" max="11595" width="12.7109375" customWidth="1"/>
    <col min="11596" max="11596" width="13.7109375" customWidth="1"/>
    <col min="11597" max="11597" width="15.7109375" customWidth="1"/>
    <col min="11777" max="11777" width="28.7109375" customWidth="1"/>
    <col min="11778" max="11778" width="11.7109375" customWidth="1"/>
    <col min="11779" max="11779" width="12.7109375" customWidth="1"/>
    <col min="11780" max="11780" width="13.7109375" customWidth="1"/>
    <col min="11781" max="11782" width="12.7109375" customWidth="1"/>
    <col min="11783" max="11799" width="13.7109375" customWidth="1"/>
    <col min="11800" max="11800" width="15.7109375" customWidth="1"/>
    <col min="11801" max="11801" width="11.7109375" customWidth="1"/>
    <col min="11802" max="11802" width="12.7109375" customWidth="1"/>
    <col min="11803" max="11806" width="13.7109375" customWidth="1"/>
    <col min="11807" max="11807" width="12.7109375" customWidth="1"/>
    <col min="11808" max="11808" width="13.7109375" customWidth="1"/>
    <col min="11809" max="11809" width="11.7109375" customWidth="1"/>
    <col min="11810" max="11810" width="12.7109375" customWidth="1"/>
    <col min="11811" max="11811" width="13.7109375" customWidth="1"/>
    <col min="11812" max="11813" width="12.7109375" customWidth="1"/>
    <col min="11814" max="11814" width="13.7109375" customWidth="1"/>
    <col min="11815" max="11815" width="11.7109375" customWidth="1"/>
    <col min="11816" max="11819" width="12.7109375" customWidth="1"/>
    <col min="11820" max="11820" width="13.7109375" customWidth="1"/>
    <col min="11821" max="11821" width="11.7109375" customWidth="1"/>
    <col min="11822" max="11826" width="12.7109375" customWidth="1"/>
    <col min="11827" max="11827" width="13.7109375" customWidth="1"/>
    <col min="11828" max="11828" width="11.7109375" customWidth="1"/>
    <col min="11829" max="11833" width="12.7109375" customWidth="1"/>
    <col min="11834" max="11834" width="11.7109375" customWidth="1"/>
    <col min="11835" max="11835" width="12.7109375" customWidth="1"/>
    <col min="11836" max="11836" width="13.7109375" customWidth="1"/>
    <col min="11837" max="11838" width="12.7109375" customWidth="1"/>
    <col min="11839" max="11839" width="13.7109375" customWidth="1"/>
    <col min="11840" max="11840" width="11.7109375" customWidth="1"/>
    <col min="11841" max="11843" width="12.7109375" customWidth="1"/>
    <col min="11844" max="11844" width="13.7109375" customWidth="1"/>
    <col min="11845" max="11845" width="11.7109375" customWidth="1"/>
    <col min="11846" max="11851" width="12.7109375" customWidth="1"/>
    <col min="11852" max="11852" width="13.7109375" customWidth="1"/>
    <col min="11853" max="11853" width="15.7109375" customWidth="1"/>
    <col min="12033" max="12033" width="28.7109375" customWidth="1"/>
    <col min="12034" max="12034" width="11.7109375" customWidth="1"/>
    <col min="12035" max="12035" width="12.7109375" customWidth="1"/>
    <col min="12036" max="12036" width="13.7109375" customWidth="1"/>
    <col min="12037" max="12038" width="12.7109375" customWidth="1"/>
    <col min="12039" max="12055" width="13.7109375" customWidth="1"/>
    <col min="12056" max="12056" width="15.7109375" customWidth="1"/>
    <col min="12057" max="12057" width="11.7109375" customWidth="1"/>
    <col min="12058" max="12058" width="12.7109375" customWidth="1"/>
    <col min="12059" max="12062" width="13.7109375" customWidth="1"/>
    <col min="12063" max="12063" width="12.7109375" customWidth="1"/>
    <col min="12064" max="12064" width="13.7109375" customWidth="1"/>
    <col min="12065" max="12065" width="11.7109375" customWidth="1"/>
    <col min="12066" max="12066" width="12.7109375" customWidth="1"/>
    <col min="12067" max="12067" width="13.7109375" customWidth="1"/>
    <col min="12068" max="12069" width="12.7109375" customWidth="1"/>
    <col min="12070" max="12070" width="13.7109375" customWidth="1"/>
    <col min="12071" max="12071" width="11.7109375" customWidth="1"/>
    <col min="12072" max="12075" width="12.7109375" customWidth="1"/>
    <col min="12076" max="12076" width="13.7109375" customWidth="1"/>
    <col min="12077" max="12077" width="11.7109375" customWidth="1"/>
    <col min="12078" max="12082" width="12.7109375" customWidth="1"/>
    <col min="12083" max="12083" width="13.7109375" customWidth="1"/>
    <col min="12084" max="12084" width="11.7109375" customWidth="1"/>
    <col min="12085" max="12089" width="12.7109375" customWidth="1"/>
    <col min="12090" max="12090" width="11.7109375" customWidth="1"/>
    <col min="12091" max="12091" width="12.7109375" customWidth="1"/>
    <col min="12092" max="12092" width="13.7109375" customWidth="1"/>
    <col min="12093" max="12094" width="12.7109375" customWidth="1"/>
    <col min="12095" max="12095" width="13.7109375" customWidth="1"/>
    <col min="12096" max="12096" width="11.7109375" customWidth="1"/>
    <col min="12097" max="12099" width="12.7109375" customWidth="1"/>
    <col min="12100" max="12100" width="13.7109375" customWidth="1"/>
    <col min="12101" max="12101" width="11.7109375" customWidth="1"/>
    <col min="12102" max="12107" width="12.7109375" customWidth="1"/>
    <col min="12108" max="12108" width="13.7109375" customWidth="1"/>
    <col min="12109" max="12109" width="15.7109375" customWidth="1"/>
    <col min="12289" max="12289" width="28.7109375" customWidth="1"/>
    <col min="12290" max="12290" width="11.7109375" customWidth="1"/>
    <col min="12291" max="12291" width="12.7109375" customWidth="1"/>
    <col min="12292" max="12292" width="13.7109375" customWidth="1"/>
    <col min="12293" max="12294" width="12.7109375" customWidth="1"/>
    <col min="12295" max="12311" width="13.7109375" customWidth="1"/>
    <col min="12312" max="12312" width="15.7109375" customWidth="1"/>
    <col min="12313" max="12313" width="11.7109375" customWidth="1"/>
    <col min="12314" max="12314" width="12.7109375" customWidth="1"/>
    <col min="12315" max="12318" width="13.7109375" customWidth="1"/>
    <col min="12319" max="12319" width="12.7109375" customWidth="1"/>
    <col min="12320" max="12320" width="13.7109375" customWidth="1"/>
    <col min="12321" max="12321" width="11.7109375" customWidth="1"/>
    <col min="12322" max="12322" width="12.7109375" customWidth="1"/>
    <col min="12323" max="12323" width="13.7109375" customWidth="1"/>
    <col min="12324" max="12325" width="12.7109375" customWidth="1"/>
    <col min="12326" max="12326" width="13.7109375" customWidth="1"/>
    <col min="12327" max="12327" width="11.7109375" customWidth="1"/>
    <col min="12328" max="12331" width="12.7109375" customWidth="1"/>
    <col min="12332" max="12332" width="13.7109375" customWidth="1"/>
    <col min="12333" max="12333" width="11.7109375" customWidth="1"/>
    <col min="12334" max="12338" width="12.7109375" customWidth="1"/>
    <col min="12339" max="12339" width="13.7109375" customWidth="1"/>
    <col min="12340" max="12340" width="11.7109375" customWidth="1"/>
    <col min="12341" max="12345" width="12.7109375" customWidth="1"/>
    <col min="12346" max="12346" width="11.7109375" customWidth="1"/>
    <col min="12347" max="12347" width="12.7109375" customWidth="1"/>
    <col min="12348" max="12348" width="13.7109375" customWidth="1"/>
    <col min="12349" max="12350" width="12.7109375" customWidth="1"/>
    <col min="12351" max="12351" width="13.7109375" customWidth="1"/>
    <col min="12352" max="12352" width="11.7109375" customWidth="1"/>
    <col min="12353" max="12355" width="12.7109375" customWidth="1"/>
    <col min="12356" max="12356" width="13.7109375" customWidth="1"/>
    <col min="12357" max="12357" width="11.7109375" customWidth="1"/>
    <col min="12358" max="12363" width="12.7109375" customWidth="1"/>
    <col min="12364" max="12364" width="13.7109375" customWidth="1"/>
    <col min="12365" max="12365" width="15.7109375" customWidth="1"/>
    <col min="12545" max="12545" width="28.7109375" customWidth="1"/>
    <col min="12546" max="12546" width="11.7109375" customWidth="1"/>
    <col min="12547" max="12547" width="12.7109375" customWidth="1"/>
    <col min="12548" max="12548" width="13.7109375" customWidth="1"/>
    <col min="12549" max="12550" width="12.7109375" customWidth="1"/>
    <col min="12551" max="12567" width="13.7109375" customWidth="1"/>
    <col min="12568" max="12568" width="15.7109375" customWidth="1"/>
    <col min="12569" max="12569" width="11.7109375" customWidth="1"/>
    <col min="12570" max="12570" width="12.7109375" customWidth="1"/>
    <col min="12571" max="12574" width="13.7109375" customWidth="1"/>
    <col min="12575" max="12575" width="12.7109375" customWidth="1"/>
    <col min="12576" max="12576" width="13.7109375" customWidth="1"/>
    <col min="12577" max="12577" width="11.7109375" customWidth="1"/>
    <col min="12578" max="12578" width="12.7109375" customWidth="1"/>
    <col min="12579" max="12579" width="13.7109375" customWidth="1"/>
    <col min="12580" max="12581" width="12.7109375" customWidth="1"/>
    <col min="12582" max="12582" width="13.7109375" customWidth="1"/>
    <col min="12583" max="12583" width="11.7109375" customWidth="1"/>
    <col min="12584" max="12587" width="12.7109375" customWidth="1"/>
    <col min="12588" max="12588" width="13.7109375" customWidth="1"/>
    <col min="12589" max="12589" width="11.7109375" customWidth="1"/>
    <col min="12590" max="12594" width="12.7109375" customWidth="1"/>
    <col min="12595" max="12595" width="13.7109375" customWidth="1"/>
    <col min="12596" max="12596" width="11.7109375" customWidth="1"/>
    <col min="12597" max="12601" width="12.7109375" customWidth="1"/>
    <col min="12602" max="12602" width="11.7109375" customWidth="1"/>
    <col min="12603" max="12603" width="12.7109375" customWidth="1"/>
    <col min="12604" max="12604" width="13.7109375" customWidth="1"/>
    <col min="12605" max="12606" width="12.7109375" customWidth="1"/>
    <col min="12607" max="12607" width="13.7109375" customWidth="1"/>
    <col min="12608" max="12608" width="11.7109375" customWidth="1"/>
    <col min="12609" max="12611" width="12.7109375" customWidth="1"/>
    <col min="12612" max="12612" width="13.7109375" customWidth="1"/>
    <col min="12613" max="12613" width="11.7109375" customWidth="1"/>
    <col min="12614" max="12619" width="12.7109375" customWidth="1"/>
    <col min="12620" max="12620" width="13.7109375" customWidth="1"/>
    <col min="12621" max="12621" width="15.7109375" customWidth="1"/>
    <col min="12801" max="12801" width="28.7109375" customWidth="1"/>
    <col min="12802" max="12802" width="11.7109375" customWidth="1"/>
    <col min="12803" max="12803" width="12.7109375" customWidth="1"/>
    <col min="12804" max="12804" width="13.7109375" customWidth="1"/>
    <col min="12805" max="12806" width="12.7109375" customWidth="1"/>
    <col min="12807" max="12823" width="13.7109375" customWidth="1"/>
    <col min="12824" max="12824" width="15.7109375" customWidth="1"/>
    <col min="12825" max="12825" width="11.7109375" customWidth="1"/>
    <col min="12826" max="12826" width="12.7109375" customWidth="1"/>
    <col min="12827" max="12830" width="13.7109375" customWidth="1"/>
    <col min="12831" max="12831" width="12.7109375" customWidth="1"/>
    <col min="12832" max="12832" width="13.7109375" customWidth="1"/>
    <col min="12833" max="12833" width="11.7109375" customWidth="1"/>
    <col min="12834" max="12834" width="12.7109375" customWidth="1"/>
    <col min="12835" max="12835" width="13.7109375" customWidth="1"/>
    <col min="12836" max="12837" width="12.7109375" customWidth="1"/>
    <col min="12838" max="12838" width="13.7109375" customWidth="1"/>
    <col min="12839" max="12839" width="11.7109375" customWidth="1"/>
    <col min="12840" max="12843" width="12.7109375" customWidth="1"/>
    <col min="12844" max="12844" width="13.7109375" customWidth="1"/>
    <col min="12845" max="12845" width="11.7109375" customWidth="1"/>
    <col min="12846" max="12850" width="12.7109375" customWidth="1"/>
    <col min="12851" max="12851" width="13.7109375" customWidth="1"/>
    <col min="12852" max="12852" width="11.7109375" customWidth="1"/>
    <col min="12853" max="12857" width="12.7109375" customWidth="1"/>
    <col min="12858" max="12858" width="11.7109375" customWidth="1"/>
    <col min="12859" max="12859" width="12.7109375" customWidth="1"/>
    <col min="12860" max="12860" width="13.7109375" customWidth="1"/>
    <col min="12861" max="12862" width="12.7109375" customWidth="1"/>
    <col min="12863" max="12863" width="13.7109375" customWidth="1"/>
    <col min="12864" max="12864" width="11.7109375" customWidth="1"/>
    <col min="12865" max="12867" width="12.7109375" customWidth="1"/>
    <col min="12868" max="12868" width="13.7109375" customWidth="1"/>
    <col min="12869" max="12869" width="11.7109375" customWidth="1"/>
    <col min="12870" max="12875" width="12.7109375" customWidth="1"/>
    <col min="12876" max="12876" width="13.7109375" customWidth="1"/>
    <col min="12877" max="12877" width="15.7109375" customWidth="1"/>
    <col min="13057" max="13057" width="28.7109375" customWidth="1"/>
    <col min="13058" max="13058" width="11.7109375" customWidth="1"/>
    <col min="13059" max="13059" width="12.7109375" customWidth="1"/>
    <col min="13060" max="13060" width="13.7109375" customWidth="1"/>
    <col min="13061" max="13062" width="12.7109375" customWidth="1"/>
    <col min="13063" max="13079" width="13.7109375" customWidth="1"/>
    <col min="13080" max="13080" width="15.7109375" customWidth="1"/>
    <col min="13081" max="13081" width="11.7109375" customWidth="1"/>
    <col min="13082" max="13082" width="12.7109375" customWidth="1"/>
    <col min="13083" max="13086" width="13.7109375" customWidth="1"/>
    <col min="13087" max="13087" width="12.7109375" customWidth="1"/>
    <col min="13088" max="13088" width="13.7109375" customWidth="1"/>
    <col min="13089" max="13089" width="11.7109375" customWidth="1"/>
    <col min="13090" max="13090" width="12.7109375" customWidth="1"/>
    <col min="13091" max="13091" width="13.7109375" customWidth="1"/>
    <col min="13092" max="13093" width="12.7109375" customWidth="1"/>
    <col min="13094" max="13094" width="13.7109375" customWidth="1"/>
    <col min="13095" max="13095" width="11.7109375" customWidth="1"/>
    <col min="13096" max="13099" width="12.7109375" customWidth="1"/>
    <col min="13100" max="13100" width="13.7109375" customWidth="1"/>
    <col min="13101" max="13101" width="11.7109375" customWidth="1"/>
    <col min="13102" max="13106" width="12.7109375" customWidth="1"/>
    <col min="13107" max="13107" width="13.7109375" customWidth="1"/>
    <col min="13108" max="13108" width="11.7109375" customWidth="1"/>
    <col min="13109" max="13113" width="12.7109375" customWidth="1"/>
    <col min="13114" max="13114" width="11.7109375" customWidth="1"/>
    <col min="13115" max="13115" width="12.7109375" customWidth="1"/>
    <col min="13116" max="13116" width="13.7109375" customWidth="1"/>
    <col min="13117" max="13118" width="12.7109375" customWidth="1"/>
    <col min="13119" max="13119" width="13.7109375" customWidth="1"/>
    <col min="13120" max="13120" width="11.7109375" customWidth="1"/>
    <col min="13121" max="13123" width="12.7109375" customWidth="1"/>
    <col min="13124" max="13124" width="13.7109375" customWidth="1"/>
    <col min="13125" max="13125" width="11.7109375" customWidth="1"/>
    <col min="13126" max="13131" width="12.7109375" customWidth="1"/>
    <col min="13132" max="13132" width="13.7109375" customWidth="1"/>
    <col min="13133" max="13133" width="15.7109375" customWidth="1"/>
    <col min="13313" max="13313" width="28.7109375" customWidth="1"/>
    <col min="13314" max="13314" width="11.7109375" customWidth="1"/>
    <col min="13315" max="13315" width="12.7109375" customWidth="1"/>
    <col min="13316" max="13316" width="13.7109375" customWidth="1"/>
    <col min="13317" max="13318" width="12.7109375" customWidth="1"/>
    <col min="13319" max="13335" width="13.7109375" customWidth="1"/>
    <col min="13336" max="13336" width="15.7109375" customWidth="1"/>
    <col min="13337" max="13337" width="11.7109375" customWidth="1"/>
    <col min="13338" max="13338" width="12.7109375" customWidth="1"/>
    <col min="13339" max="13342" width="13.7109375" customWidth="1"/>
    <col min="13343" max="13343" width="12.7109375" customWidth="1"/>
    <col min="13344" max="13344" width="13.7109375" customWidth="1"/>
    <col min="13345" max="13345" width="11.7109375" customWidth="1"/>
    <col min="13346" max="13346" width="12.7109375" customWidth="1"/>
    <col min="13347" max="13347" width="13.7109375" customWidth="1"/>
    <col min="13348" max="13349" width="12.7109375" customWidth="1"/>
    <col min="13350" max="13350" width="13.7109375" customWidth="1"/>
    <col min="13351" max="13351" width="11.7109375" customWidth="1"/>
    <col min="13352" max="13355" width="12.7109375" customWidth="1"/>
    <col min="13356" max="13356" width="13.7109375" customWidth="1"/>
    <col min="13357" max="13357" width="11.7109375" customWidth="1"/>
    <col min="13358" max="13362" width="12.7109375" customWidth="1"/>
    <col min="13363" max="13363" width="13.7109375" customWidth="1"/>
    <col min="13364" max="13364" width="11.7109375" customWidth="1"/>
    <col min="13365" max="13369" width="12.7109375" customWidth="1"/>
    <col min="13370" max="13370" width="11.7109375" customWidth="1"/>
    <col min="13371" max="13371" width="12.7109375" customWidth="1"/>
    <col min="13372" max="13372" width="13.7109375" customWidth="1"/>
    <col min="13373" max="13374" width="12.7109375" customWidth="1"/>
    <col min="13375" max="13375" width="13.7109375" customWidth="1"/>
    <col min="13376" max="13376" width="11.7109375" customWidth="1"/>
    <col min="13377" max="13379" width="12.7109375" customWidth="1"/>
    <col min="13380" max="13380" width="13.7109375" customWidth="1"/>
    <col min="13381" max="13381" width="11.7109375" customWidth="1"/>
    <col min="13382" max="13387" width="12.7109375" customWidth="1"/>
    <col min="13388" max="13388" width="13.7109375" customWidth="1"/>
    <col min="13389" max="13389" width="15.7109375" customWidth="1"/>
    <col min="13569" max="13569" width="28.7109375" customWidth="1"/>
    <col min="13570" max="13570" width="11.7109375" customWidth="1"/>
    <col min="13571" max="13571" width="12.7109375" customWidth="1"/>
    <col min="13572" max="13572" width="13.7109375" customWidth="1"/>
    <col min="13573" max="13574" width="12.7109375" customWidth="1"/>
    <col min="13575" max="13591" width="13.7109375" customWidth="1"/>
    <col min="13592" max="13592" width="15.7109375" customWidth="1"/>
    <col min="13593" max="13593" width="11.7109375" customWidth="1"/>
    <col min="13594" max="13594" width="12.7109375" customWidth="1"/>
    <col min="13595" max="13598" width="13.7109375" customWidth="1"/>
    <col min="13599" max="13599" width="12.7109375" customWidth="1"/>
    <col min="13600" max="13600" width="13.7109375" customWidth="1"/>
    <col min="13601" max="13601" width="11.7109375" customWidth="1"/>
    <col min="13602" max="13602" width="12.7109375" customWidth="1"/>
    <col min="13603" max="13603" width="13.7109375" customWidth="1"/>
    <col min="13604" max="13605" width="12.7109375" customWidth="1"/>
    <col min="13606" max="13606" width="13.7109375" customWidth="1"/>
    <col min="13607" max="13607" width="11.7109375" customWidth="1"/>
    <col min="13608" max="13611" width="12.7109375" customWidth="1"/>
    <col min="13612" max="13612" width="13.7109375" customWidth="1"/>
    <col min="13613" max="13613" width="11.7109375" customWidth="1"/>
    <col min="13614" max="13618" width="12.7109375" customWidth="1"/>
    <col min="13619" max="13619" width="13.7109375" customWidth="1"/>
    <col min="13620" max="13620" width="11.7109375" customWidth="1"/>
    <col min="13621" max="13625" width="12.7109375" customWidth="1"/>
    <col min="13626" max="13626" width="11.7109375" customWidth="1"/>
    <col min="13627" max="13627" width="12.7109375" customWidth="1"/>
    <col min="13628" max="13628" width="13.7109375" customWidth="1"/>
    <col min="13629" max="13630" width="12.7109375" customWidth="1"/>
    <col min="13631" max="13631" width="13.7109375" customWidth="1"/>
    <col min="13632" max="13632" width="11.7109375" customWidth="1"/>
    <col min="13633" max="13635" width="12.7109375" customWidth="1"/>
    <col min="13636" max="13636" width="13.7109375" customWidth="1"/>
    <col min="13637" max="13637" width="11.7109375" customWidth="1"/>
    <col min="13638" max="13643" width="12.7109375" customWidth="1"/>
    <col min="13644" max="13644" width="13.7109375" customWidth="1"/>
    <col min="13645" max="13645" width="15.7109375" customWidth="1"/>
    <col min="13825" max="13825" width="28.7109375" customWidth="1"/>
    <col min="13826" max="13826" width="11.7109375" customWidth="1"/>
    <col min="13827" max="13827" width="12.7109375" customWidth="1"/>
    <col min="13828" max="13828" width="13.7109375" customWidth="1"/>
    <col min="13829" max="13830" width="12.7109375" customWidth="1"/>
    <col min="13831" max="13847" width="13.7109375" customWidth="1"/>
    <col min="13848" max="13848" width="15.7109375" customWidth="1"/>
    <col min="13849" max="13849" width="11.7109375" customWidth="1"/>
    <col min="13850" max="13850" width="12.7109375" customWidth="1"/>
    <col min="13851" max="13854" width="13.7109375" customWidth="1"/>
    <col min="13855" max="13855" width="12.7109375" customWidth="1"/>
    <col min="13856" max="13856" width="13.7109375" customWidth="1"/>
    <col min="13857" max="13857" width="11.7109375" customWidth="1"/>
    <col min="13858" max="13858" width="12.7109375" customWidth="1"/>
    <col min="13859" max="13859" width="13.7109375" customWidth="1"/>
    <col min="13860" max="13861" width="12.7109375" customWidth="1"/>
    <col min="13862" max="13862" width="13.7109375" customWidth="1"/>
    <col min="13863" max="13863" width="11.7109375" customWidth="1"/>
    <col min="13864" max="13867" width="12.7109375" customWidth="1"/>
    <col min="13868" max="13868" width="13.7109375" customWidth="1"/>
    <col min="13869" max="13869" width="11.7109375" customWidth="1"/>
    <col min="13870" max="13874" width="12.7109375" customWidth="1"/>
    <col min="13875" max="13875" width="13.7109375" customWidth="1"/>
    <col min="13876" max="13876" width="11.7109375" customWidth="1"/>
    <col min="13877" max="13881" width="12.7109375" customWidth="1"/>
    <col min="13882" max="13882" width="11.7109375" customWidth="1"/>
    <col min="13883" max="13883" width="12.7109375" customWidth="1"/>
    <col min="13884" max="13884" width="13.7109375" customWidth="1"/>
    <col min="13885" max="13886" width="12.7109375" customWidth="1"/>
    <col min="13887" max="13887" width="13.7109375" customWidth="1"/>
    <col min="13888" max="13888" width="11.7109375" customWidth="1"/>
    <col min="13889" max="13891" width="12.7109375" customWidth="1"/>
    <col min="13892" max="13892" width="13.7109375" customWidth="1"/>
    <col min="13893" max="13893" width="11.7109375" customWidth="1"/>
    <col min="13894" max="13899" width="12.7109375" customWidth="1"/>
    <col min="13900" max="13900" width="13.7109375" customWidth="1"/>
    <col min="13901" max="13901" width="15.7109375" customWidth="1"/>
    <col min="14081" max="14081" width="28.7109375" customWidth="1"/>
    <col min="14082" max="14082" width="11.7109375" customWidth="1"/>
    <col min="14083" max="14083" width="12.7109375" customWidth="1"/>
    <col min="14084" max="14084" width="13.7109375" customWidth="1"/>
    <col min="14085" max="14086" width="12.7109375" customWidth="1"/>
    <col min="14087" max="14103" width="13.7109375" customWidth="1"/>
    <col min="14104" max="14104" width="15.7109375" customWidth="1"/>
    <col min="14105" max="14105" width="11.7109375" customWidth="1"/>
    <col min="14106" max="14106" width="12.7109375" customWidth="1"/>
    <col min="14107" max="14110" width="13.7109375" customWidth="1"/>
    <col min="14111" max="14111" width="12.7109375" customWidth="1"/>
    <col min="14112" max="14112" width="13.7109375" customWidth="1"/>
    <col min="14113" max="14113" width="11.7109375" customWidth="1"/>
    <col min="14114" max="14114" width="12.7109375" customWidth="1"/>
    <col min="14115" max="14115" width="13.7109375" customWidth="1"/>
    <col min="14116" max="14117" width="12.7109375" customWidth="1"/>
    <col min="14118" max="14118" width="13.7109375" customWidth="1"/>
    <col min="14119" max="14119" width="11.7109375" customWidth="1"/>
    <col min="14120" max="14123" width="12.7109375" customWidth="1"/>
    <col min="14124" max="14124" width="13.7109375" customWidth="1"/>
    <col min="14125" max="14125" width="11.7109375" customWidth="1"/>
    <col min="14126" max="14130" width="12.7109375" customWidth="1"/>
    <col min="14131" max="14131" width="13.7109375" customWidth="1"/>
    <col min="14132" max="14132" width="11.7109375" customWidth="1"/>
    <col min="14133" max="14137" width="12.7109375" customWidth="1"/>
    <col min="14138" max="14138" width="11.7109375" customWidth="1"/>
    <col min="14139" max="14139" width="12.7109375" customWidth="1"/>
    <col min="14140" max="14140" width="13.7109375" customWidth="1"/>
    <col min="14141" max="14142" width="12.7109375" customWidth="1"/>
    <col min="14143" max="14143" width="13.7109375" customWidth="1"/>
    <col min="14144" max="14144" width="11.7109375" customWidth="1"/>
    <col min="14145" max="14147" width="12.7109375" customWidth="1"/>
    <col min="14148" max="14148" width="13.7109375" customWidth="1"/>
    <col min="14149" max="14149" width="11.7109375" customWidth="1"/>
    <col min="14150" max="14155" width="12.7109375" customWidth="1"/>
    <col min="14156" max="14156" width="13.7109375" customWidth="1"/>
    <col min="14157" max="14157" width="15.7109375" customWidth="1"/>
    <col min="14337" max="14337" width="28.7109375" customWidth="1"/>
    <col min="14338" max="14338" width="11.7109375" customWidth="1"/>
    <col min="14339" max="14339" width="12.7109375" customWidth="1"/>
    <col min="14340" max="14340" width="13.7109375" customWidth="1"/>
    <col min="14341" max="14342" width="12.7109375" customWidth="1"/>
    <col min="14343" max="14359" width="13.7109375" customWidth="1"/>
    <col min="14360" max="14360" width="15.7109375" customWidth="1"/>
    <col min="14361" max="14361" width="11.7109375" customWidth="1"/>
    <col min="14362" max="14362" width="12.7109375" customWidth="1"/>
    <col min="14363" max="14366" width="13.7109375" customWidth="1"/>
    <col min="14367" max="14367" width="12.7109375" customWidth="1"/>
    <col min="14368" max="14368" width="13.7109375" customWidth="1"/>
    <col min="14369" max="14369" width="11.7109375" customWidth="1"/>
    <col min="14370" max="14370" width="12.7109375" customWidth="1"/>
    <col min="14371" max="14371" width="13.7109375" customWidth="1"/>
    <col min="14372" max="14373" width="12.7109375" customWidth="1"/>
    <col min="14374" max="14374" width="13.7109375" customWidth="1"/>
    <col min="14375" max="14375" width="11.7109375" customWidth="1"/>
    <col min="14376" max="14379" width="12.7109375" customWidth="1"/>
    <col min="14380" max="14380" width="13.7109375" customWidth="1"/>
    <col min="14381" max="14381" width="11.7109375" customWidth="1"/>
    <col min="14382" max="14386" width="12.7109375" customWidth="1"/>
    <col min="14387" max="14387" width="13.7109375" customWidth="1"/>
    <col min="14388" max="14388" width="11.7109375" customWidth="1"/>
    <col min="14389" max="14393" width="12.7109375" customWidth="1"/>
    <col min="14394" max="14394" width="11.7109375" customWidth="1"/>
    <col min="14395" max="14395" width="12.7109375" customWidth="1"/>
    <col min="14396" max="14396" width="13.7109375" customWidth="1"/>
    <col min="14397" max="14398" width="12.7109375" customWidth="1"/>
    <col min="14399" max="14399" width="13.7109375" customWidth="1"/>
    <col min="14400" max="14400" width="11.7109375" customWidth="1"/>
    <col min="14401" max="14403" width="12.7109375" customWidth="1"/>
    <col min="14404" max="14404" width="13.7109375" customWidth="1"/>
    <col min="14405" max="14405" width="11.7109375" customWidth="1"/>
    <col min="14406" max="14411" width="12.7109375" customWidth="1"/>
    <col min="14412" max="14412" width="13.7109375" customWidth="1"/>
    <col min="14413" max="14413" width="15.7109375" customWidth="1"/>
    <col min="14593" max="14593" width="28.7109375" customWidth="1"/>
    <col min="14594" max="14594" width="11.7109375" customWidth="1"/>
    <col min="14595" max="14595" width="12.7109375" customWidth="1"/>
    <col min="14596" max="14596" width="13.7109375" customWidth="1"/>
    <col min="14597" max="14598" width="12.7109375" customWidth="1"/>
    <col min="14599" max="14615" width="13.7109375" customWidth="1"/>
    <col min="14616" max="14616" width="15.7109375" customWidth="1"/>
    <col min="14617" max="14617" width="11.7109375" customWidth="1"/>
    <col min="14618" max="14618" width="12.7109375" customWidth="1"/>
    <col min="14619" max="14622" width="13.7109375" customWidth="1"/>
    <col min="14623" max="14623" width="12.7109375" customWidth="1"/>
    <col min="14624" max="14624" width="13.7109375" customWidth="1"/>
    <col min="14625" max="14625" width="11.7109375" customWidth="1"/>
    <col min="14626" max="14626" width="12.7109375" customWidth="1"/>
    <col min="14627" max="14627" width="13.7109375" customWidth="1"/>
    <col min="14628" max="14629" width="12.7109375" customWidth="1"/>
    <col min="14630" max="14630" width="13.7109375" customWidth="1"/>
    <col min="14631" max="14631" width="11.7109375" customWidth="1"/>
    <col min="14632" max="14635" width="12.7109375" customWidth="1"/>
    <col min="14636" max="14636" width="13.7109375" customWidth="1"/>
    <col min="14637" max="14637" width="11.7109375" customWidth="1"/>
    <col min="14638" max="14642" width="12.7109375" customWidth="1"/>
    <col min="14643" max="14643" width="13.7109375" customWidth="1"/>
    <col min="14644" max="14644" width="11.7109375" customWidth="1"/>
    <col min="14645" max="14649" width="12.7109375" customWidth="1"/>
    <col min="14650" max="14650" width="11.7109375" customWidth="1"/>
    <col min="14651" max="14651" width="12.7109375" customWidth="1"/>
    <col min="14652" max="14652" width="13.7109375" customWidth="1"/>
    <col min="14653" max="14654" width="12.7109375" customWidth="1"/>
    <col min="14655" max="14655" width="13.7109375" customWidth="1"/>
    <col min="14656" max="14656" width="11.7109375" customWidth="1"/>
    <col min="14657" max="14659" width="12.7109375" customWidth="1"/>
    <col min="14660" max="14660" width="13.7109375" customWidth="1"/>
    <col min="14661" max="14661" width="11.7109375" customWidth="1"/>
    <col min="14662" max="14667" width="12.7109375" customWidth="1"/>
    <col min="14668" max="14668" width="13.7109375" customWidth="1"/>
    <col min="14669" max="14669" width="15.7109375" customWidth="1"/>
    <col min="14849" max="14849" width="28.7109375" customWidth="1"/>
    <col min="14850" max="14850" width="11.7109375" customWidth="1"/>
    <col min="14851" max="14851" width="12.7109375" customWidth="1"/>
    <col min="14852" max="14852" width="13.7109375" customWidth="1"/>
    <col min="14853" max="14854" width="12.7109375" customWidth="1"/>
    <col min="14855" max="14871" width="13.7109375" customWidth="1"/>
    <col min="14872" max="14872" width="15.7109375" customWidth="1"/>
    <col min="14873" max="14873" width="11.7109375" customWidth="1"/>
    <col min="14874" max="14874" width="12.7109375" customWidth="1"/>
    <col min="14875" max="14878" width="13.7109375" customWidth="1"/>
    <col min="14879" max="14879" width="12.7109375" customWidth="1"/>
    <col min="14880" max="14880" width="13.7109375" customWidth="1"/>
    <col min="14881" max="14881" width="11.7109375" customWidth="1"/>
    <col min="14882" max="14882" width="12.7109375" customWidth="1"/>
    <col min="14883" max="14883" width="13.7109375" customWidth="1"/>
    <col min="14884" max="14885" width="12.7109375" customWidth="1"/>
    <col min="14886" max="14886" width="13.7109375" customWidth="1"/>
    <col min="14887" max="14887" width="11.7109375" customWidth="1"/>
    <col min="14888" max="14891" width="12.7109375" customWidth="1"/>
    <col min="14892" max="14892" width="13.7109375" customWidth="1"/>
    <col min="14893" max="14893" width="11.7109375" customWidth="1"/>
    <col min="14894" max="14898" width="12.7109375" customWidth="1"/>
    <col min="14899" max="14899" width="13.7109375" customWidth="1"/>
    <col min="14900" max="14900" width="11.7109375" customWidth="1"/>
    <col min="14901" max="14905" width="12.7109375" customWidth="1"/>
    <col min="14906" max="14906" width="11.7109375" customWidth="1"/>
    <col min="14907" max="14907" width="12.7109375" customWidth="1"/>
    <col min="14908" max="14908" width="13.7109375" customWidth="1"/>
    <col min="14909" max="14910" width="12.7109375" customWidth="1"/>
    <col min="14911" max="14911" width="13.7109375" customWidth="1"/>
    <col min="14912" max="14912" width="11.7109375" customWidth="1"/>
    <col min="14913" max="14915" width="12.7109375" customWidth="1"/>
    <col min="14916" max="14916" width="13.7109375" customWidth="1"/>
    <col min="14917" max="14917" width="11.7109375" customWidth="1"/>
    <col min="14918" max="14923" width="12.7109375" customWidth="1"/>
    <col min="14924" max="14924" width="13.7109375" customWidth="1"/>
    <col min="14925" max="14925" width="15.7109375" customWidth="1"/>
    <col min="15105" max="15105" width="28.7109375" customWidth="1"/>
    <col min="15106" max="15106" width="11.7109375" customWidth="1"/>
    <col min="15107" max="15107" width="12.7109375" customWidth="1"/>
    <col min="15108" max="15108" width="13.7109375" customWidth="1"/>
    <col min="15109" max="15110" width="12.7109375" customWidth="1"/>
    <col min="15111" max="15127" width="13.7109375" customWidth="1"/>
    <col min="15128" max="15128" width="15.7109375" customWidth="1"/>
    <col min="15129" max="15129" width="11.7109375" customWidth="1"/>
    <col min="15130" max="15130" width="12.7109375" customWidth="1"/>
    <col min="15131" max="15134" width="13.7109375" customWidth="1"/>
    <col min="15135" max="15135" width="12.7109375" customWidth="1"/>
    <col min="15136" max="15136" width="13.7109375" customWidth="1"/>
    <col min="15137" max="15137" width="11.7109375" customWidth="1"/>
    <col min="15138" max="15138" width="12.7109375" customWidth="1"/>
    <col min="15139" max="15139" width="13.7109375" customWidth="1"/>
    <col min="15140" max="15141" width="12.7109375" customWidth="1"/>
    <col min="15142" max="15142" width="13.7109375" customWidth="1"/>
    <col min="15143" max="15143" width="11.7109375" customWidth="1"/>
    <col min="15144" max="15147" width="12.7109375" customWidth="1"/>
    <col min="15148" max="15148" width="13.7109375" customWidth="1"/>
    <col min="15149" max="15149" width="11.7109375" customWidth="1"/>
    <col min="15150" max="15154" width="12.7109375" customWidth="1"/>
    <col min="15155" max="15155" width="13.7109375" customWidth="1"/>
    <col min="15156" max="15156" width="11.7109375" customWidth="1"/>
    <col min="15157" max="15161" width="12.7109375" customWidth="1"/>
    <col min="15162" max="15162" width="11.7109375" customWidth="1"/>
    <col min="15163" max="15163" width="12.7109375" customWidth="1"/>
    <col min="15164" max="15164" width="13.7109375" customWidth="1"/>
    <col min="15165" max="15166" width="12.7109375" customWidth="1"/>
    <col min="15167" max="15167" width="13.7109375" customWidth="1"/>
    <col min="15168" max="15168" width="11.7109375" customWidth="1"/>
    <col min="15169" max="15171" width="12.7109375" customWidth="1"/>
    <col min="15172" max="15172" width="13.7109375" customWidth="1"/>
    <col min="15173" max="15173" width="11.7109375" customWidth="1"/>
    <col min="15174" max="15179" width="12.7109375" customWidth="1"/>
    <col min="15180" max="15180" width="13.7109375" customWidth="1"/>
    <col min="15181" max="15181" width="15.7109375" customWidth="1"/>
    <col min="15361" max="15361" width="28.7109375" customWidth="1"/>
    <col min="15362" max="15362" width="11.7109375" customWidth="1"/>
    <col min="15363" max="15363" width="12.7109375" customWidth="1"/>
    <col min="15364" max="15364" width="13.7109375" customWidth="1"/>
    <col min="15365" max="15366" width="12.7109375" customWidth="1"/>
    <col min="15367" max="15383" width="13.7109375" customWidth="1"/>
    <col min="15384" max="15384" width="15.7109375" customWidth="1"/>
    <col min="15385" max="15385" width="11.7109375" customWidth="1"/>
    <col min="15386" max="15386" width="12.7109375" customWidth="1"/>
    <col min="15387" max="15390" width="13.7109375" customWidth="1"/>
    <col min="15391" max="15391" width="12.7109375" customWidth="1"/>
    <col min="15392" max="15392" width="13.7109375" customWidth="1"/>
    <col min="15393" max="15393" width="11.7109375" customWidth="1"/>
    <col min="15394" max="15394" width="12.7109375" customWidth="1"/>
    <col min="15395" max="15395" width="13.7109375" customWidth="1"/>
    <col min="15396" max="15397" width="12.7109375" customWidth="1"/>
    <col min="15398" max="15398" width="13.7109375" customWidth="1"/>
    <col min="15399" max="15399" width="11.7109375" customWidth="1"/>
    <col min="15400" max="15403" width="12.7109375" customWidth="1"/>
    <col min="15404" max="15404" width="13.7109375" customWidth="1"/>
    <col min="15405" max="15405" width="11.7109375" customWidth="1"/>
    <col min="15406" max="15410" width="12.7109375" customWidth="1"/>
    <col min="15411" max="15411" width="13.7109375" customWidth="1"/>
    <col min="15412" max="15412" width="11.7109375" customWidth="1"/>
    <col min="15413" max="15417" width="12.7109375" customWidth="1"/>
    <col min="15418" max="15418" width="11.7109375" customWidth="1"/>
    <col min="15419" max="15419" width="12.7109375" customWidth="1"/>
    <col min="15420" max="15420" width="13.7109375" customWidth="1"/>
    <col min="15421" max="15422" width="12.7109375" customWidth="1"/>
    <col min="15423" max="15423" width="13.7109375" customWidth="1"/>
    <col min="15424" max="15424" width="11.7109375" customWidth="1"/>
    <col min="15425" max="15427" width="12.7109375" customWidth="1"/>
    <col min="15428" max="15428" width="13.7109375" customWidth="1"/>
    <col min="15429" max="15429" width="11.7109375" customWidth="1"/>
    <col min="15430" max="15435" width="12.7109375" customWidth="1"/>
    <col min="15436" max="15436" width="13.7109375" customWidth="1"/>
    <col min="15437" max="15437" width="15.7109375" customWidth="1"/>
    <col min="15617" max="15617" width="28.7109375" customWidth="1"/>
    <col min="15618" max="15618" width="11.7109375" customWidth="1"/>
    <col min="15619" max="15619" width="12.7109375" customWidth="1"/>
    <col min="15620" max="15620" width="13.7109375" customWidth="1"/>
    <col min="15621" max="15622" width="12.7109375" customWidth="1"/>
    <col min="15623" max="15639" width="13.7109375" customWidth="1"/>
    <col min="15640" max="15640" width="15.7109375" customWidth="1"/>
    <col min="15641" max="15641" width="11.7109375" customWidth="1"/>
    <col min="15642" max="15642" width="12.7109375" customWidth="1"/>
    <col min="15643" max="15646" width="13.7109375" customWidth="1"/>
    <col min="15647" max="15647" width="12.7109375" customWidth="1"/>
    <col min="15648" max="15648" width="13.7109375" customWidth="1"/>
    <col min="15649" max="15649" width="11.7109375" customWidth="1"/>
    <col min="15650" max="15650" width="12.7109375" customWidth="1"/>
    <col min="15651" max="15651" width="13.7109375" customWidth="1"/>
    <col min="15652" max="15653" width="12.7109375" customWidth="1"/>
    <col min="15654" max="15654" width="13.7109375" customWidth="1"/>
    <col min="15655" max="15655" width="11.7109375" customWidth="1"/>
    <col min="15656" max="15659" width="12.7109375" customWidth="1"/>
    <col min="15660" max="15660" width="13.7109375" customWidth="1"/>
    <col min="15661" max="15661" width="11.7109375" customWidth="1"/>
    <col min="15662" max="15666" width="12.7109375" customWidth="1"/>
    <col min="15667" max="15667" width="13.7109375" customWidth="1"/>
    <col min="15668" max="15668" width="11.7109375" customWidth="1"/>
    <col min="15669" max="15673" width="12.7109375" customWidth="1"/>
    <col min="15674" max="15674" width="11.7109375" customWidth="1"/>
    <col min="15675" max="15675" width="12.7109375" customWidth="1"/>
    <col min="15676" max="15676" width="13.7109375" customWidth="1"/>
    <col min="15677" max="15678" width="12.7109375" customWidth="1"/>
    <col min="15679" max="15679" width="13.7109375" customWidth="1"/>
    <col min="15680" max="15680" width="11.7109375" customWidth="1"/>
    <col min="15681" max="15683" width="12.7109375" customWidth="1"/>
    <col min="15684" max="15684" width="13.7109375" customWidth="1"/>
    <col min="15685" max="15685" width="11.7109375" customWidth="1"/>
    <col min="15686" max="15691" width="12.7109375" customWidth="1"/>
    <col min="15692" max="15692" width="13.7109375" customWidth="1"/>
    <col min="15693" max="15693" width="15.7109375" customWidth="1"/>
    <col min="15873" max="15873" width="28.7109375" customWidth="1"/>
    <col min="15874" max="15874" width="11.7109375" customWidth="1"/>
    <col min="15875" max="15875" width="12.7109375" customWidth="1"/>
    <col min="15876" max="15876" width="13.7109375" customWidth="1"/>
    <col min="15877" max="15878" width="12.7109375" customWidth="1"/>
    <col min="15879" max="15895" width="13.7109375" customWidth="1"/>
    <col min="15896" max="15896" width="15.7109375" customWidth="1"/>
    <col min="15897" max="15897" width="11.7109375" customWidth="1"/>
    <col min="15898" max="15898" width="12.7109375" customWidth="1"/>
    <col min="15899" max="15902" width="13.7109375" customWidth="1"/>
    <col min="15903" max="15903" width="12.7109375" customWidth="1"/>
    <col min="15904" max="15904" width="13.7109375" customWidth="1"/>
    <col min="15905" max="15905" width="11.7109375" customWidth="1"/>
    <col min="15906" max="15906" width="12.7109375" customWidth="1"/>
    <col min="15907" max="15907" width="13.7109375" customWidth="1"/>
    <col min="15908" max="15909" width="12.7109375" customWidth="1"/>
    <col min="15910" max="15910" width="13.7109375" customWidth="1"/>
    <col min="15911" max="15911" width="11.7109375" customWidth="1"/>
    <col min="15912" max="15915" width="12.7109375" customWidth="1"/>
    <col min="15916" max="15916" width="13.7109375" customWidth="1"/>
    <col min="15917" max="15917" width="11.7109375" customWidth="1"/>
    <col min="15918" max="15922" width="12.7109375" customWidth="1"/>
    <col min="15923" max="15923" width="13.7109375" customWidth="1"/>
    <col min="15924" max="15924" width="11.7109375" customWidth="1"/>
    <col min="15925" max="15929" width="12.7109375" customWidth="1"/>
    <col min="15930" max="15930" width="11.7109375" customWidth="1"/>
    <col min="15931" max="15931" width="12.7109375" customWidth="1"/>
    <col min="15932" max="15932" width="13.7109375" customWidth="1"/>
    <col min="15933" max="15934" width="12.7109375" customWidth="1"/>
    <col min="15935" max="15935" width="13.7109375" customWidth="1"/>
    <col min="15936" max="15936" width="11.7109375" customWidth="1"/>
    <col min="15937" max="15939" width="12.7109375" customWidth="1"/>
    <col min="15940" max="15940" width="13.7109375" customWidth="1"/>
    <col min="15941" max="15941" width="11.7109375" customWidth="1"/>
    <col min="15942" max="15947" width="12.7109375" customWidth="1"/>
    <col min="15948" max="15948" width="13.7109375" customWidth="1"/>
    <col min="15949" max="15949" width="15.7109375" customWidth="1"/>
    <col min="16129" max="16129" width="28.7109375" customWidth="1"/>
    <col min="16130" max="16130" width="11.7109375" customWidth="1"/>
    <col min="16131" max="16131" width="12.7109375" customWidth="1"/>
    <col min="16132" max="16132" width="13.7109375" customWidth="1"/>
    <col min="16133" max="16134" width="12.7109375" customWidth="1"/>
    <col min="16135" max="16151" width="13.7109375" customWidth="1"/>
    <col min="16152" max="16152" width="15.7109375" customWidth="1"/>
    <col min="16153" max="16153" width="11.7109375" customWidth="1"/>
    <col min="16154" max="16154" width="12.7109375" customWidth="1"/>
    <col min="16155" max="16158" width="13.7109375" customWidth="1"/>
    <col min="16159" max="16159" width="12.7109375" customWidth="1"/>
    <col min="16160" max="16160" width="13.7109375" customWidth="1"/>
    <col min="16161" max="16161" width="11.7109375" customWidth="1"/>
    <col min="16162" max="16162" width="12.7109375" customWidth="1"/>
    <col min="16163" max="16163" width="13.7109375" customWidth="1"/>
    <col min="16164" max="16165" width="12.7109375" customWidth="1"/>
    <col min="16166" max="16166" width="13.7109375" customWidth="1"/>
    <col min="16167" max="16167" width="11.7109375" customWidth="1"/>
    <col min="16168" max="16171" width="12.7109375" customWidth="1"/>
    <col min="16172" max="16172" width="13.7109375" customWidth="1"/>
    <col min="16173" max="16173" width="11.7109375" customWidth="1"/>
    <col min="16174" max="16178" width="12.7109375" customWidth="1"/>
    <col min="16179" max="16179" width="13.7109375" customWidth="1"/>
    <col min="16180" max="16180" width="11.7109375" customWidth="1"/>
    <col min="16181" max="16185" width="12.7109375" customWidth="1"/>
    <col min="16186" max="16186" width="11.7109375" customWidth="1"/>
    <col min="16187" max="16187" width="12.7109375" customWidth="1"/>
    <col min="16188" max="16188" width="13.7109375" customWidth="1"/>
    <col min="16189" max="16190" width="12.7109375" customWidth="1"/>
    <col min="16191" max="16191" width="13.7109375" customWidth="1"/>
    <col min="16192" max="16192" width="11.7109375" customWidth="1"/>
    <col min="16193" max="16195" width="12.7109375" customWidth="1"/>
    <col min="16196" max="16196" width="13.7109375" customWidth="1"/>
    <col min="16197" max="16197" width="11.7109375" customWidth="1"/>
    <col min="16198" max="16203" width="12.7109375" customWidth="1"/>
    <col min="16204" max="16204" width="13.7109375" customWidth="1"/>
    <col min="16205" max="16205" width="15.7109375" customWidth="1"/>
  </cols>
  <sheetData>
    <row r="1" spans="1:77">
      <c r="A1" s="10"/>
      <c r="B1" s="10" t="s">
        <v>126</v>
      </c>
      <c r="C1" s="10" t="s">
        <v>127</v>
      </c>
      <c r="D1" s="10" t="s">
        <v>128</v>
      </c>
      <c r="E1" s="10" t="s">
        <v>129</v>
      </c>
      <c r="F1" s="10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3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  <c r="AC1" s="10" t="s">
        <v>153</v>
      </c>
      <c r="AD1" s="10" t="s">
        <v>154</v>
      </c>
      <c r="AE1" s="10" t="s">
        <v>155</v>
      </c>
      <c r="AF1" s="30" t="s">
        <v>156</v>
      </c>
      <c r="AG1" s="10" t="s">
        <v>157</v>
      </c>
      <c r="AH1" s="10" t="s">
        <v>158</v>
      </c>
      <c r="AI1" s="10" t="s">
        <v>159</v>
      </c>
      <c r="AJ1" s="10" t="s">
        <v>160</v>
      </c>
      <c r="AK1" s="10" t="s">
        <v>161</v>
      </c>
      <c r="AL1" s="30" t="s">
        <v>162</v>
      </c>
      <c r="AM1" s="10" t="s">
        <v>163</v>
      </c>
      <c r="AN1" s="10" t="s">
        <v>164</v>
      </c>
      <c r="AO1" s="10" t="s">
        <v>165</v>
      </c>
      <c r="AP1" s="10" t="s">
        <v>166</v>
      </c>
      <c r="AQ1" s="10" t="s">
        <v>167</v>
      </c>
      <c r="AR1" s="30" t="s">
        <v>168</v>
      </c>
      <c r="AS1" s="10" t="s">
        <v>169</v>
      </c>
      <c r="AT1" s="10" t="s">
        <v>170</v>
      </c>
      <c r="AU1" s="10" t="s">
        <v>171</v>
      </c>
      <c r="AV1" s="10" t="s">
        <v>172</v>
      </c>
      <c r="AW1" s="10" t="s">
        <v>173</v>
      </c>
      <c r="AX1" s="10" t="s">
        <v>174</v>
      </c>
      <c r="AY1" s="30" t="s">
        <v>175</v>
      </c>
      <c r="AZ1" s="10" t="s">
        <v>176</v>
      </c>
      <c r="BA1" s="10" t="s">
        <v>177</v>
      </c>
      <c r="BB1" s="10" t="s">
        <v>178</v>
      </c>
      <c r="BC1" s="10" t="s">
        <v>179</v>
      </c>
      <c r="BD1" s="10" t="s">
        <v>180</v>
      </c>
      <c r="BE1" s="30" t="s">
        <v>181</v>
      </c>
      <c r="BF1" s="10" t="s">
        <v>182</v>
      </c>
      <c r="BG1" s="10" t="s">
        <v>183</v>
      </c>
      <c r="BH1" s="10" t="s">
        <v>184</v>
      </c>
      <c r="BI1" s="10" t="s">
        <v>185</v>
      </c>
      <c r="BJ1" s="10" t="s">
        <v>186</v>
      </c>
      <c r="BK1" s="30" t="s">
        <v>187</v>
      </c>
      <c r="BL1" s="10" t="s">
        <v>188</v>
      </c>
      <c r="BM1" s="10" t="s">
        <v>189</v>
      </c>
      <c r="BN1" s="10" t="s">
        <v>190</v>
      </c>
      <c r="BO1" s="10" t="s">
        <v>191</v>
      </c>
      <c r="BP1" s="30" t="s">
        <v>192</v>
      </c>
      <c r="BQ1" s="10" t="s">
        <v>193</v>
      </c>
      <c r="BR1" s="10" t="s">
        <v>194</v>
      </c>
      <c r="BS1" s="10" t="s">
        <v>195</v>
      </c>
      <c r="BT1" s="10" t="s">
        <v>196</v>
      </c>
      <c r="BU1" s="10" t="s">
        <v>197</v>
      </c>
      <c r="BV1" s="10" t="s">
        <v>198</v>
      </c>
      <c r="BW1" s="10" t="s">
        <v>199</v>
      </c>
      <c r="BX1" s="10" t="s">
        <v>200</v>
      </c>
      <c r="BY1" s="10" t="s">
        <v>201</v>
      </c>
    </row>
    <row r="2" spans="1:77">
      <c r="A2" s="11" t="s">
        <v>77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</row>
    <row r="3" spans="1:77">
      <c r="A3" s="13" t="s">
        <v>78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5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5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5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5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5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5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5">
        <v>0</v>
      </c>
      <c r="BL3" s="14">
        <v>0</v>
      </c>
      <c r="BM3" s="14">
        <v>0</v>
      </c>
      <c r="BN3" s="14">
        <v>0</v>
      </c>
      <c r="BO3" s="14">
        <v>0</v>
      </c>
      <c r="BP3" s="15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5">
        <v>0</v>
      </c>
      <c r="BY3" s="16">
        <v>0</v>
      </c>
    </row>
    <row r="4" spans="1:77">
      <c r="A4" s="13" t="s">
        <v>79</v>
      </c>
      <c r="B4" s="14">
        <v>0</v>
      </c>
      <c r="C4" s="14">
        <v>2</v>
      </c>
      <c r="D4" s="14">
        <v>16</v>
      </c>
      <c r="E4" s="14">
        <v>0</v>
      </c>
      <c r="F4" s="14">
        <v>4</v>
      </c>
      <c r="G4" s="14">
        <v>2</v>
      </c>
      <c r="H4" s="14">
        <v>2</v>
      </c>
      <c r="I4" s="14">
        <v>4</v>
      </c>
      <c r="J4" s="14">
        <v>3</v>
      </c>
      <c r="K4" s="14">
        <v>2</v>
      </c>
      <c r="L4" s="14">
        <v>4</v>
      </c>
      <c r="M4" s="14">
        <v>3</v>
      </c>
      <c r="N4" s="14">
        <v>3</v>
      </c>
      <c r="O4" s="14">
        <v>4</v>
      </c>
      <c r="P4" s="14">
        <v>3</v>
      </c>
      <c r="Q4" s="14">
        <v>2</v>
      </c>
      <c r="R4" s="14">
        <v>5</v>
      </c>
      <c r="S4" s="14">
        <v>3</v>
      </c>
      <c r="T4" s="14">
        <v>2</v>
      </c>
      <c r="U4" s="14">
        <v>3</v>
      </c>
      <c r="V4" s="14">
        <v>2</v>
      </c>
      <c r="W4" s="14">
        <v>3</v>
      </c>
      <c r="X4" s="15">
        <v>72</v>
      </c>
      <c r="Y4" s="14">
        <v>0</v>
      </c>
      <c r="Z4" s="14">
        <v>33</v>
      </c>
      <c r="AA4" s="14">
        <v>19</v>
      </c>
      <c r="AB4" s="14">
        <v>11</v>
      </c>
      <c r="AC4" s="14">
        <v>0</v>
      </c>
      <c r="AD4" s="14">
        <v>20</v>
      </c>
      <c r="AE4" s="14">
        <v>44</v>
      </c>
      <c r="AF4" s="15">
        <v>127</v>
      </c>
      <c r="AG4" s="14">
        <v>0</v>
      </c>
      <c r="AH4" s="14">
        <v>32</v>
      </c>
      <c r="AI4" s="14">
        <v>2</v>
      </c>
      <c r="AJ4" s="14">
        <v>1</v>
      </c>
      <c r="AK4" s="14">
        <v>0</v>
      </c>
      <c r="AL4" s="15">
        <v>35</v>
      </c>
      <c r="AM4" s="14">
        <v>0</v>
      </c>
      <c r="AN4" s="14">
        <v>0</v>
      </c>
      <c r="AO4" s="14">
        <v>0</v>
      </c>
      <c r="AP4" s="14">
        <v>9</v>
      </c>
      <c r="AQ4" s="14">
        <v>0</v>
      </c>
      <c r="AR4" s="15">
        <v>9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7</v>
      </c>
      <c r="AY4" s="15">
        <v>7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5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5">
        <v>0</v>
      </c>
      <c r="BL4" s="14">
        <v>0</v>
      </c>
      <c r="BM4" s="14">
        <v>0</v>
      </c>
      <c r="BN4" s="14">
        <v>0</v>
      </c>
      <c r="BO4" s="14">
        <v>0</v>
      </c>
      <c r="BP4" s="15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5">
        <v>0</v>
      </c>
      <c r="BY4" s="16">
        <v>250</v>
      </c>
    </row>
    <row r="5" spans="1:77">
      <c r="A5" s="13" t="s">
        <v>80</v>
      </c>
      <c r="B5" s="14">
        <v>0</v>
      </c>
      <c r="C5" s="14">
        <v>37</v>
      </c>
      <c r="D5" s="14">
        <v>61</v>
      </c>
      <c r="E5" s="14">
        <v>0</v>
      </c>
      <c r="F5" s="14">
        <v>18</v>
      </c>
      <c r="G5" s="14">
        <v>22</v>
      </c>
      <c r="H5" s="14">
        <v>19</v>
      </c>
      <c r="I5" s="14">
        <v>21</v>
      </c>
      <c r="J5" s="14">
        <v>17</v>
      </c>
      <c r="K5" s="14">
        <v>19</v>
      </c>
      <c r="L5" s="14">
        <v>18</v>
      </c>
      <c r="M5" s="14">
        <v>46</v>
      </c>
      <c r="N5" s="14">
        <v>28</v>
      </c>
      <c r="O5" s="14">
        <v>20</v>
      </c>
      <c r="P5" s="14">
        <v>19</v>
      </c>
      <c r="Q5" s="14">
        <v>21</v>
      </c>
      <c r="R5" s="14">
        <v>17</v>
      </c>
      <c r="S5" s="14">
        <v>20</v>
      </c>
      <c r="T5" s="14">
        <v>18</v>
      </c>
      <c r="U5" s="14">
        <v>19</v>
      </c>
      <c r="V5" s="14">
        <v>17</v>
      </c>
      <c r="W5" s="14">
        <v>17</v>
      </c>
      <c r="X5" s="15">
        <v>474</v>
      </c>
      <c r="Y5" s="14">
        <v>0</v>
      </c>
      <c r="Z5" s="14">
        <v>45</v>
      </c>
      <c r="AA5" s="14">
        <v>144</v>
      </c>
      <c r="AB5" s="14">
        <v>67</v>
      </c>
      <c r="AC5" s="14">
        <v>1</v>
      </c>
      <c r="AD5" s="14">
        <v>110</v>
      </c>
      <c r="AE5" s="14">
        <v>50</v>
      </c>
      <c r="AF5" s="15">
        <v>417</v>
      </c>
      <c r="AG5" s="14">
        <v>0</v>
      </c>
      <c r="AH5" s="14">
        <v>33</v>
      </c>
      <c r="AI5" s="14">
        <v>54</v>
      </c>
      <c r="AJ5" s="14">
        <v>16</v>
      </c>
      <c r="AK5" s="14">
        <v>0</v>
      </c>
      <c r="AL5" s="15">
        <v>103</v>
      </c>
      <c r="AM5" s="14">
        <v>0</v>
      </c>
      <c r="AN5" s="14">
        <v>0</v>
      </c>
      <c r="AO5" s="14">
        <v>0</v>
      </c>
      <c r="AP5" s="14">
        <v>20</v>
      </c>
      <c r="AQ5" s="14">
        <v>0</v>
      </c>
      <c r="AR5" s="15">
        <v>20</v>
      </c>
      <c r="AS5" s="14">
        <v>0</v>
      </c>
      <c r="AT5" s="14">
        <v>0</v>
      </c>
      <c r="AU5" s="14">
        <v>0</v>
      </c>
      <c r="AV5" s="14">
        <v>26</v>
      </c>
      <c r="AW5" s="14">
        <v>0</v>
      </c>
      <c r="AX5" s="14">
        <v>9</v>
      </c>
      <c r="AY5" s="15">
        <v>35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5">
        <v>0</v>
      </c>
      <c r="BL5" s="14">
        <v>0</v>
      </c>
      <c r="BM5" s="14">
        <v>0</v>
      </c>
      <c r="BN5" s="14">
        <v>0</v>
      </c>
      <c r="BO5" s="14">
        <v>0</v>
      </c>
      <c r="BP5" s="15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5">
        <v>0</v>
      </c>
      <c r="BY5" s="17">
        <v>1049</v>
      </c>
    </row>
    <row r="6" spans="1:77">
      <c r="A6" s="13" t="s">
        <v>81</v>
      </c>
      <c r="B6" s="14">
        <v>0</v>
      </c>
      <c r="C6" s="14">
        <v>5</v>
      </c>
      <c r="D6" s="14">
        <v>10</v>
      </c>
      <c r="E6" s="14">
        <v>0</v>
      </c>
      <c r="F6" s="14">
        <v>52</v>
      </c>
      <c r="G6" s="14">
        <v>56</v>
      </c>
      <c r="H6" s="14">
        <v>64</v>
      </c>
      <c r="I6" s="14">
        <v>59</v>
      </c>
      <c r="J6" s="14">
        <v>53</v>
      </c>
      <c r="K6" s="14">
        <v>58</v>
      </c>
      <c r="L6" s="14">
        <v>58</v>
      </c>
      <c r="M6" s="14">
        <v>121</v>
      </c>
      <c r="N6" s="14">
        <v>66</v>
      </c>
      <c r="O6" s="14">
        <v>57</v>
      </c>
      <c r="P6" s="14">
        <v>60</v>
      </c>
      <c r="Q6" s="14">
        <v>51</v>
      </c>
      <c r="R6" s="14">
        <v>54</v>
      </c>
      <c r="S6" s="14">
        <v>50</v>
      </c>
      <c r="T6" s="14">
        <v>55</v>
      </c>
      <c r="U6" s="14">
        <v>59</v>
      </c>
      <c r="V6" s="14">
        <v>60</v>
      </c>
      <c r="W6" s="14">
        <v>54</v>
      </c>
      <c r="X6" s="18">
        <v>1102</v>
      </c>
      <c r="Y6" s="14">
        <v>0</v>
      </c>
      <c r="Z6" s="14">
        <v>7</v>
      </c>
      <c r="AA6" s="14">
        <v>31</v>
      </c>
      <c r="AB6" s="14">
        <v>9</v>
      </c>
      <c r="AC6" s="14">
        <v>1</v>
      </c>
      <c r="AD6" s="14">
        <v>190</v>
      </c>
      <c r="AE6" s="14">
        <v>0</v>
      </c>
      <c r="AF6" s="15">
        <v>238</v>
      </c>
      <c r="AG6" s="14">
        <v>0</v>
      </c>
      <c r="AH6" s="14">
        <v>0</v>
      </c>
      <c r="AI6" s="14">
        <v>1</v>
      </c>
      <c r="AJ6" s="14">
        <v>5</v>
      </c>
      <c r="AK6" s="14">
        <v>0</v>
      </c>
      <c r="AL6" s="15">
        <v>6</v>
      </c>
      <c r="AM6" s="14">
        <v>0</v>
      </c>
      <c r="AN6" s="14">
        <v>0</v>
      </c>
      <c r="AO6" s="14">
        <v>0</v>
      </c>
      <c r="AP6" s="14">
        <v>2</v>
      </c>
      <c r="AQ6" s="14">
        <v>0</v>
      </c>
      <c r="AR6" s="15">
        <v>2</v>
      </c>
      <c r="AS6" s="14">
        <v>0</v>
      </c>
      <c r="AT6" s="14">
        <v>0</v>
      </c>
      <c r="AU6" s="14">
        <v>0</v>
      </c>
      <c r="AV6" s="14">
        <v>3</v>
      </c>
      <c r="AW6" s="14">
        <v>0</v>
      </c>
      <c r="AX6" s="14">
        <v>0</v>
      </c>
      <c r="AY6" s="15">
        <v>3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5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5">
        <v>0</v>
      </c>
      <c r="BL6" s="14">
        <v>0</v>
      </c>
      <c r="BM6" s="14">
        <v>0</v>
      </c>
      <c r="BN6" s="14">
        <v>0</v>
      </c>
      <c r="BO6" s="14">
        <v>0</v>
      </c>
      <c r="BP6" s="15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5">
        <v>0</v>
      </c>
      <c r="BY6" s="17">
        <v>1351</v>
      </c>
    </row>
    <row r="7" spans="1:77">
      <c r="A7" s="13" t="s">
        <v>82</v>
      </c>
      <c r="B7" s="14">
        <v>0</v>
      </c>
      <c r="C7" s="14">
        <v>0</v>
      </c>
      <c r="D7" s="14">
        <v>0</v>
      </c>
      <c r="E7" s="14">
        <v>0</v>
      </c>
      <c r="F7" s="14">
        <v>12</v>
      </c>
      <c r="G7" s="14">
        <v>16</v>
      </c>
      <c r="H7" s="14">
        <v>19</v>
      </c>
      <c r="I7" s="14">
        <v>14</v>
      </c>
      <c r="J7" s="14">
        <v>16</v>
      </c>
      <c r="K7" s="14">
        <v>17</v>
      </c>
      <c r="L7" s="14">
        <v>15</v>
      </c>
      <c r="M7" s="14">
        <v>15</v>
      </c>
      <c r="N7" s="14">
        <v>13</v>
      </c>
      <c r="O7" s="14">
        <v>15</v>
      </c>
      <c r="P7" s="14">
        <v>17</v>
      </c>
      <c r="Q7" s="14">
        <v>18</v>
      </c>
      <c r="R7" s="14">
        <v>17</v>
      </c>
      <c r="S7" s="14">
        <v>15</v>
      </c>
      <c r="T7" s="14">
        <v>16</v>
      </c>
      <c r="U7" s="14">
        <v>16</v>
      </c>
      <c r="V7" s="14">
        <v>14</v>
      </c>
      <c r="W7" s="14">
        <v>16</v>
      </c>
      <c r="X7" s="15">
        <v>281</v>
      </c>
      <c r="Y7" s="14">
        <v>0</v>
      </c>
      <c r="Z7" s="14">
        <v>0</v>
      </c>
      <c r="AA7" s="14">
        <v>16</v>
      </c>
      <c r="AB7" s="14">
        <v>0</v>
      </c>
      <c r="AC7" s="14">
        <v>0</v>
      </c>
      <c r="AD7" s="14">
        <v>30</v>
      </c>
      <c r="AE7" s="14">
        <v>0</v>
      </c>
      <c r="AF7" s="15">
        <v>46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5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5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5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5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5">
        <v>0</v>
      </c>
      <c r="BL7" s="14">
        <v>0</v>
      </c>
      <c r="BM7" s="14">
        <v>0</v>
      </c>
      <c r="BN7" s="14">
        <v>0</v>
      </c>
      <c r="BO7" s="14">
        <v>0</v>
      </c>
      <c r="BP7" s="15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5">
        <v>0</v>
      </c>
      <c r="BY7" s="16">
        <v>327</v>
      </c>
    </row>
    <row r="8" spans="1:77">
      <c r="A8" s="13" t="s">
        <v>83</v>
      </c>
      <c r="B8" s="14">
        <v>0</v>
      </c>
      <c r="C8" s="14">
        <v>0</v>
      </c>
      <c r="D8" s="14">
        <v>0</v>
      </c>
      <c r="E8" s="14">
        <v>0</v>
      </c>
      <c r="F8" s="14">
        <v>4</v>
      </c>
      <c r="G8" s="14">
        <v>1</v>
      </c>
      <c r="H8" s="14">
        <v>1</v>
      </c>
      <c r="I8" s="14">
        <v>4</v>
      </c>
      <c r="J8" s="14">
        <v>6</v>
      </c>
      <c r="K8" s="14">
        <v>0</v>
      </c>
      <c r="L8" s="14">
        <v>3</v>
      </c>
      <c r="M8" s="14">
        <v>1</v>
      </c>
      <c r="N8" s="14">
        <v>19</v>
      </c>
      <c r="O8" s="14">
        <v>5</v>
      </c>
      <c r="P8" s="14">
        <v>0</v>
      </c>
      <c r="Q8" s="14">
        <v>12</v>
      </c>
      <c r="R8" s="14">
        <v>4</v>
      </c>
      <c r="S8" s="14">
        <v>2</v>
      </c>
      <c r="T8" s="14">
        <v>3</v>
      </c>
      <c r="U8" s="14">
        <v>1</v>
      </c>
      <c r="V8" s="14">
        <v>6</v>
      </c>
      <c r="W8" s="14">
        <v>4</v>
      </c>
      <c r="X8" s="15">
        <v>76</v>
      </c>
      <c r="Y8" s="14">
        <v>0</v>
      </c>
      <c r="Z8" s="14">
        <v>0</v>
      </c>
      <c r="AA8" s="14">
        <v>7</v>
      </c>
      <c r="AB8" s="14">
        <v>0</v>
      </c>
      <c r="AC8" s="14">
        <v>0</v>
      </c>
      <c r="AD8" s="14">
        <v>9</v>
      </c>
      <c r="AE8" s="14">
        <v>0</v>
      </c>
      <c r="AF8" s="15">
        <v>16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5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5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5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5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5">
        <v>0</v>
      </c>
      <c r="BL8" s="14">
        <v>0</v>
      </c>
      <c r="BM8" s="14">
        <v>0</v>
      </c>
      <c r="BN8" s="14">
        <v>0</v>
      </c>
      <c r="BO8" s="14">
        <v>0</v>
      </c>
      <c r="BP8" s="15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5">
        <v>0</v>
      </c>
      <c r="BY8" s="16">
        <v>92</v>
      </c>
    </row>
    <row r="9" spans="1:77">
      <c r="A9" s="19" t="s">
        <v>84</v>
      </c>
      <c r="B9" s="20">
        <v>0</v>
      </c>
      <c r="C9" s="20">
        <v>44</v>
      </c>
      <c r="D9" s="20">
        <v>87</v>
      </c>
      <c r="E9" s="20">
        <v>0</v>
      </c>
      <c r="F9" s="20">
        <v>90</v>
      </c>
      <c r="G9" s="20">
        <v>97</v>
      </c>
      <c r="H9" s="20">
        <v>105</v>
      </c>
      <c r="I9" s="20">
        <v>102</v>
      </c>
      <c r="J9" s="20">
        <v>95</v>
      </c>
      <c r="K9" s="20">
        <v>96</v>
      </c>
      <c r="L9" s="20">
        <v>98</v>
      </c>
      <c r="M9" s="20">
        <v>186</v>
      </c>
      <c r="N9" s="20">
        <v>129</v>
      </c>
      <c r="O9" s="20">
        <v>101</v>
      </c>
      <c r="P9" s="20">
        <v>99</v>
      </c>
      <c r="Q9" s="20">
        <v>104</v>
      </c>
      <c r="R9" s="20">
        <v>97</v>
      </c>
      <c r="S9" s="20">
        <v>90</v>
      </c>
      <c r="T9" s="20">
        <v>94</v>
      </c>
      <c r="U9" s="20">
        <v>98</v>
      </c>
      <c r="V9" s="20">
        <v>99</v>
      </c>
      <c r="W9" s="20">
        <v>94</v>
      </c>
      <c r="X9" s="21">
        <v>2005</v>
      </c>
      <c r="Y9" s="20">
        <v>0</v>
      </c>
      <c r="Z9" s="20">
        <v>85</v>
      </c>
      <c r="AA9" s="20">
        <v>217</v>
      </c>
      <c r="AB9" s="20">
        <v>87</v>
      </c>
      <c r="AC9" s="20">
        <v>2</v>
      </c>
      <c r="AD9" s="20">
        <v>359</v>
      </c>
      <c r="AE9" s="20">
        <v>94</v>
      </c>
      <c r="AF9" s="20">
        <v>844</v>
      </c>
      <c r="AG9" s="20">
        <v>0</v>
      </c>
      <c r="AH9" s="20">
        <v>65</v>
      </c>
      <c r="AI9" s="20">
        <v>57</v>
      </c>
      <c r="AJ9" s="20">
        <v>22</v>
      </c>
      <c r="AK9" s="20">
        <v>0</v>
      </c>
      <c r="AL9" s="20">
        <v>144</v>
      </c>
      <c r="AM9" s="20">
        <v>0</v>
      </c>
      <c r="AN9" s="20">
        <v>0</v>
      </c>
      <c r="AO9" s="20">
        <v>0</v>
      </c>
      <c r="AP9" s="20">
        <v>31</v>
      </c>
      <c r="AQ9" s="20">
        <v>0</v>
      </c>
      <c r="AR9" s="20">
        <v>31</v>
      </c>
      <c r="AS9" s="20">
        <v>0</v>
      </c>
      <c r="AT9" s="20">
        <v>0</v>
      </c>
      <c r="AU9" s="20">
        <v>0</v>
      </c>
      <c r="AV9" s="20">
        <v>29</v>
      </c>
      <c r="AW9" s="20">
        <v>0</v>
      </c>
      <c r="AX9" s="20">
        <v>16</v>
      </c>
      <c r="AY9" s="20">
        <v>45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1">
        <v>3069</v>
      </c>
    </row>
    <row r="10" spans="1:77">
      <c r="A10" s="22" t="s">
        <v>85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</row>
    <row r="11" spans="1:77">
      <c r="A11" s="13" t="s">
        <v>86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5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5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5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5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5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5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5">
        <v>0</v>
      </c>
      <c r="BL11" s="14">
        <v>0</v>
      </c>
      <c r="BM11" s="14">
        <v>0</v>
      </c>
      <c r="BN11" s="14">
        <v>0</v>
      </c>
      <c r="BO11" s="14">
        <v>0</v>
      </c>
      <c r="BP11" s="15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5">
        <v>0</v>
      </c>
      <c r="BY11" s="16">
        <v>0</v>
      </c>
    </row>
    <row r="12" spans="1:77">
      <c r="A12" s="13" t="s">
        <v>87</v>
      </c>
      <c r="B12" s="14">
        <v>0</v>
      </c>
      <c r="C12" s="14">
        <v>421</v>
      </c>
      <c r="D12" s="23">
        <v>5325</v>
      </c>
      <c r="E12" s="14">
        <v>0</v>
      </c>
      <c r="F12" s="14">
        <v>535</v>
      </c>
      <c r="G12" s="14">
        <v>609</v>
      </c>
      <c r="H12" s="14">
        <v>551.75</v>
      </c>
      <c r="I12" s="14">
        <v>280</v>
      </c>
      <c r="J12" s="14">
        <v>434</v>
      </c>
      <c r="K12" s="14">
        <v>337</v>
      </c>
      <c r="L12" s="23">
        <v>1274</v>
      </c>
      <c r="M12" s="14">
        <v>756</v>
      </c>
      <c r="N12" s="14">
        <v>343</v>
      </c>
      <c r="O12" s="23">
        <v>1428</v>
      </c>
      <c r="P12" s="14">
        <v>520.5</v>
      </c>
      <c r="Q12" s="14">
        <v>623</v>
      </c>
      <c r="R12" s="23">
        <v>1547</v>
      </c>
      <c r="S12" s="23">
        <v>1186</v>
      </c>
      <c r="T12" s="14">
        <v>707</v>
      </c>
      <c r="U12" s="14">
        <v>560</v>
      </c>
      <c r="V12" s="14">
        <v>714</v>
      </c>
      <c r="W12" s="23">
        <v>1154.5</v>
      </c>
      <c r="X12" s="18">
        <v>19305.75</v>
      </c>
      <c r="Y12" s="14">
        <v>0</v>
      </c>
      <c r="Z12" s="23">
        <v>15791.11</v>
      </c>
      <c r="AA12" s="23">
        <v>3142.75</v>
      </c>
      <c r="AB12" s="14">
        <v>881</v>
      </c>
      <c r="AC12" s="14">
        <v>0</v>
      </c>
      <c r="AD12" s="23">
        <v>6248.25</v>
      </c>
      <c r="AE12" s="23">
        <v>20860</v>
      </c>
      <c r="AF12" s="18">
        <v>46923.11</v>
      </c>
      <c r="AG12" s="14">
        <v>0</v>
      </c>
      <c r="AH12" s="23">
        <v>4652.5</v>
      </c>
      <c r="AI12" s="14">
        <v>26</v>
      </c>
      <c r="AJ12" s="14">
        <v>152.5</v>
      </c>
      <c r="AK12" s="14">
        <v>0</v>
      </c>
      <c r="AL12" s="18">
        <v>4831</v>
      </c>
      <c r="AM12" s="14">
        <v>0</v>
      </c>
      <c r="AN12" s="14">
        <v>0</v>
      </c>
      <c r="AO12" s="14">
        <v>0</v>
      </c>
      <c r="AP12" s="23">
        <v>1879</v>
      </c>
      <c r="AQ12" s="14">
        <v>0</v>
      </c>
      <c r="AR12" s="18">
        <v>1879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833</v>
      </c>
      <c r="AY12" s="15">
        <v>833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5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5">
        <v>0</v>
      </c>
      <c r="BL12" s="14">
        <v>0</v>
      </c>
      <c r="BM12" s="14">
        <v>0</v>
      </c>
      <c r="BN12" s="14">
        <v>0</v>
      </c>
      <c r="BO12" s="14">
        <v>0</v>
      </c>
      <c r="BP12" s="15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5">
        <v>0</v>
      </c>
      <c r="BY12" s="17">
        <v>73771.86</v>
      </c>
    </row>
    <row r="13" spans="1:77">
      <c r="A13" s="13" t="s">
        <v>88</v>
      </c>
      <c r="B13" s="14">
        <v>0</v>
      </c>
      <c r="C13" s="23">
        <v>5619.5</v>
      </c>
      <c r="D13" s="23">
        <v>19374.669999999998</v>
      </c>
      <c r="E13" s="14">
        <v>0</v>
      </c>
      <c r="F13" s="23">
        <v>4132.9799999999996</v>
      </c>
      <c r="G13" s="23">
        <v>7224.5</v>
      </c>
      <c r="H13" s="23">
        <v>4460</v>
      </c>
      <c r="I13" s="23">
        <v>6658</v>
      </c>
      <c r="J13" s="23">
        <v>4706.25</v>
      </c>
      <c r="K13" s="23">
        <v>4076.03</v>
      </c>
      <c r="L13" s="23">
        <v>5675.1</v>
      </c>
      <c r="M13" s="23">
        <v>10367</v>
      </c>
      <c r="N13" s="23">
        <v>6580.08</v>
      </c>
      <c r="O13" s="23">
        <v>7947.5</v>
      </c>
      <c r="P13" s="23">
        <v>5275.5</v>
      </c>
      <c r="Q13" s="23">
        <v>7256.75</v>
      </c>
      <c r="R13" s="23">
        <v>4567</v>
      </c>
      <c r="S13" s="23">
        <v>6781.5</v>
      </c>
      <c r="T13" s="23">
        <v>6519</v>
      </c>
      <c r="U13" s="23">
        <v>5256.75</v>
      </c>
      <c r="V13" s="23">
        <v>5754.67</v>
      </c>
      <c r="W13" s="23">
        <v>7043.16</v>
      </c>
      <c r="X13" s="18">
        <v>135275.94</v>
      </c>
      <c r="Y13" s="14">
        <v>0</v>
      </c>
      <c r="Z13" s="23">
        <v>21451.5</v>
      </c>
      <c r="AA13" s="23">
        <v>32523.75</v>
      </c>
      <c r="AB13" s="23">
        <v>6910.1</v>
      </c>
      <c r="AC13" s="14">
        <v>4</v>
      </c>
      <c r="AD13" s="23">
        <v>36194</v>
      </c>
      <c r="AE13" s="23">
        <v>19076.5</v>
      </c>
      <c r="AF13" s="18">
        <v>116159.85</v>
      </c>
      <c r="AG13" s="14">
        <v>0</v>
      </c>
      <c r="AH13" s="23">
        <v>3580</v>
      </c>
      <c r="AI13" s="23">
        <v>5587.75</v>
      </c>
      <c r="AJ13" s="23">
        <v>2252</v>
      </c>
      <c r="AK13" s="14">
        <v>0</v>
      </c>
      <c r="AL13" s="18">
        <v>11419.75</v>
      </c>
      <c r="AM13" s="14">
        <v>0</v>
      </c>
      <c r="AN13" s="14">
        <v>0</v>
      </c>
      <c r="AO13" s="14">
        <v>0</v>
      </c>
      <c r="AP13" s="23">
        <v>4077.42</v>
      </c>
      <c r="AQ13" s="14">
        <v>0</v>
      </c>
      <c r="AR13" s="18">
        <v>4077.42</v>
      </c>
      <c r="AS13" s="14">
        <v>0</v>
      </c>
      <c r="AT13" s="14">
        <v>0</v>
      </c>
      <c r="AU13" s="14">
        <v>0</v>
      </c>
      <c r="AV13" s="23">
        <v>4183</v>
      </c>
      <c r="AW13" s="14">
        <v>0</v>
      </c>
      <c r="AX13" s="14">
        <v>281</v>
      </c>
      <c r="AY13" s="18">
        <v>4464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5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5">
        <v>0</v>
      </c>
      <c r="BL13" s="14">
        <v>0</v>
      </c>
      <c r="BM13" s="14">
        <v>0</v>
      </c>
      <c r="BN13" s="14">
        <v>0</v>
      </c>
      <c r="BO13" s="14">
        <v>0</v>
      </c>
      <c r="BP13" s="15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5">
        <v>0</v>
      </c>
      <c r="BY13" s="17">
        <v>271396.96000000002</v>
      </c>
    </row>
    <row r="14" spans="1:77">
      <c r="A14" s="13" t="s">
        <v>89</v>
      </c>
      <c r="B14" s="14">
        <v>0</v>
      </c>
      <c r="C14" s="14">
        <v>881</v>
      </c>
      <c r="D14" s="23">
        <v>3380</v>
      </c>
      <c r="E14" s="14">
        <v>0</v>
      </c>
      <c r="F14" s="23">
        <v>12789.42</v>
      </c>
      <c r="G14" s="23">
        <v>18006</v>
      </c>
      <c r="H14" s="23">
        <v>15619.25</v>
      </c>
      <c r="I14" s="23">
        <v>18190</v>
      </c>
      <c r="J14" s="23">
        <v>20099</v>
      </c>
      <c r="K14" s="23">
        <v>16310.81</v>
      </c>
      <c r="L14" s="23">
        <v>17541.5</v>
      </c>
      <c r="M14" s="23">
        <v>30678</v>
      </c>
      <c r="N14" s="23">
        <v>18876.52</v>
      </c>
      <c r="O14" s="23">
        <v>23183.5</v>
      </c>
      <c r="P14" s="23">
        <v>17668</v>
      </c>
      <c r="Q14" s="23">
        <v>13168.99</v>
      </c>
      <c r="R14" s="23">
        <v>19015</v>
      </c>
      <c r="S14" s="23">
        <v>18817.38</v>
      </c>
      <c r="T14" s="23">
        <v>17006.52</v>
      </c>
      <c r="U14" s="23">
        <v>16868.64</v>
      </c>
      <c r="V14" s="23">
        <v>20313.2</v>
      </c>
      <c r="W14" s="23">
        <v>24418.07</v>
      </c>
      <c r="X14" s="18">
        <v>342830.8</v>
      </c>
      <c r="Y14" s="14">
        <v>0</v>
      </c>
      <c r="Z14" s="23">
        <v>3401.06</v>
      </c>
      <c r="AA14" s="23">
        <v>3046.5</v>
      </c>
      <c r="AB14" s="14">
        <v>255</v>
      </c>
      <c r="AC14" s="14">
        <v>-4.5</v>
      </c>
      <c r="AD14" s="23">
        <v>80919</v>
      </c>
      <c r="AE14" s="14">
        <v>0</v>
      </c>
      <c r="AF14" s="18">
        <v>87617.06</v>
      </c>
      <c r="AG14" s="14">
        <v>0</v>
      </c>
      <c r="AH14" s="14">
        <v>0</v>
      </c>
      <c r="AI14" s="14">
        <v>106.5</v>
      </c>
      <c r="AJ14" s="14">
        <v>905</v>
      </c>
      <c r="AK14" s="14">
        <v>0</v>
      </c>
      <c r="AL14" s="18">
        <v>1011.5</v>
      </c>
      <c r="AM14" s="14">
        <v>0</v>
      </c>
      <c r="AN14" s="14">
        <v>0</v>
      </c>
      <c r="AO14" s="14">
        <v>0</v>
      </c>
      <c r="AP14" s="14">
        <v>657</v>
      </c>
      <c r="AQ14" s="14">
        <v>0</v>
      </c>
      <c r="AR14" s="15">
        <v>657</v>
      </c>
      <c r="AS14" s="14">
        <v>0</v>
      </c>
      <c r="AT14" s="14">
        <v>0</v>
      </c>
      <c r="AU14" s="14">
        <v>0</v>
      </c>
      <c r="AV14" s="14">
        <v>595.5</v>
      </c>
      <c r="AW14" s="14">
        <v>0</v>
      </c>
      <c r="AX14" s="14">
        <v>0</v>
      </c>
      <c r="AY14" s="15">
        <v>595.5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5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5">
        <v>0</v>
      </c>
      <c r="BL14" s="14">
        <v>0</v>
      </c>
      <c r="BM14" s="14">
        <v>0</v>
      </c>
      <c r="BN14" s="14">
        <v>0</v>
      </c>
      <c r="BO14" s="14">
        <v>0</v>
      </c>
      <c r="BP14" s="15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5">
        <v>0</v>
      </c>
      <c r="BY14" s="17">
        <v>432711.86</v>
      </c>
    </row>
    <row r="15" spans="1:77">
      <c r="A15" s="13" t="s">
        <v>90</v>
      </c>
      <c r="B15" s="14">
        <v>0</v>
      </c>
      <c r="C15" s="14">
        <v>0</v>
      </c>
      <c r="D15" s="14">
        <v>0</v>
      </c>
      <c r="E15" s="14">
        <v>0</v>
      </c>
      <c r="F15" s="23">
        <v>2827.48</v>
      </c>
      <c r="G15" s="23">
        <v>3056.25</v>
      </c>
      <c r="H15" s="23">
        <v>2701.75</v>
      </c>
      <c r="I15" s="23">
        <v>3187</v>
      </c>
      <c r="J15" s="23">
        <v>5007.25</v>
      </c>
      <c r="K15" s="23">
        <v>4266.0600000000004</v>
      </c>
      <c r="L15" s="23">
        <v>3272</v>
      </c>
      <c r="M15" s="23">
        <v>2535.25</v>
      </c>
      <c r="N15" s="23">
        <v>3161.92</v>
      </c>
      <c r="O15" s="23">
        <v>4344.75</v>
      </c>
      <c r="P15" s="23">
        <v>3081.75</v>
      </c>
      <c r="Q15" s="23">
        <v>3912.95</v>
      </c>
      <c r="R15" s="23">
        <v>5275</v>
      </c>
      <c r="S15" s="23">
        <v>5394.25</v>
      </c>
      <c r="T15" s="23">
        <v>3535.67</v>
      </c>
      <c r="U15" s="23">
        <v>3251.77</v>
      </c>
      <c r="V15" s="23">
        <v>4565</v>
      </c>
      <c r="W15" s="23">
        <v>6007.41</v>
      </c>
      <c r="X15" s="18">
        <v>69383.509999999995</v>
      </c>
      <c r="Y15" s="14">
        <v>0</v>
      </c>
      <c r="Z15" s="14">
        <v>0</v>
      </c>
      <c r="AA15" s="23">
        <v>2275.25</v>
      </c>
      <c r="AB15" s="14">
        <v>0</v>
      </c>
      <c r="AC15" s="14">
        <v>0</v>
      </c>
      <c r="AD15" s="23">
        <v>12139.55</v>
      </c>
      <c r="AE15" s="14">
        <v>0</v>
      </c>
      <c r="AF15" s="18">
        <v>14414.8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5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5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5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5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5">
        <v>0</v>
      </c>
      <c r="BL15" s="14">
        <v>0</v>
      </c>
      <c r="BM15" s="14">
        <v>0</v>
      </c>
      <c r="BN15" s="14">
        <v>0</v>
      </c>
      <c r="BO15" s="14">
        <v>0</v>
      </c>
      <c r="BP15" s="15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5">
        <v>0</v>
      </c>
      <c r="BY15" s="17">
        <v>83798.31</v>
      </c>
    </row>
    <row r="16" spans="1:77">
      <c r="A16" s="13" t="s">
        <v>91</v>
      </c>
      <c r="B16" s="14">
        <v>0</v>
      </c>
      <c r="C16" s="14">
        <v>0</v>
      </c>
      <c r="D16" s="14">
        <v>0</v>
      </c>
      <c r="E16" s="14">
        <v>0</v>
      </c>
      <c r="F16" s="23">
        <v>1321</v>
      </c>
      <c r="G16" s="14">
        <v>210.5</v>
      </c>
      <c r="H16" s="14">
        <v>413</v>
      </c>
      <c r="I16" s="23">
        <v>1226</v>
      </c>
      <c r="J16" s="23">
        <v>2360</v>
      </c>
      <c r="K16" s="14">
        <v>0</v>
      </c>
      <c r="L16" s="14">
        <v>770</v>
      </c>
      <c r="M16" s="14">
        <v>140</v>
      </c>
      <c r="N16" s="23">
        <v>5831.5</v>
      </c>
      <c r="O16" s="23">
        <v>1906.5</v>
      </c>
      <c r="P16" s="14">
        <v>0</v>
      </c>
      <c r="Q16" s="23">
        <v>4326</v>
      </c>
      <c r="R16" s="14">
        <v>625.5</v>
      </c>
      <c r="S16" s="14">
        <v>861</v>
      </c>
      <c r="T16" s="14">
        <v>809</v>
      </c>
      <c r="U16" s="14">
        <v>532</v>
      </c>
      <c r="V16" s="23">
        <v>2791.1</v>
      </c>
      <c r="W16" s="23">
        <v>2058.25</v>
      </c>
      <c r="X16" s="18">
        <v>26181.35</v>
      </c>
      <c r="Y16" s="14">
        <v>0</v>
      </c>
      <c r="Z16" s="14">
        <v>0</v>
      </c>
      <c r="AA16" s="14">
        <v>759</v>
      </c>
      <c r="AB16" s="14">
        <v>0</v>
      </c>
      <c r="AC16" s="14">
        <v>0</v>
      </c>
      <c r="AD16" s="23">
        <v>3900.51</v>
      </c>
      <c r="AE16" s="14">
        <v>0</v>
      </c>
      <c r="AF16" s="18">
        <v>4659.51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5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5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5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5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5">
        <v>0</v>
      </c>
      <c r="BL16" s="14">
        <v>0</v>
      </c>
      <c r="BM16" s="14">
        <v>0</v>
      </c>
      <c r="BN16" s="14">
        <v>0</v>
      </c>
      <c r="BO16" s="14">
        <v>0</v>
      </c>
      <c r="BP16" s="15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5">
        <v>0</v>
      </c>
      <c r="BY16" s="17">
        <v>30840.86</v>
      </c>
    </row>
    <row r="17" spans="1:77">
      <c r="A17" s="19" t="s">
        <v>92</v>
      </c>
      <c r="B17" s="20">
        <v>0</v>
      </c>
      <c r="C17" s="21">
        <v>6921.5</v>
      </c>
      <c r="D17" s="21">
        <v>28079.67</v>
      </c>
      <c r="E17" s="20">
        <v>0</v>
      </c>
      <c r="F17" s="21">
        <v>21605.88</v>
      </c>
      <c r="G17" s="21">
        <v>29106.25</v>
      </c>
      <c r="H17" s="21">
        <v>23745.75</v>
      </c>
      <c r="I17" s="21">
        <v>29541</v>
      </c>
      <c r="J17" s="21">
        <v>32606.5</v>
      </c>
      <c r="K17" s="21">
        <v>24989.9</v>
      </c>
      <c r="L17" s="21">
        <v>28532.6</v>
      </c>
      <c r="M17" s="21">
        <v>44476.25</v>
      </c>
      <c r="N17" s="21">
        <v>34793.019999999997</v>
      </c>
      <c r="O17" s="21">
        <v>38810.25</v>
      </c>
      <c r="P17" s="21">
        <v>26545.75</v>
      </c>
      <c r="Q17" s="21">
        <v>29287.69</v>
      </c>
      <c r="R17" s="21">
        <v>31029.5</v>
      </c>
      <c r="S17" s="21">
        <v>33040.129999999997</v>
      </c>
      <c r="T17" s="21">
        <v>28577.19</v>
      </c>
      <c r="U17" s="21">
        <v>26469.16</v>
      </c>
      <c r="V17" s="21">
        <v>34137.97</v>
      </c>
      <c r="W17" s="21">
        <v>40681.39</v>
      </c>
      <c r="X17" s="21">
        <v>592977.35</v>
      </c>
      <c r="Y17" s="20">
        <v>0</v>
      </c>
      <c r="Z17" s="21">
        <v>40643.67</v>
      </c>
      <c r="AA17" s="21">
        <v>41747.25</v>
      </c>
      <c r="AB17" s="21">
        <v>8046.1</v>
      </c>
      <c r="AC17" s="20">
        <v>-0.5</v>
      </c>
      <c r="AD17" s="21">
        <v>139401.31</v>
      </c>
      <c r="AE17" s="21">
        <v>39936.5</v>
      </c>
      <c r="AF17" s="21">
        <v>269774.33</v>
      </c>
      <c r="AG17" s="20">
        <v>0</v>
      </c>
      <c r="AH17" s="21">
        <v>8232.5</v>
      </c>
      <c r="AI17" s="21">
        <v>5720.25</v>
      </c>
      <c r="AJ17" s="21">
        <v>3309.5</v>
      </c>
      <c r="AK17" s="20">
        <v>0</v>
      </c>
      <c r="AL17" s="21">
        <v>17262.25</v>
      </c>
      <c r="AM17" s="20">
        <v>0</v>
      </c>
      <c r="AN17" s="20">
        <v>0</v>
      </c>
      <c r="AO17" s="20">
        <v>0</v>
      </c>
      <c r="AP17" s="21">
        <v>6613.42</v>
      </c>
      <c r="AQ17" s="20">
        <v>0</v>
      </c>
      <c r="AR17" s="21">
        <v>6613.42</v>
      </c>
      <c r="AS17" s="20">
        <v>0</v>
      </c>
      <c r="AT17" s="20">
        <v>0</v>
      </c>
      <c r="AU17" s="20">
        <v>0</v>
      </c>
      <c r="AV17" s="21">
        <v>4778.5</v>
      </c>
      <c r="AW17" s="20">
        <v>0</v>
      </c>
      <c r="AX17" s="21">
        <v>1114</v>
      </c>
      <c r="AY17" s="21">
        <v>5892.5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1">
        <v>892519.85</v>
      </c>
    </row>
    <row r="18" spans="1:77">
      <c r="A18" s="22" t="s">
        <v>93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</row>
    <row r="19" spans="1:77">
      <c r="A19" s="13" t="s">
        <v>78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5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5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5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5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5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5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5">
        <v>0</v>
      </c>
      <c r="BL19" s="14">
        <v>0</v>
      </c>
      <c r="BM19" s="14">
        <v>0</v>
      </c>
      <c r="BN19" s="14">
        <v>0</v>
      </c>
      <c r="BO19" s="14">
        <v>0</v>
      </c>
      <c r="BP19" s="15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5">
        <v>0</v>
      </c>
      <c r="BY19" s="16">
        <v>0</v>
      </c>
    </row>
    <row r="20" spans="1:77">
      <c r="A20" s="13" t="s">
        <v>79</v>
      </c>
      <c r="B20" s="14">
        <v>0</v>
      </c>
      <c r="C20" s="14">
        <v>10</v>
      </c>
      <c r="D20" s="14">
        <v>17</v>
      </c>
      <c r="E20" s="14">
        <v>0</v>
      </c>
      <c r="F20" s="14">
        <v>4</v>
      </c>
      <c r="G20" s="14">
        <v>4</v>
      </c>
      <c r="H20" s="14">
        <v>4</v>
      </c>
      <c r="I20" s="14">
        <v>4</v>
      </c>
      <c r="J20" s="14">
        <v>4</v>
      </c>
      <c r="K20" s="14">
        <v>3</v>
      </c>
      <c r="L20" s="14">
        <v>5</v>
      </c>
      <c r="M20" s="14">
        <v>5</v>
      </c>
      <c r="N20" s="14">
        <v>3</v>
      </c>
      <c r="O20" s="14">
        <v>3</v>
      </c>
      <c r="P20" s="14">
        <v>3</v>
      </c>
      <c r="Q20" s="14">
        <v>4</v>
      </c>
      <c r="R20" s="14">
        <v>4</v>
      </c>
      <c r="S20" s="14">
        <v>3</v>
      </c>
      <c r="T20" s="14">
        <v>4</v>
      </c>
      <c r="U20" s="14">
        <v>3</v>
      </c>
      <c r="V20" s="14">
        <v>4</v>
      </c>
      <c r="W20" s="14">
        <v>3</v>
      </c>
      <c r="X20" s="15">
        <v>94</v>
      </c>
      <c r="Y20" s="14">
        <v>0</v>
      </c>
      <c r="Z20" s="14">
        <v>32</v>
      </c>
      <c r="AA20" s="14">
        <v>26</v>
      </c>
      <c r="AB20" s="14">
        <v>40</v>
      </c>
      <c r="AC20" s="14">
        <v>1</v>
      </c>
      <c r="AD20" s="14">
        <v>19</v>
      </c>
      <c r="AE20" s="14">
        <v>52</v>
      </c>
      <c r="AF20" s="15">
        <v>170</v>
      </c>
      <c r="AG20" s="14">
        <v>0</v>
      </c>
      <c r="AH20" s="14">
        <v>42</v>
      </c>
      <c r="AI20" s="14">
        <v>2</v>
      </c>
      <c r="AJ20" s="14">
        <v>6</v>
      </c>
      <c r="AK20" s="14">
        <v>0</v>
      </c>
      <c r="AL20" s="15">
        <v>50</v>
      </c>
      <c r="AM20" s="14">
        <v>0</v>
      </c>
      <c r="AN20" s="14">
        <v>0</v>
      </c>
      <c r="AO20" s="14">
        <v>0</v>
      </c>
      <c r="AP20" s="14">
        <v>14</v>
      </c>
      <c r="AQ20" s="14">
        <v>38</v>
      </c>
      <c r="AR20" s="15">
        <v>52</v>
      </c>
      <c r="AS20" s="14">
        <v>0</v>
      </c>
      <c r="AT20" s="14">
        <v>0</v>
      </c>
      <c r="AU20" s="14">
        <v>0</v>
      </c>
      <c r="AV20" s="14">
        <v>12</v>
      </c>
      <c r="AW20" s="14">
        <v>2</v>
      </c>
      <c r="AX20" s="14">
        <v>8</v>
      </c>
      <c r="AY20" s="15">
        <v>22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5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5">
        <v>0</v>
      </c>
      <c r="BL20" s="14">
        <v>0</v>
      </c>
      <c r="BM20" s="14">
        <v>0</v>
      </c>
      <c r="BN20" s="14">
        <v>0</v>
      </c>
      <c r="BO20" s="14">
        <v>0</v>
      </c>
      <c r="BP20" s="15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5">
        <v>0</v>
      </c>
      <c r="BY20" s="16">
        <v>388</v>
      </c>
    </row>
    <row r="21" spans="1:77">
      <c r="A21" s="13" t="s">
        <v>80</v>
      </c>
      <c r="B21" s="14">
        <v>0</v>
      </c>
      <c r="C21" s="14">
        <v>75</v>
      </c>
      <c r="D21" s="14">
        <v>58</v>
      </c>
      <c r="E21" s="14">
        <v>0</v>
      </c>
      <c r="F21" s="14">
        <v>20</v>
      </c>
      <c r="G21" s="14">
        <v>26</v>
      </c>
      <c r="H21" s="14">
        <v>29</v>
      </c>
      <c r="I21" s="14">
        <v>26</v>
      </c>
      <c r="J21" s="14">
        <v>23</v>
      </c>
      <c r="K21" s="14">
        <v>21</v>
      </c>
      <c r="L21" s="14">
        <v>20</v>
      </c>
      <c r="M21" s="14">
        <v>52</v>
      </c>
      <c r="N21" s="14">
        <v>32</v>
      </c>
      <c r="O21" s="14">
        <v>23</v>
      </c>
      <c r="P21" s="14">
        <v>23</v>
      </c>
      <c r="Q21" s="14">
        <v>23</v>
      </c>
      <c r="R21" s="14">
        <v>18</v>
      </c>
      <c r="S21" s="14">
        <v>25</v>
      </c>
      <c r="T21" s="14">
        <v>23</v>
      </c>
      <c r="U21" s="14">
        <v>24</v>
      </c>
      <c r="V21" s="14">
        <v>23</v>
      </c>
      <c r="W21" s="14">
        <v>22</v>
      </c>
      <c r="X21" s="15">
        <v>586</v>
      </c>
      <c r="Y21" s="14">
        <v>0</v>
      </c>
      <c r="Z21" s="14">
        <v>45</v>
      </c>
      <c r="AA21" s="14">
        <v>166</v>
      </c>
      <c r="AB21" s="14">
        <v>147</v>
      </c>
      <c r="AC21" s="14">
        <v>24</v>
      </c>
      <c r="AD21" s="14">
        <v>117</v>
      </c>
      <c r="AE21" s="14">
        <v>61</v>
      </c>
      <c r="AF21" s="15">
        <v>560</v>
      </c>
      <c r="AG21" s="14">
        <v>0</v>
      </c>
      <c r="AH21" s="14">
        <v>48</v>
      </c>
      <c r="AI21" s="14">
        <v>88</v>
      </c>
      <c r="AJ21" s="14">
        <v>26</v>
      </c>
      <c r="AK21" s="14">
        <v>0</v>
      </c>
      <c r="AL21" s="15">
        <v>162</v>
      </c>
      <c r="AM21" s="14">
        <v>0</v>
      </c>
      <c r="AN21" s="14">
        <v>0</v>
      </c>
      <c r="AO21" s="14">
        <v>0</v>
      </c>
      <c r="AP21" s="14">
        <v>23</v>
      </c>
      <c r="AQ21" s="14">
        <v>5</v>
      </c>
      <c r="AR21" s="15">
        <v>28</v>
      </c>
      <c r="AS21" s="14">
        <v>0</v>
      </c>
      <c r="AT21" s="14">
        <v>0</v>
      </c>
      <c r="AU21" s="14">
        <v>0</v>
      </c>
      <c r="AV21" s="14">
        <v>42</v>
      </c>
      <c r="AW21" s="14">
        <v>16</v>
      </c>
      <c r="AX21" s="14">
        <v>13</v>
      </c>
      <c r="AY21" s="15">
        <v>71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5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5">
        <v>0</v>
      </c>
      <c r="BL21" s="14">
        <v>0</v>
      </c>
      <c r="BM21" s="14">
        <v>0</v>
      </c>
      <c r="BN21" s="14">
        <v>0</v>
      </c>
      <c r="BO21" s="14">
        <v>0</v>
      </c>
      <c r="BP21" s="15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5">
        <v>0</v>
      </c>
      <c r="BY21" s="17">
        <v>1407</v>
      </c>
    </row>
    <row r="22" spans="1:77">
      <c r="A22" s="13" t="s">
        <v>81</v>
      </c>
      <c r="B22" s="14">
        <v>0</v>
      </c>
      <c r="C22" s="14">
        <v>7</v>
      </c>
      <c r="D22" s="14">
        <v>10</v>
      </c>
      <c r="E22" s="14">
        <v>0</v>
      </c>
      <c r="F22" s="14">
        <v>52</v>
      </c>
      <c r="G22" s="14">
        <v>57</v>
      </c>
      <c r="H22" s="14">
        <v>66</v>
      </c>
      <c r="I22" s="14">
        <v>59</v>
      </c>
      <c r="J22" s="14">
        <v>53</v>
      </c>
      <c r="K22" s="14">
        <v>57</v>
      </c>
      <c r="L22" s="14">
        <v>57</v>
      </c>
      <c r="M22" s="14">
        <v>121</v>
      </c>
      <c r="N22" s="14">
        <v>65</v>
      </c>
      <c r="O22" s="14">
        <v>56</v>
      </c>
      <c r="P22" s="14">
        <v>60</v>
      </c>
      <c r="Q22" s="14">
        <v>50</v>
      </c>
      <c r="R22" s="14">
        <v>53</v>
      </c>
      <c r="S22" s="14">
        <v>55</v>
      </c>
      <c r="T22" s="14">
        <v>55</v>
      </c>
      <c r="U22" s="14">
        <v>59</v>
      </c>
      <c r="V22" s="14">
        <v>59</v>
      </c>
      <c r="W22" s="14">
        <v>54</v>
      </c>
      <c r="X22" s="18">
        <v>1105</v>
      </c>
      <c r="Y22" s="14">
        <v>0</v>
      </c>
      <c r="Z22" s="14">
        <v>7</v>
      </c>
      <c r="AA22" s="14">
        <v>58</v>
      </c>
      <c r="AB22" s="14">
        <v>151</v>
      </c>
      <c r="AC22" s="14">
        <v>11</v>
      </c>
      <c r="AD22" s="14">
        <v>190</v>
      </c>
      <c r="AE22" s="14">
        <v>0</v>
      </c>
      <c r="AF22" s="15">
        <v>417</v>
      </c>
      <c r="AG22" s="14">
        <v>0</v>
      </c>
      <c r="AH22" s="14">
        <v>0</v>
      </c>
      <c r="AI22" s="14">
        <v>1</v>
      </c>
      <c r="AJ22" s="14">
        <v>6</v>
      </c>
      <c r="AK22" s="14">
        <v>0</v>
      </c>
      <c r="AL22" s="15">
        <v>7</v>
      </c>
      <c r="AM22" s="14">
        <v>0</v>
      </c>
      <c r="AN22" s="14">
        <v>0</v>
      </c>
      <c r="AO22" s="14">
        <v>0</v>
      </c>
      <c r="AP22" s="14">
        <v>2</v>
      </c>
      <c r="AQ22" s="14">
        <v>0</v>
      </c>
      <c r="AR22" s="15">
        <v>2</v>
      </c>
      <c r="AS22" s="14">
        <v>0</v>
      </c>
      <c r="AT22" s="14">
        <v>0</v>
      </c>
      <c r="AU22" s="14">
        <v>0</v>
      </c>
      <c r="AV22" s="14">
        <v>3</v>
      </c>
      <c r="AW22" s="14">
        <v>0</v>
      </c>
      <c r="AX22" s="14">
        <v>1</v>
      </c>
      <c r="AY22" s="15">
        <v>4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5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5">
        <v>0</v>
      </c>
      <c r="BL22" s="14">
        <v>0</v>
      </c>
      <c r="BM22" s="14">
        <v>0</v>
      </c>
      <c r="BN22" s="14">
        <v>0</v>
      </c>
      <c r="BO22" s="14">
        <v>0</v>
      </c>
      <c r="BP22" s="15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5">
        <v>0</v>
      </c>
      <c r="BY22" s="17">
        <v>1535</v>
      </c>
    </row>
    <row r="23" spans="1:77">
      <c r="A23" s="13" t="s">
        <v>82</v>
      </c>
      <c r="B23" s="14">
        <v>0</v>
      </c>
      <c r="C23" s="14">
        <v>1</v>
      </c>
      <c r="D23" s="14">
        <v>0</v>
      </c>
      <c r="E23" s="14">
        <v>0</v>
      </c>
      <c r="F23" s="14">
        <v>12</v>
      </c>
      <c r="G23" s="14">
        <v>17</v>
      </c>
      <c r="H23" s="14">
        <v>19</v>
      </c>
      <c r="I23" s="14">
        <v>14</v>
      </c>
      <c r="J23" s="14">
        <v>16</v>
      </c>
      <c r="K23" s="14">
        <v>16</v>
      </c>
      <c r="L23" s="14">
        <v>14</v>
      </c>
      <c r="M23" s="14">
        <v>15</v>
      </c>
      <c r="N23" s="14">
        <v>12</v>
      </c>
      <c r="O23" s="14">
        <v>17</v>
      </c>
      <c r="P23" s="14">
        <v>17</v>
      </c>
      <c r="Q23" s="14">
        <v>17</v>
      </c>
      <c r="R23" s="14">
        <v>16</v>
      </c>
      <c r="S23" s="14">
        <v>15</v>
      </c>
      <c r="T23" s="14">
        <v>17</v>
      </c>
      <c r="U23" s="14">
        <v>16</v>
      </c>
      <c r="V23" s="14">
        <v>13</v>
      </c>
      <c r="W23" s="14">
        <v>17</v>
      </c>
      <c r="X23" s="15">
        <v>281</v>
      </c>
      <c r="Y23" s="14">
        <v>0</v>
      </c>
      <c r="Z23" s="14">
        <v>0</v>
      </c>
      <c r="AA23" s="14">
        <v>24</v>
      </c>
      <c r="AB23" s="14">
        <v>0</v>
      </c>
      <c r="AC23" s="14">
        <v>0</v>
      </c>
      <c r="AD23" s="14">
        <v>29</v>
      </c>
      <c r="AE23" s="14">
        <v>0</v>
      </c>
      <c r="AF23" s="15">
        <v>53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5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5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5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5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5">
        <v>0</v>
      </c>
      <c r="BL23" s="14">
        <v>0</v>
      </c>
      <c r="BM23" s="14">
        <v>0</v>
      </c>
      <c r="BN23" s="14">
        <v>0</v>
      </c>
      <c r="BO23" s="14">
        <v>0</v>
      </c>
      <c r="BP23" s="15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5">
        <v>0</v>
      </c>
      <c r="BY23" s="16">
        <v>334</v>
      </c>
    </row>
    <row r="24" spans="1:77">
      <c r="A24" s="13" t="s">
        <v>83</v>
      </c>
      <c r="B24" s="14">
        <v>0</v>
      </c>
      <c r="C24" s="14">
        <v>0</v>
      </c>
      <c r="D24" s="14">
        <v>0</v>
      </c>
      <c r="E24" s="14">
        <v>0</v>
      </c>
      <c r="F24" s="14">
        <v>4</v>
      </c>
      <c r="G24" s="14">
        <v>1</v>
      </c>
      <c r="H24" s="14">
        <v>1</v>
      </c>
      <c r="I24" s="14">
        <v>4</v>
      </c>
      <c r="J24" s="14">
        <v>6</v>
      </c>
      <c r="K24" s="14">
        <v>0</v>
      </c>
      <c r="L24" s="14">
        <v>2</v>
      </c>
      <c r="M24" s="14">
        <v>1</v>
      </c>
      <c r="N24" s="14">
        <v>18</v>
      </c>
      <c r="O24" s="14">
        <v>4</v>
      </c>
      <c r="P24" s="14">
        <v>0</v>
      </c>
      <c r="Q24" s="14">
        <v>10</v>
      </c>
      <c r="R24" s="14">
        <v>3</v>
      </c>
      <c r="S24" s="14">
        <v>2</v>
      </c>
      <c r="T24" s="14">
        <v>3</v>
      </c>
      <c r="U24" s="14">
        <v>1</v>
      </c>
      <c r="V24" s="14">
        <v>6</v>
      </c>
      <c r="W24" s="14">
        <v>4</v>
      </c>
      <c r="X24" s="15">
        <v>70</v>
      </c>
      <c r="Y24" s="14">
        <v>0</v>
      </c>
      <c r="Z24" s="14">
        <v>0</v>
      </c>
      <c r="AA24" s="14">
        <v>8</v>
      </c>
      <c r="AB24" s="14">
        <v>0</v>
      </c>
      <c r="AC24" s="14">
        <v>0</v>
      </c>
      <c r="AD24" s="14">
        <v>8</v>
      </c>
      <c r="AE24" s="14">
        <v>0</v>
      </c>
      <c r="AF24" s="15">
        <v>16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5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5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5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5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5">
        <v>0</v>
      </c>
      <c r="BL24" s="14">
        <v>0</v>
      </c>
      <c r="BM24" s="14">
        <v>0</v>
      </c>
      <c r="BN24" s="14">
        <v>0</v>
      </c>
      <c r="BO24" s="14">
        <v>0</v>
      </c>
      <c r="BP24" s="15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5">
        <v>0</v>
      </c>
      <c r="BY24" s="16">
        <v>86</v>
      </c>
    </row>
    <row r="25" spans="1:77">
      <c r="A25" s="19" t="s">
        <v>94</v>
      </c>
      <c r="B25" s="20">
        <v>0</v>
      </c>
      <c r="C25" s="20">
        <v>93</v>
      </c>
      <c r="D25" s="20">
        <v>85</v>
      </c>
      <c r="E25" s="20">
        <v>0</v>
      </c>
      <c r="F25" s="20">
        <v>92</v>
      </c>
      <c r="G25" s="20">
        <v>105</v>
      </c>
      <c r="H25" s="20">
        <v>119</v>
      </c>
      <c r="I25" s="20">
        <v>107</v>
      </c>
      <c r="J25" s="20">
        <v>102</v>
      </c>
      <c r="K25" s="20">
        <v>97</v>
      </c>
      <c r="L25" s="20">
        <v>98</v>
      </c>
      <c r="M25" s="20">
        <v>194</v>
      </c>
      <c r="N25" s="20">
        <v>130</v>
      </c>
      <c r="O25" s="20">
        <v>103</v>
      </c>
      <c r="P25" s="20">
        <v>103</v>
      </c>
      <c r="Q25" s="20">
        <v>104</v>
      </c>
      <c r="R25" s="20">
        <v>94</v>
      </c>
      <c r="S25" s="20">
        <v>100</v>
      </c>
      <c r="T25" s="20">
        <v>102</v>
      </c>
      <c r="U25" s="20">
        <v>103</v>
      </c>
      <c r="V25" s="20">
        <v>105</v>
      </c>
      <c r="W25" s="20">
        <v>100</v>
      </c>
      <c r="X25" s="21">
        <v>2136</v>
      </c>
      <c r="Y25" s="20">
        <v>0</v>
      </c>
      <c r="Z25" s="20">
        <v>84</v>
      </c>
      <c r="AA25" s="20">
        <v>282</v>
      </c>
      <c r="AB25" s="20">
        <v>338</v>
      </c>
      <c r="AC25" s="20">
        <v>36</v>
      </c>
      <c r="AD25" s="20">
        <v>363</v>
      </c>
      <c r="AE25" s="20">
        <v>113</v>
      </c>
      <c r="AF25" s="21">
        <v>1216</v>
      </c>
      <c r="AG25" s="20">
        <v>0</v>
      </c>
      <c r="AH25" s="20">
        <v>90</v>
      </c>
      <c r="AI25" s="20">
        <v>91</v>
      </c>
      <c r="AJ25" s="20">
        <v>38</v>
      </c>
      <c r="AK25" s="20">
        <v>0</v>
      </c>
      <c r="AL25" s="20">
        <v>219</v>
      </c>
      <c r="AM25" s="20">
        <v>0</v>
      </c>
      <c r="AN25" s="20">
        <v>0</v>
      </c>
      <c r="AO25" s="20">
        <v>0</v>
      </c>
      <c r="AP25" s="20">
        <v>39</v>
      </c>
      <c r="AQ25" s="20">
        <v>43</v>
      </c>
      <c r="AR25" s="20">
        <v>82</v>
      </c>
      <c r="AS25" s="20">
        <v>0</v>
      </c>
      <c r="AT25" s="20">
        <v>0</v>
      </c>
      <c r="AU25" s="20">
        <v>0</v>
      </c>
      <c r="AV25" s="20">
        <v>57</v>
      </c>
      <c r="AW25" s="20">
        <v>18</v>
      </c>
      <c r="AX25" s="20">
        <v>22</v>
      </c>
      <c r="AY25" s="20">
        <v>97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0</v>
      </c>
      <c r="BW25" s="20">
        <v>0</v>
      </c>
      <c r="BX25" s="20">
        <v>0</v>
      </c>
      <c r="BY25" s="21">
        <v>3750</v>
      </c>
    </row>
    <row r="26" spans="1:77">
      <c r="A26" s="13" t="s">
        <v>95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5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5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5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5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5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5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5">
        <v>0</v>
      </c>
      <c r="BL26" s="14">
        <v>0</v>
      </c>
      <c r="BM26" s="14">
        <v>0</v>
      </c>
      <c r="BN26" s="14">
        <v>0</v>
      </c>
      <c r="BO26" s="14">
        <v>0</v>
      </c>
      <c r="BP26" s="15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5">
        <v>0</v>
      </c>
      <c r="BY26" s="16">
        <v>0</v>
      </c>
    </row>
    <row r="27" spans="1:77">
      <c r="A27" s="13" t="s">
        <v>96</v>
      </c>
      <c r="B27" s="14">
        <v>0</v>
      </c>
      <c r="C27" s="23">
        <v>5200</v>
      </c>
      <c r="D27" s="23">
        <v>8840</v>
      </c>
      <c r="E27" s="14">
        <v>0</v>
      </c>
      <c r="F27" s="23">
        <v>2080</v>
      </c>
      <c r="G27" s="23">
        <v>2080</v>
      </c>
      <c r="H27" s="23">
        <v>2080</v>
      </c>
      <c r="I27" s="23">
        <v>2080</v>
      </c>
      <c r="J27" s="23">
        <v>2080</v>
      </c>
      <c r="K27" s="23">
        <v>1560</v>
      </c>
      <c r="L27" s="23">
        <v>2600</v>
      </c>
      <c r="M27" s="23">
        <v>2600</v>
      </c>
      <c r="N27" s="23">
        <v>1560</v>
      </c>
      <c r="O27" s="23">
        <v>1560</v>
      </c>
      <c r="P27" s="23">
        <v>1560</v>
      </c>
      <c r="Q27" s="23">
        <v>2080</v>
      </c>
      <c r="R27" s="23">
        <v>2080</v>
      </c>
      <c r="S27" s="23">
        <v>1560</v>
      </c>
      <c r="T27" s="23">
        <v>2080</v>
      </c>
      <c r="U27" s="23">
        <v>1560</v>
      </c>
      <c r="V27" s="23">
        <v>2080</v>
      </c>
      <c r="W27" s="23">
        <v>1560</v>
      </c>
      <c r="X27" s="18">
        <v>48880</v>
      </c>
      <c r="Y27" s="14">
        <v>0</v>
      </c>
      <c r="Z27" s="23">
        <v>16640</v>
      </c>
      <c r="AA27" s="23">
        <v>13520</v>
      </c>
      <c r="AB27" s="23">
        <v>20800</v>
      </c>
      <c r="AC27" s="14">
        <v>520</v>
      </c>
      <c r="AD27" s="23">
        <v>9880</v>
      </c>
      <c r="AE27" s="23">
        <v>27040</v>
      </c>
      <c r="AF27" s="18">
        <v>88400</v>
      </c>
      <c r="AG27" s="14">
        <v>0</v>
      </c>
      <c r="AH27" s="23">
        <v>21840</v>
      </c>
      <c r="AI27" s="23">
        <v>1040</v>
      </c>
      <c r="AJ27" s="23">
        <v>3120</v>
      </c>
      <c r="AK27" s="14">
        <v>0</v>
      </c>
      <c r="AL27" s="18">
        <v>26000</v>
      </c>
      <c r="AM27" s="14">
        <v>0</v>
      </c>
      <c r="AN27" s="14">
        <v>0</v>
      </c>
      <c r="AO27" s="14">
        <v>0</v>
      </c>
      <c r="AP27" s="23">
        <v>7280</v>
      </c>
      <c r="AQ27" s="23">
        <v>19760</v>
      </c>
      <c r="AR27" s="18">
        <v>27040</v>
      </c>
      <c r="AS27" s="14">
        <v>0</v>
      </c>
      <c r="AT27" s="14">
        <v>0</v>
      </c>
      <c r="AU27" s="14">
        <v>0</v>
      </c>
      <c r="AV27" s="23">
        <v>6240</v>
      </c>
      <c r="AW27" s="23">
        <v>1040</v>
      </c>
      <c r="AX27" s="23">
        <v>4160</v>
      </c>
      <c r="AY27" s="18">
        <v>11440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5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5">
        <v>0</v>
      </c>
      <c r="BL27" s="14">
        <v>0</v>
      </c>
      <c r="BM27" s="14">
        <v>0</v>
      </c>
      <c r="BN27" s="14">
        <v>0</v>
      </c>
      <c r="BO27" s="14">
        <v>0</v>
      </c>
      <c r="BP27" s="15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5">
        <v>0</v>
      </c>
      <c r="BY27" s="17">
        <v>201760</v>
      </c>
    </row>
    <row r="28" spans="1:77">
      <c r="A28" s="13" t="s">
        <v>97</v>
      </c>
      <c r="B28" s="14">
        <v>0</v>
      </c>
      <c r="C28" s="23">
        <v>39000</v>
      </c>
      <c r="D28" s="23">
        <v>30160</v>
      </c>
      <c r="E28" s="14">
        <v>0</v>
      </c>
      <c r="F28" s="23">
        <v>10400</v>
      </c>
      <c r="G28" s="23">
        <v>13520</v>
      </c>
      <c r="H28" s="23">
        <v>15080</v>
      </c>
      <c r="I28" s="23">
        <v>13520</v>
      </c>
      <c r="J28" s="23">
        <v>11960</v>
      </c>
      <c r="K28" s="23">
        <v>10920</v>
      </c>
      <c r="L28" s="23">
        <v>10400</v>
      </c>
      <c r="M28" s="23">
        <v>27040</v>
      </c>
      <c r="N28" s="23">
        <v>16640</v>
      </c>
      <c r="O28" s="23">
        <v>11960</v>
      </c>
      <c r="P28" s="23">
        <v>11960</v>
      </c>
      <c r="Q28" s="23">
        <v>11960</v>
      </c>
      <c r="R28" s="23">
        <v>9360</v>
      </c>
      <c r="S28" s="23">
        <v>13000</v>
      </c>
      <c r="T28" s="23">
        <v>11960</v>
      </c>
      <c r="U28" s="23">
        <v>12480</v>
      </c>
      <c r="V28" s="23">
        <v>11960</v>
      </c>
      <c r="W28" s="23">
        <v>11440</v>
      </c>
      <c r="X28" s="18">
        <v>304720</v>
      </c>
      <c r="Y28" s="14">
        <v>0</v>
      </c>
      <c r="Z28" s="23">
        <v>23400</v>
      </c>
      <c r="AA28" s="23">
        <v>86320</v>
      </c>
      <c r="AB28" s="23">
        <v>76440</v>
      </c>
      <c r="AC28" s="23">
        <v>12480</v>
      </c>
      <c r="AD28" s="23">
        <v>60840</v>
      </c>
      <c r="AE28" s="23">
        <v>31720</v>
      </c>
      <c r="AF28" s="18">
        <v>291200</v>
      </c>
      <c r="AG28" s="14">
        <v>0</v>
      </c>
      <c r="AH28" s="23">
        <v>24960</v>
      </c>
      <c r="AI28" s="23">
        <v>45760</v>
      </c>
      <c r="AJ28" s="23">
        <v>13520</v>
      </c>
      <c r="AK28" s="14">
        <v>0</v>
      </c>
      <c r="AL28" s="18">
        <v>84240</v>
      </c>
      <c r="AM28" s="14">
        <v>0</v>
      </c>
      <c r="AN28" s="14">
        <v>0</v>
      </c>
      <c r="AO28" s="14">
        <v>0</v>
      </c>
      <c r="AP28" s="23">
        <v>11960</v>
      </c>
      <c r="AQ28" s="23">
        <v>2600</v>
      </c>
      <c r="AR28" s="18">
        <v>14560</v>
      </c>
      <c r="AS28" s="14">
        <v>0</v>
      </c>
      <c r="AT28" s="14">
        <v>0</v>
      </c>
      <c r="AU28" s="14">
        <v>0</v>
      </c>
      <c r="AV28" s="23">
        <v>21840</v>
      </c>
      <c r="AW28" s="23">
        <v>8320</v>
      </c>
      <c r="AX28" s="23">
        <v>6760</v>
      </c>
      <c r="AY28" s="18">
        <v>36920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5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5">
        <v>0</v>
      </c>
      <c r="BL28" s="14">
        <v>0</v>
      </c>
      <c r="BM28" s="14">
        <v>0</v>
      </c>
      <c r="BN28" s="14">
        <v>0</v>
      </c>
      <c r="BO28" s="14">
        <v>0</v>
      </c>
      <c r="BP28" s="15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5">
        <v>0</v>
      </c>
      <c r="BY28" s="17">
        <v>731640</v>
      </c>
    </row>
    <row r="29" spans="1:77">
      <c r="A29" s="13" t="s">
        <v>98</v>
      </c>
      <c r="B29" s="14">
        <v>0</v>
      </c>
      <c r="C29" s="23">
        <v>3640</v>
      </c>
      <c r="D29" s="23">
        <v>5200</v>
      </c>
      <c r="E29" s="14">
        <v>0</v>
      </c>
      <c r="F29" s="23">
        <v>27040</v>
      </c>
      <c r="G29" s="23">
        <v>29640</v>
      </c>
      <c r="H29" s="23">
        <v>34320</v>
      </c>
      <c r="I29" s="23">
        <v>30680</v>
      </c>
      <c r="J29" s="23">
        <v>27560</v>
      </c>
      <c r="K29" s="23">
        <v>29640</v>
      </c>
      <c r="L29" s="23">
        <v>29640</v>
      </c>
      <c r="M29" s="23">
        <v>62920</v>
      </c>
      <c r="N29" s="23">
        <v>33800</v>
      </c>
      <c r="O29" s="23">
        <v>29120</v>
      </c>
      <c r="P29" s="23">
        <v>31200</v>
      </c>
      <c r="Q29" s="23">
        <v>26000</v>
      </c>
      <c r="R29" s="23">
        <v>27560</v>
      </c>
      <c r="S29" s="23">
        <v>28600</v>
      </c>
      <c r="T29" s="23">
        <v>28600</v>
      </c>
      <c r="U29" s="23">
        <v>30680</v>
      </c>
      <c r="V29" s="23">
        <v>30680</v>
      </c>
      <c r="W29" s="23">
        <v>28080</v>
      </c>
      <c r="X29" s="18">
        <v>574600</v>
      </c>
      <c r="Y29" s="14">
        <v>0</v>
      </c>
      <c r="Z29" s="23">
        <v>3640</v>
      </c>
      <c r="AA29" s="23">
        <v>30160</v>
      </c>
      <c r="AB29" s="23">
        <v>78520</v>
      </c>
      <c r="AC29" s="23">
        <v>5720</v>
      </c>
      <c r="AD29" s="23">
        <v>98800</v>
      </c>
      <c r="AE29" s="14">
        <v>0</v>
      </c>
      <c r="AF29" s="18">
        <v>216840</v>
      </c>
      <c r="AG29" s="14">
        <v>0</v>
      </c>
      <c r="AH29" s="14">
        <v>0</v>
      </c>
      <c r="AI29" s="14">
        <v>520</v>
      </c>
      <c r="AJ29" s="23">
        <v>3120</v>
      </c>
      <c r="AK29" s="14">
        <v>0</v>
      </c>
      <c r="AL29" s="18">
        <v>3640</v>
      </c>
      <c r="AM29" s="14">
        <v>0</v>
      </c>
      <c r="AN29" s="14">
        <v>0</v>
      </c>
      <c r="AO29" s="14">
        <v>0</v>
      </c>
      <c r="AP29" s="23">
        <v>1040</v>
      </c>
      <c r="AQ29" s="14">
        <v>0</v>
      </c>
      <c r="AR29" s="18">
        <v>1040</v>
      </c>
      <c r="AS29" s="14">
        <v>0</v>
      </c>
      <c r="AT29" s="14">
        <v>0</v>
      </c>
      <c r="AU29" s="14">
        <v>0</v>
      </c>
      <c r="AV29" s="23">
        <v>1560</v>
      </c>
      <c r="AW29" s="14">
        <v>0</v>
      </c>
      <c r="AX29" s="14">
        <v>520</v>
      </c>
      <c r="AY29" s="18">
        <v>2080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5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5">
        <v>0</v>
      </c>
      <c r="BL29" s="14">
        <v>0</v>
      </c>
      <c r="BM29" s="14">
        <v>0</v>
      </c>
      <c r="BN29" s="14">
        <v>0</v>
      </c>
      <c r="BO29" s="14">
        <v>0</v>
      </c>
      <c r="BP29" s="15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5">
        <v>0</v>
      </c>
      <c r="BY29" s="17">
        <v>798200</v>
      </c>
    </row>
    <row r="30" spans="1:77">
      <c r="A30" s="13" t="s">
        <v>99</v>
      </c>
      <c r="B30" s="14">
        <v>0</v>
      </c>
      <c r="C30" s="14">
        <v>520</v>
      </c>
      <c r="D30" s="14">
        <v>0</v>
      </c>
      <c r="E30" s="14">
        <v>0</v>
      </c>
      <c r="F30" s="23">
        <v>6240</v>
      </c>
      <c r="G30" s="23">
        <v>8840</v>
      </c>
      <c r="H30" s="23">
        <v>9880</v>
      </c>
      <c r="I30" s="23">
        <v>7280</v>
      </c>
      <c r="J30" s="23">
        <v>8320</v>
      </c>
      <c r="K30" s="23">
        <v>8320</v>
      </c>
      <c r="L30" s="23">
        <v>7280</v>
      </c>
      <c r="M30" s="23">
        <v>7800</v>
      </c>
      <c r="N30" s="23">
        <v>6240</v>
      </c>
      <c r="O30" s="23">
        <v>8840</v>
      </c>
      <c r="P30" s="23">
        <v>8840</v>
      </c>
      <c r="Q30" s="23">
        <v>8840</v>
      </c>
      <c r="R30" s="23">
        <v>8320</v>
      </c>
      <c r="S30" s="23">
        <v>7800</v>
      </c>
      <c r="T30" s="23">
        <v>8840</v>
      </c>
      <c r="U30" s="23">
        <v>8320</v>
      </c>
      <c r="V30" s="23">
        <v>6760</v>
      </c>
      <c r="W30" s="23">
        <v>8840</v>
      </c>
      <c r="X30" s="18">
        <v>146120</v>
      </c>
      <c r="Y30" s="14">
        <v>0</v>
      </c>
      <c r="Z30" s="14">
        <v>0</v>
      </c>
      <c r="AA30" s="23">
        <v>12480</v>
      </c>
      <c r="AB30" s="14">
        <v>0</v>
      </c>
      <c r="AC30" s="14">
        <v>0</v>
      </c>
      <c r="AD30" s="23">
        <v>15080</v>
      </c>
      <c r="AE30" s="14">
        <v>0</v>
      </c>
      <c r="AF30" s="18">
        <v>27560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5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5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5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5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5">
        <v>0</v>
      </c>
      <c r="BL30" s="14">
        <v>0</v>
      </c>
      <c r="BM30" s="14">
        <v>0</v>
      </c>
      <c r="BN30" s="14">
        <v>0</v>
      </c>
      <c r="BO30" s="14">
        <v>0</v>
      </c>
      <c r="BP30" s="15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5">
        <v>0</v>
      </c>
      <c r="BY30" s="17">
        <v>173680</v>
      </c>
    </row>
    <row r="31" spans="1:77">
      <c r="A31" s="13" t="s">
        <v>100</v>
      </c>
      <c r="B31" s="14">
        <v>0</v>
      </c>
      <c r="C31" s="14">
        <v>0</v>
      </c>
      <c r="D31" s="14">
        <v>0</v>
      </c>
      <c r="E31" s="14">
        <v>0</v>
      </c>
      <c r="F31" s="23">
        <v>2080</v>
      </c>
      <c r="G31" s="14">
        <v>520</v>
      </c>
      <c r="H31" s="14">
        <v>520</v>
      </c>
      <c r="I31" s="23">
        <v>2080</v>
      </c>
      <c r="J31" s="23">
        <v>3120</v>
      </c>
      <c r="K31" s="14">
        <v>0</v>
      </c>
      <c r="L31" s="23">
        <v>1040</v>
      </c>
      <c r="M31" s="14">
        <v>520</v>
      </c>
      <c r="N31" s="23">
        <v>9360</v>
      </c>
      <c r="O31" s="23">
        <v>2080</v>
      </c>
      <c r="P31" s="14">
        <v>0</v>
      </c>
      <c r="Q31" s="23">
        <v>5200</v>
      </c>
      <c r="R31" s="23">
        <v>1560</v>
      </c>
      <c r="S31" s="23">
        <v>1040</v>
      </c>
      <c r="T31" s="23">
        <v>1560</v>
      </c>
      <c r="U31" s="14">
        <v>520</v>
      </c>
      <c r="V31" s="23">
        <v>3120</v>
      </c>
      <c r="W31" s="23">
        <v>2080</v>
      </c>
      <c r="X31" s="18">
        <v>36400</v>
      </c>
      <c r="Y31" s="14">
        <v>0</v>
      </c>
      <c r="Z31" s="14">
        <v>0</v>
      </c>
      <c r="AA31" s="23">
        <v>4160</v>
      </c>
      <c r="AB31" s="14">
        <v>0</v>
      </c>
      <c r="AC31" s="14">
        <v>0</v>
      </c>
      <c r="AD31" s="23">
        <v>4160</v>
      </c>
      <c r="AE31" s="14">
        <v>0</v>
      </c>
      <c r="AF31" s="18">
        <v>8320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5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5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5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5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5">
        <v>0</v>
      </c>
      <c r="BL31" s="14">
        <v>0</v>
      </c>
      <c r="BM31" s="14">
        <v>0</v>
      </c>
      <c r="BN31" s="14">
        <v>0</v>
      </c>
      <c r="BO31" s="14">
        <v>0</v>
      </c>
      <c r="BP31" s="15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5">
        <v>0</v>
      </c>
      <c r="BY31" s="17">
        <v>44720</v>
      </c>
    </row>
    <row r="32" spans="1:77">
      <c r="A32" s="19" t="s">
        <v>101</v>
      </c>
      <c r="B32" s="20">
        <v>0</v>
      </c>
      <c r="C32" s="21">
        <v>48360</v>
      </c>
      <c r="D32" s="21">
        <v>44200</v>
      </c>
      <c r="E32" s="20">
        <v>0</v>
      </c>
      <c r="F32" s="21">
        <v>47840</v>
      </c>
      <c r="G32" s="21">
        <v>54600</v>
      </c>
      <c r="H32" s="21">
        <v>61880</v>
      </c>
      <c r="I32" s="21">
        <v>55640</v>
      </c>
      <c r="J32" s="21">
        <v>53040</v>
      </c>
      <c r="K32" s="21">
        <v>50440</v>
      </c>
      <c r="L32" s="21">
        <v>50960</v>
      </c>
      <c r="M32" s="21">
        <v>100880</v>
      </c>
      <c r="N32" s="21">
        <v>67600</v>
      </c>
      <c r="O32" s="21">
        <v>53560</v>
      </c>
      <c r="P32" s="21">
        <v>53560</v>
      </c>
      <c r="Q32" s="21">
        <v>54080</v>
      </c>
      <c r="R32" s="21">
        <v>48880</v>
      </c>
      <c r="S32" s="21">
        <v>52000</v>
      </c>
      <c r="T32" s="21">
        <v>53040</v>
      </c>
      <c r="U32" s="21">
        <v>53560</v>
      </c>
      <c r="V32" s="21">
        <v>54600</v>
      </c>
      <c r="W32" s="21">
        <v>52000</v>
      </c>
      <c r="X32" s="21">
        <v>1110720</v>
      </c>
      <c r="Y32" s="20">
        <v>0</v>
      </c>
      <c r="Z32" s="21">
        <v>43680</v>
      </c>
      <c r="AA32" s="21">
        <v>146640</v>
      </c>
      <c r="AB32" s="21">
        <v>175760</v>
      </c>
      <c r="AC32" s="21">
        <v>18720</v>
      </c>
      <c r="AD32" s="21">
        <v>188760</v>
      </c>
      <c r="AE32" s="21">
        <v>58760</v>
      </c>
      <c r="AF32" s="21">
        <v>632320</v>
      </c>
      <c r="AG32" s="20">
        <v>0</v>
      </c>
      <c r="AH32" s="21">
        <v>46800</v>
      </c>
      <c r="AI32" s="21">
        <v>47320</v>
      </c>
      <c r="AJ32" s="21">
        <v>19760</v>
      </c>
      <c r="AK32" s="20">
        <v>0</v>
      </c>
      <c r="AL32" s="21">
        <v>113880</v>
      </c>
      <c r="AM32" s="20">
        <v>0</v>
      </c>
      <c r="AN32" s="20">
        <v>0</v>
      </c>
      <c r="AO32" s="20">
        <v>0</v>
      </c>
      <c r="AP32" s="21">
        <v>20280</v>
      </c>
      <c r="AQ32" s="21">
        <v>22360</v>
      </c>
      <c r="AR32" s="21">
        <v>42640</v>
      </c>
      <c r="AS32" s="20">
        <v>0</v>
      </c>
      <c r="AT32" s="20">
        <v>0</v>
      </c>
      <c r="AU32" s="20">
        <v>0</v>
      </c>
      <c r="AV32" s="21">
        <v>29640</v>
      </c>
      <c r="AW32" s="21">
        <v>9360</v>
      </c>
      <c r="AX32" s="21">
        <v>11440</v>
      </c>
      <c r="AY32" s="21">
        <v>50440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1">
        <v>1950000</v>
      </c>
    </row>
    <row r="33" spans="1:78">
      <c r="A33" s="24" t="s">
        <v>102</v>
      </c>
      <c r="B33" s="25">
        <v>0</v>
      </c>
      <c r="C33" s="25">
        <v>14.31</v>
      </c>
      <c r="D33" s="25">
        <v>63.53</v>
      </c>
      <c r="E33" s="25">
        <v>0</v>
      </c>
      <c r="F33" s="25">
        <v>45.16</v>
      </c>
      <c r="G33" s="25">
        <v>53.31</v>
      </c>
      <c r="H33" s="25">
        <v>38.369999999999997</v>
      </c>
      <c r="I33" s="25">
        <v>53.09</v>
      </c>
      <c r="J33" s="25">
        <v>61.48</v>
      </c>
      <c r="K33" s="25">
        <v>49.54</v>
      </c>
      <c r="L33" s="25">
        <v>55.99</v>
      </c>
      <c r="M33" s="25">
        <v>44.09</v>
      </c>
      <c r="N33" s="25">
        <v>51.47</v>
      </c>
      <c r="O33" s="25">
        <v>72.459999999999994</v>
      </c>
      <c r="P33" s="25">
        <v>49.56</v>
      </c>
      <c r="Q33" s="25">
        <v>54.16</v>
      </c>
      <c r="R33" s="25">
        <v>63.48</v>
      </c>
      <c r="S33" s="25">
        <v>63.54</v>
      </c>
      <c r="T33" s="25">
        <v>53.88</v>
      </c>
      <c r="U33" s="25">
        <v>49.42</v>
      </c>
      <c r="V33" s="25">
        <v>62.52</v>
      </c>
      <c r="W33" s="25">
        <v>78.23</v>
      </c>
      <c r="X33" s="25">
        <v>53.39</v>
      </c>
      <c r="Y33" s="25">
        <v>0</v>
      </c>
      <c r="Z33" s="25">
        <v>93.05</v>
      </c>
      <c r="AA33" s="25">
        <v>28.47</v>
      </c>
      <c r="AB33" s="25">
        <v>4.58</v>
      </c>
      <c r="AC33" s="25">
        <v>0</v>
      </c>
      <c r="AD33" s="25">
        <v>73.849999999999994</v>
      </c>
      <c r="AE33" s="25">
        <v>67.97</v>
      </c>
      <c r="AF33" s="25">
        <v>42.66</v>
      </c>
      <c r="AG33" s="25">
        <v>0</v>
      </c>
      <c r="AH33" s="25">
        <v>17.59</v>
      </c>
      <c r="AI33" s="25">
        <v>12.09</v>
      </c>
      <c r="AJ33" s="25">
        <v>16.75</v>
      </c>
      <c r="AK33" s="25">
        <v>0</v>
      </c>
      <c r="AL33" s="25">
        <v>15.16</v>
      </c>
      <c r="AM33" s="25">
        <v>0</v>
      </c>
      <c r="AN33" s="25">
        <v>0</v>
      </c>
      <c r="AO33" s="25">
        <v>0</v>
      </c>
      <c r="AP33" s="25">
        <v>32.61</v>
      </c>
      <c r="AQ33" s="25">
        <v>0</v>
      </c>
      <c r="AR33" s="25">
        <v>15.51</v>
      </c>
      <c r="AS33" s="25">
        <v>0</v>
      </c>
      <c r="AT33" s="25">
        <v>0</v>
      </c>
      <c r="AU33" s="25">
        <v>0</v>
      </c>
      <c r="AV33" s="25">
        <v>16.12</v>
      </c>
      <c r="AW33" s="25">
        <v>0</v>
      </c>
      <c r="AX33" s="25">
        <v>9.74</v>
      </c>
      <c r="AY33" s="25">
        <v>11.68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45.77</v>
      </c>
    </row>
    <row r="34" spans="1:78">
      <c r="A34" s="26" t="s">
        <v>103</v>
      </c>
      <c r="B34" s="27">
        <v>0</v>
      </c>
      <c r="C34" s="27">
        <v>85.69</v>
      </c>
      <c r="D34" s="27">
        <v>36.47</v>
      </c>
      <c r="E34" s="27">
        <v>0</v>
      </c>
      <c r="F34" s="27">
        <v>54.84</v>
      </c>
      <c r="G34" s="27">
        <v>46.69</v>
      </c>
      <c r="H34" s="27">
        <v>61.63</v>
      </c>
      <c r="I34" s="27">
        <v>46.91</v>
      </c>
      <c r="J34" s="27">
        <v>38.520000000000003</v>
      </c>
      <c r="K34" s="27">
        <v>50.46</v>
      </c>
      <c r="L34" s="27">
        <v>44.01</v>
      </c>
      <c r="M34" s="27">
        <v>55.91</v>
      </c>
      <c r="N34" s="27">
        <v>48.53</v>
      </c>
      <c r="O34" s="27">
        <v>27.54</v>
      </c>
      <c r="P34" s="27">
        <v>50.44</v>
      </c>
      <c r="Q34" s="27">
        <v>45.84</v>
      </c>
      <c r="R34" s="27">
        <v>36.520000000000003</v>
      </c>
      <c r="S34" s="27">
        <v>36.46</v>
      </c>
      <c r="T34" s="27">
        <v>46.12</v>
      </c>
      <c r="U34" s="27">
        <v>50.58</v>
      </c>
      <c r="V34" s="27">
        <v>37.479999999999997</v>
      </c>
      <c r="W34" s="27">
        <v>21.77</v>
      </c>
      <c r="X34" s="27">
        <v>46.61</v>
      </c>
      <c r="Y34" s="27">
        <v>0</v>
      </c>
      <c r="Z34" s="27">
        <v>6.95</v>
      </c>
      <c r="AA34" s="27">
        <v>71.53</v>
      </c>
      <c r="AB34" s="27">
        <v>95.42</v>
      </c>
      <c r="AC34" s="27">
        <v>100</v>
      </c>
      <c r="AD34" s="27">
        <v>26.15</v>
      </c>
      <c r="AE34" s="27">
        <v>32.03</v>
      </c>
      <c r="AF34" s="27">
        <v>57.34</v>
      </c>
      <c r="AG34" s="27">
        <v>0</v>
      </c>
      <c r="AH34" s="27">
        <v>82.41</v>
      </c>
      <c r="AI34" s="27">
        <v>87.91</v>
      </c>
      <c r="AJ34" s="27">
        <v>83.25</v>
      </c>
      <c r="AK34" s="27">
        <v>0</v>
      </c>
      <c r="AL34" s="27">
        <v>84.84</v>
      </c>
      <c r="AM34" s="27">
        <v>0</v>
      </c>
      <c r="AN34" s="27">
        <v>0</v>
      </c>
      <c r="AO34" s="27">
        <v>0</v>
      </c>
      <c r="AP34" s="27">
        <v>67.39</v>
      </c>
      <c r="AQ34" s="27">
        <v>100</v>
      </c>
      <c r="AR34" s="27">
        <v>84.49</v>
      </c>
      <c r="AS34" s="27">
        <v>0</v>
      </c>
      <c r="AT34" s="27">
        <v>0</v>
      </c>
      <c r="AU34" s="27">
        <v>0</v>
      </c>
      <c r="AV34" s="27">
        <v>83.88</v>
      </c>
      <c r="AW34" s="27">
        <v>100</v>
      </c>
      <c r="AX34" s="27">
        <v>90.26</v>
      </c>
      <c r="AY34" s="27">
        <v>88.32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54.23</v>
      </c>
    </row>
    <row r="35" spans="1:78">
      <c r="A35" s="22" t="s">
        <v>104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</row>
    <row r="36" spans="1:78">
      <c r="A36" s="13" t="s">
        <v>105</v>
      </c>
      <c r="B36" s="14">
        <v>0</v>
      </c>
      <c r="C36" s="23">
        <v>4013977.5</v>
      </c>
      <c r="D36" s="23">
        <v>17093015.800000001</v>
      </c>
      <c r="E36" s="14">
        <v>0</v>
      </c>
      <c r="F36" s="23">
        <v>11571200.9</v>
      </c>
      <c r="G36" s="23">
        <v>19017908.5</v>
      </c>
      <c r="H36" s="23">
        <v>15976997</v>
      </c>
      <c r="I36" s="23">
        <v>17236127</v>
      </c>
      <c r="J36" s="23">
        <v>19138564.25</v>
      </c>
      <c r="K36" s="23">
        <v>13522738.789999999</v>
      </c>
      <c r="L36" s="23">
        <v>14488282.4</v>
      </c>
      <c r="M36" s="23">
        <v>24203382.75</v>
      </c>
      <c r="N36" s="23">
        <v>19224106.280000001</v>
      </c>
      <c r="O36" s="23">
        <v>26531373.75</v>
      </c>
      <c r="P36" s="23">
        <v>15906199.25</v>
      </c>
      <c r="Q36" s="23">
        <v>16593929.289999999</v>
      </c>
      <c r="R36" s="23">
        <v>17363926.5</v>
      </c>
      <c r="S36" s="23">
        <v>19027404.25</v>
      </c>
      <c r="T36" s="23">
        <v>17568672.129999999</v>
      </c>
      <c r="U36" s="23">
        <v>16108551.27</v>
      </c>
      <c r="V36" s="23">
        <v>19039430.18</v>
      </c>
      <c r="W36" s="23">
        <v>22746942.57</v>
      </c>
      <c r="X36" s="18">
        <v>346372730.36000001</v>
      </c>
      <c r="Y36" s="14">
        <v>0</v>
      </c>
      <c r="Z36" s="23">
        <v>20310298.800000001</v>
      </c>
      <c r="AA36" s="23">
        <v>23931931.25</v>
      </c>
      <c r="AB36" s="23">
        <v>4988595.7</v>
      </c>
      <c r="AC36" s="14">
        <v>741</v>
      </c>
      <c r="AD36" s="23">
        <v>78265797.659999996</v>
      </c>
      <c r="AE36" s="23">
        <v>18787103.5</v>
      </c>
      <c r="AF36" s="18">
        <v>146284467.91</v>
      </c>
      <c r="AG36" s="14">
        <v>0</v>
      </c>
      <c r="AH36" s="23">
        <v>3997097.5</v>
      </c>
      <c r="AI36" s="23">
        <v>3067435.75</v>
      </c>
      <c r="AJ36" s="23">
        <v>2030513.5</v>
      </c>
      <c r="AK36" s="14">
        <v>0</v>
      </c>
      <c r="AL36" s="18">
        <v>9095046.75</v>
      </c>
      <c r="AM36" s="14">
        <v>0</v>
      </c>
      <c r="AN36" s="14">
        <v>0</v>
      </c>
      <c r="AO36" s="14">
        <v>0</v>
      </c>
      <c r="AP36" s="23">
        <v>3873822.1</v>
      </c>
      <c r="AQ36" s="14">
        <v>0</v>
      </c>
      <c r="AR36" s="18">
        <v>3873822.1</v>
      </c>
      <c r="AS36" s="14">
        <v>0</v>
      </c>
      <c r="AT36" s="14">
        <v>0</v>
      </c>
      <c r="AU36" s="14">
        <v>0</v>
      </c>
      <c r="AV36" s="23">
        <v>2977224</v>
      </c>
      <c r="AW36" s="14">
        <v>0</v>
      </c>
      <c r="AX36" s="23">
        <v>538442</v>
      </c>
      <c r="AY36" s="18">
        <v>3515666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5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5">
        <v>0</v>
      </c>
      <c r="BL36" s="14">
        <v>0</v>
      </c>
      <c r="BM36" s="14">
        <v>0</v>
      </c>
      <c r="BN36" s="14">
        <v>0</v>
      </c>
      <c r="BO36" s="14">
        <v>0</v>
      </c>
      <c r="BP36" s="15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5">
        <v>0</v>
      </c>
      <c r="BY36" s="17">
        <v>509141733.12</v>
      </c>
    </row>
    <row r="37" spans="1:78">
      <c r="A37" s="13" t="s">
        <v>106</v>
      </c>
      <c r="B37" s="14">
        <v>0</v>
      </c>
      <c r="C37" s="23">
        <v>2602484</v>
      </c>
      <c r="D37" s="23">
        <v>10576340.73</v>
      </c>
      <c r="E37" s="14">
        <v>0</v>
      </c>
      <c r="F37" s="23">
        <v>5626747.8300000001</v>
      </c>
      <c r="G37" s="23">
        <v>7629136.5</v>
      </c>
      <c r="H37" s="23">
        <v>5568754</v>
      </c>
      <c r="I37" s="23">
        <v>6966648</v>
      </c>
      <c r="J37" s="23">
        <v>8520952.5</v>
      </c>
      <c r="K37" s="23">
        <v>5305573.9000000004</v>
      </c>
      <c r="L37" s="23">
        <v>6151601.5</v>
      </c>
      <c r="M37" s="23">
        <v>6700012.5</v>
      </c>
      <c r="N37" s="23">
        <v>7397456.2400000002</v>
      </c>
      <c r="O37" s="23">
        <v>10027785.5</v>
      </c>
      <c r="P37" s="23">
        <v>5840065</v>
      </c>
      <c r="Q37" s="23">
        <v>6591476.3700000001</v>
      </c>
      <c r="R37" s="23">
        <v>7683194</v>
      </c>
      <c r="S37" s="23">
        <v>7682570.2800000003</v>
      </c>
      <c r="T37" s="23">
        <v>6582217.9900000002</v>
      </c>
      <c r="U37" s="23">
        <v>6181978.7199999997</v>
      </c>
      <c r="V37" s="23">
        <v>8301000.2400000002</v>
      </c>
      <c r="W37" s="23">
        <v>9331558.9199999999</v>
      </c>
      <c r="X37" s="18">
        <v>141267554.72</v>
      </c>
      <c r="Y37" s="14">
        <v>0</v>
      </c>
      <c r="Z37" s="23">
        <v>14631728.199999999</v>
      </c>
      <c r="AA37" s="23">
        <v>8935691.75</v>
      </c>
      <c r="AB37" s="23">
        <v>1319560.3999999999</v>
      </c>
      <c r="AC37" s="14">
        <v>-24</v>
      </c>
      <c r="AD37" s="23">
        <v>27998121.760000002</v>
      </c>
      <c r="AE37" s="23">
        <v>27296137.5</v>
      </c>
      <c r="AF37" s="18">
        <v>80181215.609999999</v>
      </c>
      <c r="AG37" s="14">
        <v>0</v>
      </c>
      <c r="AH37" s="23">
        <v>3471776.5</v>
      </c>
      <c r="AI37" s="23">
        <v>1536645</v>
      </c>
      <c r="AJ37" s="23">
        <v>1151706</v>
      </c>
      <c r="AK37" s="14">
        <v>0</v>
      </c>
      <c r="AL37" s="18">
        <v>6160127.5</v>
      </c>
      <c r="AM37" s="14">
        <v>0</v>
      </c>
      <c r="AN37" s="14">
        <v>0</v>
      </c>
      <c r="AO37" s="14">
        <v>0</v>
      </c>
      <c r="AP37" s="23">
        <v>2648908.64</v>
      </c>
      <c r="AQ37" s="14">
        <v>0</v>
      </c>
      <c r="AR37" s="18">
        <v>2648908.64</v>
      </c>
      <c r="AS37" s="14">
        <v>0</v>
      </c>
      <c r="AT37" s="14">
        <v>0</v>
      </c>
      <c r="AU37" s="14">
        <v>0</v>
      </c>
      <c r="AV37" s="23">
        <v>1150800</v>
      </c>
      <c r="AW37" s="14">
        <v>0</v>
      </c>
      <c r="AX37" s="23">
        <v>271425</v>
      </c>
      <c r="AY37" s="18">
        <v>1422225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5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5">
        <v>0</v>
      </c>
      <c r="BL37" s="14">
        <v>0</v>
      </c>
      <c r="BM37" s="14">
        <v>0</v>
      </c>
      <c r="BN37" s="14">
        <v>0</v>
      </c>
      <c r="BO37" s="14">
        <v>0</v>
      </c>
      <c r="BP37" s="15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5">
        <v>0</v>
      </c>
      <c r="BY37" s="17">
        <v>231680031.47</v>
      </c>
    </row>
    <row r="38" spans="1:78">
      <c r="A38" s="13" t="s">
        <v>107</v>
      </c>
      <c r="B38" s="14">
        <v>0</v>
      </c>
      <c r="C38" s="23">
        <v>1771904</v>
      </c>
      <c r="D38" s="23">
        <v>4184676.82</v>
      </c>
      <c r="E38" s="14">
        <v>0</v>
      </c>
      <c r="F38" s="23">
        <v>3914259.36</v>
      </c>
      <c r="G38" s="23">
        <v>6326601</v>
      </c>
      <c r="H38" s="23">
        <v>4704637</v>
      </c>
      <c r="I38" s="23">
        <v>4674204</v>
      </c>
      <c r="J38" s="23">
        <v>4644754.5</v>
      </c>
      <c r="K38" s="23">
        <v>5054124.9000000004</v>
      </c>
      <c r="L38" s="23">
        <v>4835444.9000000004</v>
      </c>
      <c r="M38" s="23">
        <v>4020007.5</v>
      </c>
      <c r="N38" s="23">
        <v>5687201.2599999998</v>
      </c>
      <c r="O38" s="23">
        <v>7229315.5</v>
      </c>
      <c r="P38" s="23">
        <v>3742950.75</v>
      </c>
      <c r="Q38" s="23">
        <v>4551961.26</v>
      </c>
      <c r="R38" s="23">
        <v>6423654</v>
      </c>
      <c r="S38" s="23">
        <v>4755876.84</v>
      </c>
      <c r="T38" s="23">
        <v>5260025.7300000004</v>
      </c>
      <c r="U38" s="23">
        <v>4023615.46</v>
      </c>
      <c r="V38" s="23">
        <v>6343938.2000000002</v>
      </c>
      <c r="W38" s="23">
        <v>6916813.4100000001</v>
      </c>
      <c r="X38" s="18">
        <v>99065966.390000001</v>
      </c>
      <c r="Y38" s="14">
        <v>0</v>
      </c>
      <c r="Z38" s="23">
        <v>2438564.2000000002</v>
      </c>
      <c r="AA38" s="23">
        <v>8385151.5</v>
      </c>
      <c r="AB38" s="23">
        <v>450581.6</v>
      </c>
      <c r="AC38" s="14">
        <v>-56</v>
      </c>
      <c r="AD38" s="23">
        <v>23426999.84</v>
      </c>
      <c r="AE38" s="23">
        <v>4368962.5</v>
      </c>
      <c r="AF38" s="18">
        <v>39070203.640000001</v>
      </c>
      <c r="AG38" s="14">
        <v>0</v>
      </c>
      <c r="AH38" s="23">
        <v>700952.5</v>
      </c>
      <c r="AI38" s="23">
        <v>470167.5</v>
      </c>
      <c r="AJ38" s="23">
        <v>1310562</v>
      </c>
      <c r="AK38" s="14">
        <v>0</v>
      </c>
      <c r="AL38" s="18">
        <v>2481682</v>
      </c>
      <c r="AM38" s="14">
        <v>0</v>
      </c>
      <c r="AN38" s="14">
        <v>0</v>
      </c>
      <c r="AO38" s="14">
        <v>0</v>
      </c>
      <c r="AP38" s="23">
        <v>2338067.3199999998</v>
      </c>
      <c r="AQ38" s="14">
        <v>0</v>
      </c>
      <c r="AR38" s="18">
        <v>2338067.3199999998</v>
      </c>
      <c r="AS38" s="14">
        <v>0</v>
      </c>
      <c r="AT38" s="14">
        <v>0</v>
      </c>
      <c r="AU38" s="14">
        <v>0</v>
      </c>
      <c r="AV38" s="23">
        <v>1198750</v>
      </c>
      <c r="AW38" s="14">
        <v>0</v>
      </c>
      <c r="AX38" s="23">
        <v>82250</v>
      </c>
      <c r="AY38" s="18">
        <v>1281000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5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5">
        <v>0</v>
      </c>
      <c r="BL38" s="14">
        <v>0</v>
      </c>
      <c r="BM38" s="14">
        <v>0</v>
      </c>
      <c r="BN38" s="14">
        <v>0</v>
      </c>
      <c r="BO38" s="14">
        <v>0</v>
      </c>
      <c r="BP38" s="15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5">
        <v>0</v>
      </c>
      <c r="BY38" s="17">
        <v>144236919.34999999</v>
      </c>
    </row>
    <row r="39" spans="1:78">
      <c r="A39" s="13" t="s">
        <v>108</v>
      </c>
      <c r="B39" s="14">
        <v>0</v>
      </c>
      <c r="C39" s="23">
        <v>358974</v>
      </c>
      <c r="D39" s="23">
        <v>175983.5</v>
      </c>
      <c r="E39" s="14">
        <v>0</v>
      </c>
      <c r="F39" s="23">
        <v>15092</v>
      </c>
      <c r="G39" s="23">
        <v>33957</v>
      </c>
      <c r="H39" s="23">
        <v>8893.5</v>
      </c>
      <c r="I39" s="23">
        <v>29375.5</v>
      </c>
      <c r="J39" s="23">
        <v>227727.5</v>
      </c>
      <c r="K39" s="23">
        <v>77346.5</v>
      </c>
      <c r="L39" s="23">
        <v>4177.25</v>
      </c>
      <c r="M39" s="23">
        <v>1052667</v>
      </c>
      <c r="N39" s="23">
        <v>441441</v>
      </c>
      <c r="O39" s="23">
        <v>42042</v>
      </c>
      <c r="P39" s="23">
        <v>3773</v>
      </c>
      <c r="Q39" s="23">
        <v>3773</v>
      </c>
      <c r="R39" s="23">
        <v>26411</v>
      </c>
      <c r="S39" s="23">
        <v>65892.75</v>
      </c>
      <c r="T39" s="23">
        <v>272195</v>
      </c>
      <c r="U39" s="23">
        <v>41503</v>
      </c>
      <c r="V39" s="23">
        <v>517170.5</v>
      </c>
      <c r="W39" s="23">
        <v>265322.75</v>
      </c>
      <c r="X39" s="18">
        <v>3663717.75</v>
      </c>
      <c r="Y39" s="14">
        <v>0</v>
      </c>
      <c r="Z39" s="23">
        <v>2892640.52</v>
      </c>
      <c r="AA39" s="23">
        <v>505851.5</v>
      </c>
      <c r="AB39" s="23">
        <v>70070</v>
      </c>
      <c r="AC39" s="14">
        <v>0</v>
      </c>
      <c r="AD39" s="23">
        <v>806074.5</v>
      </c>
      <c r="AE39" s="14">
        <v>0</v>
      </c>
      <c r="AF39" s="18">
        <v>4274636.5199999996</v>
      </c>
      <c r="AG39" s="14">
        <v>0</v>
      </c>
      <c r="AH39" s="23">
        <v>10780</v>
      </c>
      <c r="AI39" s="23">
        <v>22638</v>
      </c>
      <c r="AJ39" s="14">
        <v>0</v>
      </c>
      <c r="AK39" s="14">
        <v>0</v>
      </c>
      <c r="AL39" s="18">
        <v>33418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5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5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5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5">
        <v>0</v>
      </c>
      <c r="BL39" s="14">
        <v>0</v>
      </c>
      <c r="BM39" s="14">
        <v>0</v>
      </c>
      <c r="BN39" s="14">
        <v>0</v>
      </c>
      <c r="BO39" s="14">
        <v>0</v>
      </c>
      <c r="BP39" s="15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5">
        <v>0</v>
      </c>
      <c r="BY39" s="17">
        <v>7971772.2699999996</v>
      </c>
    </row>
    <row r="40" spans="1:78">
      <c r="A40" s="13" t="s">
        <v>109</v>
      </c>
      <c r="B40" s="14">
        <v>0</v>
      </c>
      <c r="C40" s="23">
        <v>1773737.15</v>
      </c>
      <c r="D40" s="23">
        <v>14710376.67</v>
      </c>
      <c r="E40" s="14">
        <v>0</v>
      </c>
      <c r="F40" s="23">
        <v>7749871.1500000004</v>
      </c>
      <c r="G40" s="23">
        <v>9676098.4700000007</v>
      </c>
      <c r="H40" s="23">
        <v>13821916.800000001</v>
      </c>
      <c r="I40" s="23">
        <v>10093414.67</v>
      </c>
      <c r="J40" s="23">
        <v>13627703.109999999</v>
      </c>
      <c r="K40" s="23">
        <v>9944002.1199999992</v>
      </c>
      <c r="L40" s="23">
        <v>10694924.289999999</v>
      </c>
      <c r="M40" s="23">
        <v>14009861.890000001</v>
      </c>
      <c r="N40" s="23">
        <v>17228019.940000001</v>
      </c>
      <c r="O40" s="23">
        <v>14380333.98</v>
      </c>
      <c r="P40" s="23">
        <v>7941853.0300000003</v>
      </c>
      <c r="Q40" s="23">
        <v>6479866.8600000003</v>
      </c>
      <c r="R40" s="23">
        <v>12136825.689999999</v>
      </c>
      <c r="S40" s="23">
        <v>10013123.23</v>
      </c>
      <c r="T40" s="23">
        <v>12559749.529999999</v>
      </c>
      <c r="U40" s="23">
        <v>11554115</v>
      </c>
      <c r="V40" s="23">
        <v>10341760.119999999</v>
      </c>
      <c r="W40" s="23">
        <v>12641406.609999999</v>
      </c>
      <c r="X40" s="18">
        <v>221378960.31</v>
      </c>
      <c r="Y40" s="14">
        <v>0</v>
      </c>
      <c r="Z40" s="23">
        <v>1650062.38</v>
      </c>
      <c r="AA40" s="23">
        <v>44586195.829999998</v>
      </c>
      <c r="AB40" s="23">
        <v>11467181.779999999</v>
      </c>
      <c r="AC40" s="23">
        <v>3175723.32</v>
      </c>
      <c r="AD40" s="23">
        <v>44932058.149999999</v>
      </c>
      <c r="AE40" s="23">
        <v>6285396.5</v>
      </c>
      <c r="AF40" s="18">
        <v>112096617.95999999</v>
      </c>
      <c r="AG40" s="14">
        <v>0</v>
      </c>
      <c r="AH40" s="23">
        <v>8143301.0899999999</v>
      </c>
      <c r="AI40" s="23">
        <v>1110949.03</v>
      </c>
      <c r="AJ40" s="23">
        <v>2788389.04</v>
      </c>
      <c r="AK40" s="14">
        <v>0</v>
      </c>
      <c r="AL40" s="18">
        <v>12042639.16</v>
      </c>
      <c r="AM40" s="14">
        <v>0</v>
      </c>
      <c r="AN40" s="14">
        <v>0</v>
      </c>
      <c r="AO40" s="23">
        <v>58429.84</v>
      </c>
      <c r="AP40" s="23">
        <v>1106003.56</v>
      </c>
      <c r="AQ40" s="14">
        <v>0</v>
      </c>
      <c r="AR40" s="18">
        <v>1164433.3999999999</v>
      </c>
      <c r="AS40" s="14">
        <v>0</v>
      </c>
      <c r="AT40" s="23">
        <v>33939.06</v>
      </c>
      <c r="AU40" s="23">
        <v>108255.09</v>
      </c>
      <c r="AV40" s="23">
        <v>2654125.69</v>
      </c>
      <c r="AW40" s="23">
        <v>409068.84</v>
      </c>
      <c r="AX40" s="23">
        <v>408045.43</v>
      </c>
      <c r="AY40" s="18">
        <v>3613434.11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5">
        <v>0</v>
      </c>
      <c r="BF40" s="14">
        <v>0</v>
      </c>
      <c r="BG40" s="14">
        <v>0</v>
      </c>
      <c r="BH40" s="23">
        <v>1640.42</v>
      </c>
      <c r="BI40" s="14">
        <v>0</v>
      </c>
      <c r="BJ40" s="23">
        <v>25656.12</v>
      </c>
      <c r="BK40" s="18">
        <v>27296.54</v>
      </c>
      <c r="BL40" s="14">
        <v>0</v>
      </c>
      <c r="BM40" s="14">
        <v>0</v>
      </c>
      <c r="BN40" s="14">
        <v>0</v>
      </c>
      <c r="BO40" s="14">
        <v>0</v>
      </c>
      <c r="BP40" s="15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5">
        <v>0</v>
      </c>
      <c r="BY40" s="17">
        <v>350323381.48000002</v>
      </c>
    </row>
    <row r="41" spans="1:78">
      <c r="A41" s="13" t="s">
        <v>110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5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5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5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5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5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5">
        <v>0</v>
      </c>
      <c r="BF41" s="14">
        <v>0</v>
      </c>
      <c r="BG41" s="14">
        <v>0</v>
      </c>
      <c r="BH41" s="23">
        <v>20061261.710000001</v>
      </c>
      <c r="BI41" s="14">
        <v>0</v>
      </c>
      <c r="BJ41" s="14">
        <v>0</v>
      </c>
      <c r="BK41" s="18">
        <v>20061261.710000001</v>
      </c>
      <c r="BL41" s="14">
        <v>0</v>
      </c>
      <c r="BM41" s="14">
        <v>0</v>
      </c>
      <c r="BN41" s="14">
        <v>0</v>
      </c>
      <c r="BO41" s="14">
        <v>0</v>
      </c>
      <c r="BP41" s="15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5">
        <v>0</v>
      </c>
      <c r="BY41" s="17">
        <v>20061261.710000001</v>
      </c>
    </row>
    <row r="42" spans="1:78">
      <c r="A42" s="13" t="s">
        <v>111</v>
      </c>
      <c r="B42" s="14">
        <v>0</v>
      </c>
      <c r="C42" s="23">
        <v>7277239.9000000004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8">
        <v>7277239.9000000004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5">
        <v>0</v>
      </c>
      <c r="AG42" s="14">
        <v>0</v>
      </c>
      <c r="AH42" s="14">
        <v>0</v>
      </c>
      <c r="AI42" s="14">
        <v>0</v>
      </c>
      <c r="AJ42" s="23">
        <v>1172761.48</v>
      </c>
      <c r="AK42" s="14">
        <v>0</v>
      </c>
      <c r="AL42" s="18">
        <v>1172761.48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5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5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5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5">
        <v>0</v>
      </c>
      <c r="BL42" s="14">
        <v>0</v>
      </c>
      <c r="BM42" s="14">
        <v>0</v>
      </c>
      <c r="BN42" s="14">
        <v>0</v>
      </c>
      <c r="BO42" s="14">
        <v>0</v>
      </c>
      <c r="BP42" s="15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5">
        <v>0</v>
      </c>
      <c r="BY42" s="17">
        <v>8450001.3800000008</v>
      </c>
    </row>
    <row r="43" spans="1:78">
      <c r="A43" s="19" t="s">
        <v>112</v>
      </c>
      <c r="B43" s="20">
        <v>0</v>
      </c>
      <c r="C43" s="21">
        <v>17798316.550000001</v>
      </c>
      <c r="D43" s="21">
        <v>46740393.520000003</v>
      </c>
      <c r="E43" s="20">
        <v>0</v>
      </c>
      <c r="F43" s="21">
        <v>28877171.239999998</v>
      </c>
      <c r="G43" s="21">
        <v>42683701.469999999</v>
      </c>
      <c r="H43" s="21">
        <v>40081198.299999997</v>
      </c>
      <c r="I43" s="21">
        <v>38999769.170000002</v>
      </c>
      <c r="J43" s="21">
        <v>46159701.859999999</v>
      </c>
      <c r="K43" s="21">
        <v>33903786.210000001</v>
      </c>
      <c r="L43" s="21">
        <v>36174430.340000004</v>
      </c>
      <c r="M43" s="21">
        <v>49985931.640000001</v>
      </c>
      <c r="N43" s="21">
        <v>49978224.719999999</v>
      </c>
      <c r="O43" s="21">
        <v>58210850.729999997</v>
      </c>
      <c r="P43" s="21">
        <v>33434841.030000001</v>
      </c>
      <c r="Q43" s="21">
        <v>34221006.780000001</v>
      </c>
      <c r="R43" s="21">
        <v>43634011.189999998</v>
      </c>
      <c r="S43" s="21">
        <v>41544867.350000001</v>
      </c>
      <c r="T43" s="21">
        <v>42242860.380000003</v>
      </c>
      <c r="U43" s="21">
        <v>37909763.450000003</v>
      </c>
      <c r="V43" s="21">
        <v>44543299.240000002</v>
      </c>
      <c r="W43" s="21">
        <v>51902044.259999998</v>
      </c>
      <c r="X43" s="21">
        <v>819026169.42999995</v>
      </c>
      <c r="Y43" s="20">
        <v>0</v>
      </c>
      <c r="Z43" s="21">
        <v>41923294.100000001</v>
      </c>
      <c r="AA43" s="21">
        <v>86344821.829999998</v>
      </c>
      <c r="AB43" s="21">
        <v>18295989.48</v>
      </c>
      <c r="AC43" s="21">
        <v>3176384.32</v>
      </c>
      <c r="AD43" s="21">
        <v>175429051.91</v>
      </c>
      <c r="AE43" s="21">
        <v>56737600</v>
      </c>
      <c r="AF43" s="21">
        <v>381907141.63999999</v>
      </c>
      <c r="AG43" s="20">
        <v>0</v>
      </c>
      <c r="AH43" s="21">
        <v>16323907.59</v>
      </c>
      <c r="AI43" s="21">
        <v>6207835.2800000003</v>
      </c>
      <c r="AJ43" s="21">
        <v>8453932.0199999996</v>
      </c>
      <c r="AK43" s="20">
        <v>0</v>
      </c>
      <c r="AL43" s="21">
        <v>30985674.890000001</v>
      </c>
      <c r="AM43" s="20">
        <v>0</v>
      </c>
      <c r="AN43" s="20">
        <v>0</v>
      </c>
      <c r="AO43" s="21">
        <v>58429.84</v>
      </c>
      <c r="AP43" s="21">
        <v>9966801.6199999992</v>
      </c>
      <c r="AQ43" s="20">
        <v>0</v>
      </c>
      <c r="AR43" s="21">
        <v>10025231.460000001</v>
      </c>
      <c r="AS43" s="20">
        <v>0</v>
      </c>
      <c r="AT43" s="21">
        <v>33939.06</v>
      </c>
      <c r="AU43" s="21">
        <v>108255.09</v>
      </c>
      <c r="AV43" s="21">
        <v>7980899.6900000004</v>
      </c>
      <c r="AW43" s="21">
        <v>409068.84</v>
      </c>
      <c r="AX43" s="21">
        <v>1300162.43</v>
      </c>
      <c r="AY43" s="21">
        <v>9832325.1099999994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1">
        <v>20062902.129999999</v>
      </c>
      <c r="BI43" s="20">
        <v>0</v>
      </c>
      <c r="BJ43" s="21">
        <v>25656.12</v>
      </c>
      <c r="BK43" s="21">
        <v>20088558.25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1">
        <v>1271865100.78</v>
      </c>
    </row>
    <row r="44" spans="1:78">
      <c r="A44" s="13" t="s">
        <v>113</v>
      </c>
      <c r="B44" s="23">
        <v>4820102.68</v>
      </c>
      <c r="C44" s="23">
        <v>84230592.209999993</v>
      </c>
      <c r="D44" s="23">
        <v>67265649.620000005</v>
      </c>
      <c r="E44" s="23">
        <v>54587151</v>
      </c>
      <c r="F44" s="23">
        <v>77210704.469999999</v>
      </c>
      <c r="G44" s="23">
        <v>93803907.540000007</v>
      </c>
      <c r="H44" s="23">
        <v>112296199.25</v>
      </c>
      <c r="I44" s="23">
        <v>93664657.010000005</v>
      </c>
      <c r="J44" s="23">
        <v>92686248.430000007</v>
      </c>
      <c r="K44" s="23">
        <v>81584950.400000006</v>
      </c>
      <c r="L44" s="23">
        <v>79356626.780000001</v>
      </c>
      <c r="M44" s="23">
        <v>123081709.38</v>
      </c>
      <c r="N44" s="23">
        <v>104488742.95999999</v>
      </c>
      <c r="O44" s="23">
        <v>104027840.81999999</v>
      </c>
      <c r="P44" s="23">
        <v>85040748.159999996</v>
      </c>
      <c r="Q44" s="23">
        <v>88404875.090000004</v>
      </c>
      <c r="R44" s="23">
        <v>84858952.870000005</v>
      </c>
      <c r="S44" s="23">
        <v>88804550.140000001</v>
      </c>
      <c r="T44" s="23">
        <v>99195682.739999995</v>
      </c>
      <c r="U44" s="23">
        <v>92899734.379999995</v>
      </c>
      <c r="V44" s="23">
        <v>87291008.900000006</v>
      </c>
      <c r="W44" s="23">
        <v>92755331.620000005</v>
      </c>
      <c r="X44" s="18">
        <v>1892355966.45</v>
      </c>
      <c r="Y44" s="23">
        <v>3225085.4</v>
      </c>
      <c r="Z44" s="23">
        <v>49915669.350000001</v>
      </c>
      <c r="AA44" s="23">
        <v>181970649.78999999</v>
      </c>
      <c r="AB44" s="23">
        <v>202255371.56999999</v>
      </c>
      <c r="AC44" s="23">
        <v>48605763.079999998</v>
      </c>
      <c r="AD44" s="23">
        <v>201078849.34999999</v>
      </c>
      <c r="AE44" s="23">
        <v>71338993.359999999</v>
      </c>
      <c r="AF44" s="18">
        <v>758390381.89999998</v>
      </c>
      <c r="AG44" s="23">
        <v>2708435.47</v>
      </c>
      <c r="AH44" s="23">
        <v>67001173.280000001</v>
      </c>
      <c r="AI44" s="23">
        <v>53970180.609999999</v>
      </c>
      <c r="AJ44" s="23">
        <v>35369693.149999999</v>
      </c>
      <c r="AK44" s="23">
        <v>15840238.27</v>
      </c>
      <c r="AL44" s="18">
        <v>174889720.78</v>
      </c>
      <c r="AM44" s="23">
        <v>2636120.65</v>
      </c>
      <c r="AN44" s="23">
        <v>43732345.200000003</v>
      </c>
      <c r="AO44" s="23">
        <v>23666881.579999998</v>
      </c>
      <c r="AP44" s="23">
        <v>29121602.59</v>
      </c>
      <c r="AQ44" s="23">
        <v>27216556.879999999</v>
      </c>
      <c r="AR44" s="18">
        <v>126373506.90000001</v>
      </c>
      <c r="AS44" s="23">
        <v>2666819.16</v>
      </c>
      <c r="AT44" s="23">
        <v>17022267.219999999</v>
      </c>
      <c r="AU44" s="23">
        <v>23285697.670000002</v>
      </c>
      <c r="AV44" s="23">
        <v>46715765.590000004</v>
      </c>
      <c r="AW44" s="23">
        <v>19432174.41</v>
      </c>
      <c r="AX44" s="23">
        <v>23125456.010000002</v>
      </c>
      <c r="AY44" s="18">
        <v>132248180.06</v>
      </c>
      <c r="AZ44" s="23">
        <v>3785953.35</v>
      </c>
      <c r="BA44" s="23">
        <v>17308419.219999999</v>
      </c>
      <c r="BB44" s="23">
        <v>29550684.559999999</v>
      </c>
      <c r="BC44" s="23">
        <v>15897532.960000001</v>
      </c>
      <c r="BD44" s="23">
        <v>10742424.33</v>
      </c>
      <c r="BE44" s="18">
        <v>77285014.420000002</v>
      </c>
      <c r="BF44" s="23">
        <v>3378738.86</v>
      </c>
      <c r="BG44" s="23">
        <v>30420945.629999999</v>
      </c>
      <c r="BH44" s="23">
        <v>-15151782.9</v>
      </c>
      <c r="BI44" s="23">
        <v>20290949.719999999</v>
      </c>
      <c r="BJ44" s="23">
        <v>25144463.960000001</v>
      </c>
      <c r="BK44" s="18">
        <v>64083315.270000003</v>
      </c>
      <c r="BL44" s="23">
        <v>2374542.4900000002</v>
      </c>
      <c r="BM44" s="23">
        <v>48684271.189999998</v>
      </c>
      <c r="BN44" s="23">
        <v>32598094.66</v>
      </c>
      <c r="BO44" s="23">
        <v>16909354.43</v>
      </c>
      <c r="BP44" s="18">
        <v>100566262.77</v>
      </c>
      <c r="BQ44" s="23">
        <v>4089401.44</v>
      </c>
      <c r="BR44" s="23">
        <v>23386199.300000001</v>
      </c>
      <c r="BS44" s="23">
        <v>11060778.939999999</v>
      </c>
      <c r="BT44" s="23">
        <v>13229674.32</v>
      </c>
      <c r="BU44" s="23">
        <v>14245145.619999999</v>
      </c>
      <c r="BV44" s="23">
        <v>8345070.0499999998</v>
      </c>
      <c r="BW44" s="23">
        <v>13598401.390000001</v>
      </c>
      <c r="BX44" s="18">
        <v>87954671.060000002</v>
      </c>
      <c r="BY44" s="17">
        <v>3414147019.6100001</v>
      </c>
    </row>
    <row r="45" spans="1:78" s="33" customFormat="1">
      <c r="A45" s="31" t="s">
        <v>346</v>
      </c>
      <c r="B45" s="32">
        <f>HLOOKUP(B1,'C_52XX รผก.'!$E$6:$EJ$50,45,FALSE)</f>
        <v>4820102.68</v>
      </c>
      <c r="C45" s="32">
        <f>HLOOKUP(C1,'C_52XX รผก.'!$E$6:$EJ$50,45,FALSE)</f>
        <v>84230592.209999993</v>
      </c>
      <c r="D45" s="32">
        <f>HLOOKUP(D1,'C_52XX รผก.'!$E$6:$EJ$50,45,FALSE)</f>
        <v>67265649.620000005</v>
      </c>
      <c r="E45" s="32">
        <f>HLOOKUP(E1,'C_52XX รผก.'!$E$6:$EJ$50,45,FALSE)</f>
        <v>54587151</v>
      </c>
      <c r="F45" s="32">
        <f>HLOOKUP(F1,'C_52XX รผก.'!$E$6:$EJ$50,45,FALSE)</f>
        <v>77210704.469999999</v>
      </c>
      <c r="G45" s="32">
        <f>HLOOKUP(G1,'C_52XX รผก.'!$E$6:$EJ$50,45,FALSE)</f>
        <v>93803907.540000007</v>
      </c>
      <c r="H45" s="32">
        <f>HLOOKUP(H1,'C_52XX รผก.'!$E$6:$EJ$50,45,FALSE)</f>
        <v>112296199.25</v>
      </c>
      <c r="I45" s="32">
        <f>HLOOKUP(I1,'C_52XX รผก.'!$E$6:$EJ$50,45,FALSE)</f>
        <v>93664657.010000005</v>
      </c>
      <c r="J45" s="32">
        <f>HLOOKUP(J1,'C_52XX รผก.'!$E$6:$EJ$50,45,FALSE)</f>
        <v>92686248.430000007</v>
      </c>
      <c r="K45" s="32">
        <f>HLOOKUP(K1,'C_52XX รผก.'!$E$6:$EJ$50,45,FALSE)</f>
        <v>81584950.400000006</v>
      </c>
      <c r="L45" s="32">
        <f>HLOOKUP(L1,'C_52XX รผก.'!$E$6:$EJ$50,45,FALSE)</f>
        <v>79356626.780000001</v>
      </c>
      <c r="M45" s="32">
        <f>HLOOKUP(M1,'C_52XX รผก.'!$E$6:$EJ$50,45,FALSE)</f>
        <v>123081709.38</v>
      </c>
      <c r="N45" s="32">
        <f>HLOOKUP(N1,'C_52XX รผก.'!$E$6:$EJ$50,45,FALSE)</f>
        <v>104488742.95999999</v>
      </c>
      <c r="O45" s="32">
        <f>HLOOKUP(O1,'C_52XX รผก.'!$E$6:$EJ$50,45,FALSE)</f>
        <v>104027840.81999999</v>
      </c>
      <c r="P45" s="32">
        <f>HLOOKUP(P1,'C_52XX รผก.'!$E$6:$EJ$50,45,FALSE)</f>
        <v>85040748.159999996</v>
      </c>
      <c r="Q45" s="32">
        <f>HLOOKUP(Q1,'C_52XX รผก.'!$E$6:$EJ$50,45,FALSE)</f>
        <v>88404875.090000004</v>
      </c>
      <c r="R45" s="32">
        <f>HLOOKUP(R1,'C_52XX รผก.'!$E$6:$EJ$50,45,FALSE)</f>
        <v>84858952.870000005</v>
      </c>
      <c r="S45" s="32">
        <f>HLOOKUP(S1,'C_52XX รผก.'!$E$6:$EJ$50,45,FALSE)</f>
        <v>88804550.140000001</v>
      </c>
      <c r="T45" s="32">
        <f>HLOOKUP(T1,'C_52XX รผก.'!$E$6:$EJ$50,45,FALSE)</f>
        <v>99195682.739999995</v>
      </c>
      <c r="U45" s="32">
        <f>HLOOKUP(U1,'C_52XX รผก.'!$E$6:$EJ$50,45,FALSE)</f>
        <v>92899734.379999995</v>
      </c>
      <c r="V45" s="32">
        <f>HLOOKUP(V1,'C_52XX รผก.'!$E$6:$EJ$50,45,FALSE)</f>
        <v>87291008.900000006</v>
      </c>
      <c r="W45" s="32">
        <f>HLOOKUP(W1,'C_52XX รผก.'!$E$6:$EJ$50,45,FALSE)</f>
        <v>92755331.620000005</v>
      </c>
      <c r="X45" s="32">
        <f>SUM(B45:W45)</f>
        <v>1892355966.4500003</v>
      </c>
      <c r="Y45" s="32">
        <f>HLOOKUP(Y1,'C_52XX รผป.'!$E$6:$AX$48,43,FALSE)</f>
        <v>3225085.4</v>
      </c>
      <c r="Z45" s="32">
        <f>HLOOKUP(Z1,'C_52XX รผป.'!$E$6:$AX$48,43,FALSE)</f>
        <v>49915669.350000001</v>
      </c>
      <c r="AA45" s="32">
        <f>HLOOKUP(AA1,'C_52XX รผป.'!$E$6:$AX$48,43,FALSE)</f>
        <v>181970649.78999999</v>
      </c>
      <c r="AB45" s="32">
        <f>HLOOKUP(AB1,'C_52XX รผป.'!$E$6:$AX$48,43,FALSE)</f>
        <v>202255371.56999999</v>
      </c>
      <c r="AC45" s="32">
        <f>HLOOKUP(AC1,'C_52XX รผป.'!$E$6:$AX$48,43,FALSE)</f>
        <v>48605763.079999998</v>
      </c>
      <c r="AD45" s="32">
        <f>HLOOKUP(AD1,'C_52XX รผป.'!$E$6:$AX$48,43,FALSE)</f>
        <v>201078849.34999999</v>
      </c>
      <c r="AE45" s="32">
        <f>HLOOKUP(AE1,'C_52XX รผป.'!$E$6:$AX$48,43,FALSE)</f>
        <v>71338993.359999999</v>
      </c>
      <c r="AF45" s="32">
        <f>SUM(Y45:AE45)</f>
        <v>758390381.89999998</v>
      </c>
      <c r="AG45" s="32">
        <f>HLOOKUP(AG1,'C_52XX รผธ.'!$E$6:$AL$46,41,FALSE)</f>
        <v>2708435.47</v>
      </c>
      <c r="AH45" s="32">
        <f>HLOOKUP(AH1,'C_52XX รผธ.'!$E$6:$AL$46,41,FALSE)</f>
        <v>67001173.280000001</v>
      </c>
      <c r="AI45" s="32">
        <f>HLOOKUP(AI1,'C_52XX รผธ.'!$E$6:$AL$46,41,FALSE)</f>
        <v>53970180.609999999</v>
      </c>
      <c r="AJ45" s="32">
        <f>HLOOKUP(AJ1,'C_52XX รผธ.'!$E$6:$AL$46,41,FALSE)</f>
        <v>35369693.149999999</v>
      </c>
      <c r="AK45" s="32">
        <f>HLOOKUP(AK1,'C_52XX รผธ.'!$E$6:$AL$46,41,FALSE)</f>
        <v>15840238.27</v>
      </c>
      <c r="AL45" s="32">
        <f>SUM(AG45:AK45)</f>
        <v>174889720.78</v>
      </c>
      <c r="AM45" s="32">
        <f>HLOOKUP(AM1,'C_52XX รผว.'!$E$6:$AL$43,38,FALSE)</f>
        <v>2636120.65</v>
      </c>
      <c r="AN45" s="32">
        <f>HLOOKUP(AN1,'C_52XX รผว.'!$E$6:$AL$43,38,FALSE)</f>
        <v>43732345.200000003</v>
      </c>
      <c r="AO45" s="32">
        <f>HLOOKUP(AO1,'C_52XX รผว.'!$E$6:$AL$43,38,FALSE)</f>
        <v>23666881.579999998</v>
      </c>
      <c r="AP45" s="32">
        <f>HLOOKUP(AP1,'C_52XX รผว.'!$E$6:$AL$43,38,FALSE)</f>
        <v>29121602.59</v>
      </c>
      <c r="AQ45" s="32">
        <f>HLOOKUP(AQ1,'C_52XX รผว.'!$E$6:$AL$43,38,FALSE)</f>
        <v>27216556.879999999</v>
      </c>
      <c r="AR45" s="32">
        <f>SUM(AM45:AQ45)</f>
        <v>126373506.90000001</v>
      </c>
      <c r="AS45" s="32">
        <f>HLOOKUP(AS1,'C_52XX รผส.'!$E$6:$AR$44,39,FALSE)</f>
        <v>2666819.16</v>
      </c>
      <c r="AT45" s="32">
        <f>HLOOKUP(AT1,'C_52XX รผส.'!$E$6:$AR$44,39,FALSE)</f>
        <v>17022267.219999999</v>
      </c>
      <c r="AU45" s="32">
        <f>HLOOKUP(AU1,'C_52XX รผส.'!$E$6:$AR$44,39,FALSE)</f>
        <v>23285697.670000002</v>
      </c>
      <c r="AV45" s="32">
        <f>HLOOKUP(AV1,'C_52XX รผส.'!$E$6:$AR$44,39,FALSE)</f>
        <v>46715765.590000004</v>
      </c>
      <c r="AW45" s="32">
        <f>HLOOKUP(AW1,'C_52XX รผส.'!$E$6:$AR$44,39,FALSE)</f>
        <v>19432174.41</v>
      </c>
      <c r="AX45" s="32">
        <f>HLOOKUP(AX1,'C_52XX รผส.'!$E$6:$AR$44,39,FALSE)</f>
        <v>23125456.010000002</v>
      </c>
      <c r="AY45" s="32">
        <f>SUM(AS45:AX45)</f>
        <v>132248180.06</v>
      </c>
      <c r="AZ45" s="32">
        <f>HLOOKUP(AZ1,' C_52XX ผวก.'!$E$6:$AO$40,35,FALSE)</f>
        <v>3785953.35</v>
      </c>
      <c r="BA45" s="32">
        <f>HLOOKUP(BA1,' C_52XX ผวก.'!$E$6:$AO$40,35,FALSE)</f>
        <v>17308419.219999999</v>
      </c>
      <c r="BB45" s="32">
        <f>HLOOKUP(BB1,' C_52XX ผวก.'!$E$6:$AO$40,35,FALSE)</f>
        <v>29550684.559999999</v>
      </c>
      <c r="BC45" s="32">
        <f>HLOOKUP(BC1,' C_52XX ผวก.'!$E$6:$AO$40,35,FALSE)</f>
        <v>15897532.960000001</v>
      </c>
      <c r="BD45" s="32">
        <f>HLOOKUP(BD1,' C_52XX ผวก.'!$E$6:$AO$40,35,FALSE)</f>
        <v>10742424.33</v>
      </c>
      <c r="BE45" s="32">
        <f>SUM(AZ45:BD45)</f>
        <v>77285014.420000002</v>
      </c>
      <c r="BF45" s="32">
        <f>HLOOKUP(BF1,'C_52XX รผบ.'!$E$6:$AO$46,41,FALSE)</f>
        <v>3378738.86</v>
      </c>
      <c r="BG45" s="32">
        <f>HLOOKUP(BG1,'C_52XX รผบ.'!$E$6:$AO$46,41,FALSE)</f>
        <v>30420945.629999999</v>
      </c>
      <c r="BH45" s="32">
        <f>HLOOKUP(BH1,'C_52XX รผบ.'!$E$6:$AO$46,41,FALSE)</f>
        <v>-15151782.9</v>
      </c>
      <c r="BI45" s="32">
        <f>HLOOKUP(BI1,'C_52XX รผบ.'!$E$6:$AO$46,41,FALSE)</f>
        <v>20290949.719999999</v>
      </c>
      <c r="BJ45" s="32">
        <f>HLOOKUP(BJ1,'C_52XX รผบ.'!$E$6:$AO$46,41,FALSE)</f>
        <v>25144463.960000001</v>
      </c>
      <c r="BK45" s="32">
        <f>SUM(BF45:BJ45)</f>
        <v>64083315.270000003</v>
      </c>
      <c r="BL45" s="32">
        <f>HLOOKUP(BL1,'C_52XX รผง.'!$E$6:$AF$39,34,FALSE)</f>
        <v>2374542.4900000002</v>
      </c>
      <c r="BM45" s="32">
        <f>HLOOKUP(BM1,'C_52XX รผง.'!$E$6:$AF$39,34,FALSE)</f>
        <v>48684271.189999998</v>
      </c>
      <c r="BN45" s="32">
        <f>HLOOKUP(BN1,'C_52XX รผง.'!$E$6:$AF$39,34,FALSE)</f>
        <v>32598094.66</v>
      </c>
      <c r="BO45" s="32">
        <f>HLOOKUP(BO1,'C_52XX รผง.'!$E$6:$AF$39,34,FALSE)</f>
        <v>16909354.43</v>
      </c>
      <c r="BP45" s="32">
        <f>SUM(BL45:BO45)</f>
        <v>100566262.77000001</v>
      </c>
      <c r="BQ45" s="32">
        <f>HLOOKUP(BQ1,'C_52XX รผอ.'!$E$6:$AX$41,36,FALSE)</f>
        <v>4089401.44</v>
      </c>
      <c r="BR45" s="32">
        <f>HLOOKUP(BR1,'C_52XX รผอ.'!$E$6:$AX$41,36,FALSE)</f>
        <v>23386199.300000001</v>
      </c>
      <c r="BS45" s="32">
        <f>HLOOKUP(BS1,'C_52XX รผอ.'!$E$6:$AX$41,36,FALSE)</f>
        <v>11060778.939999999</v>
      </c>
      <c r="BT45" s="32">
        <f>HLOOKUP(BT1,'C_52XX รผอ.'!$E$6:$AX$41,36,FALSE)</f>
        <v>13229674.32</v>
      </c>
      <c r="BU45" s="32">
        <f>HLOOKUP(BU1,'C_52XX รผอ.'!$E$6:$AX$41,36,FALSE)</f>
        <v>14245145.619999999</v>
      </c>
      <c r="BV45" s="32">
        <f>HLOOKUP(BV1,'C_52XX รผอ.'!$E$6:$AX$41,36,FALSE)</f>
        <v>8345070.0499999998</v>
      </c>
      <c r="BW45" s="32">
        <f>HLOOKUP(BW1,'C_52XX รผอ.'!$E$6:$AX$41,36,FALSE)</f>
        <v>13598401.390000001</v>
      </c>
      <c r="BX45" s="32">
        <f>SUM(BQ45:BW45)</f>
        <v>87954671.060000002</v>
      </c>
      <c r="BY45" s="32">
        <f>X45+AF45+AL45+AR45+AY45+BE45+BK45+BP45+BX45</f>
        <v>3414147019.6100006</v>
      </c>
    </row>
    <row r="46" spans="1:78" s="36" customFormat="1">
      <c r="A46" s="34" t="s">
        <v>347</v>
      </c>
      <c r="B46" s="35">
        <f>B44-B45</f>
        <v>0</v>
      </c>
      <c r="C46" s="35">
        <f t="shared" ref="C46:BN46" si="0">C44-C45</f>
        <v>0</v>
      </c>
      <c r="D46" s="35">
        <f t="shared" si="0"/>
        <v>0</v>
      </c>
      <c r="E46" s="35">
        <f t="shared" si="0"/>
        <v>0</v>
      </c>
      <c r="F46" s="35">
        <f t="shared" si="0"/>
        <v>0</v>
      </c>
      <c r="G46" s="35">
        <f t="shared" si="0"/>
        <v>0</v>
      </c>
      <c r="H46" s="35">
        <f t="shared" si="0"/>
        <v>0</v>
      </c>
      <c r="I46" s="35">
        <f t="shared" si="0"/>
        <v>0</v>
      </c>
      <c r="J46" s="35">
        <f t="shared" si="0"/>
        <v>0</v>
      </c>
      <c r="K46" s="35">
        <f t="shared" si="0"/>
        <v>0</v>
      </c>
      <c r="L46" s="35">
        <f t="shared" si="0"/>
        <v>0</v>
      </c>
      <c r="M46" s="35">
        <f t="shared" si="0"/>
        <v>0</v>
      </c>
      <c r="N46" s="35">
        <f t="shared" si="0"/>
        <v>0</v>
      </c>
      <c r="O46" s="35">
        <f t="shared" si="0"/>
        <v>0</v>
      </c>
      <c r="P46" s="35">
        <f t="shared" si="0"/>
        <v>0</v>
      </c>
      <c r="Q46" s="35">
        <f t="shared" si="0"/>
        <v>0</v>
      </c>
      <c r="R46" s="35">
        <f t="shared" si="0"/>
        <v>0</v>
      </c>
      <c r="S46" s="35">
        <f t="shared" si="0"/>
        <v>0</v>
      </c>
      <c r="T46" s="35">
        <f t="shared" si="0"/>
        <v>0</v>
      </c>
      <c r="U46" s="35">
        <f t="shared" si="0"/>
        <v>0</v>
      </c>
      <c r="V46" s="35">
        <f t="shared" si="0"/>
        <v>0</v>
      </c>
      <c r="W46" s="35">
        <f t="shared" si="0"/>
        <v>0</v>
      </c>
      <c r="X46" s="35">
        <f t="shared" si="0"/>
        <v>0</v>
      </c>
      <c r="Y46" s="35">
        <f t="shared" si="0"/>
        <v>0</v>
      </c>
      <c r="Z46" s="35">
        <f t="shared" si="0"/>
        <v>0</v>
      </c>
      <c r="AA46" s="35">
        <f t="shared" si="0"/>
        <v>0</v>
      </c>
      <c r="AB46" s="35">
        <f t="shared" si="0"/>
        <v>0</v>
      </c>
      <c r="AC46" s="35">
        <f t="shared" si="0"/>
        <v>0</v>
      </c>
      <c r="AD46" s="35">
        <f t="shared" si="0"/>
        <v>0</v>
      </c>
      <c r="AE46" s="35">
        <f t="shared" si="0"/>
        <v>0</v>
      </c>
      <c r="AF46" s="35">
        <f t="shared" si="0"/>
        <v>0</v>
      </c>
      <c r="AG46" s="35">
        <f t="shared" si="0"/>
        <v>0</v>
      </c>
      <c r="AH46" s="35">
        <f t="shared" si="0"/>
        <v>0</v>
      </c>
      <c r="AI46" s="35">
        <f t="shared" si="0"/>
        <v>0</v>
      </c>
      <c r="AJ46" s="35">
        <f t="shared" si="0"/>
        <v>0</v>
      </c>
      <c r="AK46" s="35">
        <f t="shared" si="0"/>
        <v>0</v>
      </c>
      <c r="AL46" s="35">
        <f t="shared" si="0"/>
        <v>0</v>
      </c>
      <c r="AM46" s="35">
        <f t="shared" si="0"/>
        <v>0</v>
      </c>
      <c r="AN46" s="35">
        <f t="shared" si="0"/>
        <v>0</v>
      </c>
      <c r="AO46" s="35">
        <f t="shared" si="0"/>
        <v>0</v>
      </c>
      <c r="AP46" s="35">
        <f t="shared" si="0"/>
        <v>0</v>
      </c>
      <c r="AQ46" s="35">
        <f t="shared" si="0"/>
        <v>0</v>
      </c>
      <c r="AR46" s="35">
        <f t="shared" si="0"/>
        <v>0</v>
      </c>
      <c r="AS46" s="35">
        <f t="shared" si="0"/>
        <v>0</v>
      </c>
      <c r="AT46" s="35">
        <f t="shared" si="0"/>
        <v>0</v>
      </c>
      <c r="AU46" s="35">
        <f t="shared" si="0"/>
        <v>0</v>
      </c>
      <c r="AV46" s="35">
        <f t="shared" si="0"/>
        <v>0</v>
      </c>
      <c r="AW46" s="35">
        <f t="shared" si="0"/>
        <v>0</v>
      </c>
      <c r="AX46" s="35">
        <f t="shared" si="0"/>
        <v>0</v>
      </c>
      <c r="AY46" s="35">
        <f t="shared" si="0"/>
        <v>0</v>
      </c>
      <c r="AZ46" s="35">
        <f t="shared" si="0"/>
        <v>0</v>
      </c>
      <c r="BA46" s="35">
        <f t="shared" si="0"/>
        <v>0</v>
      </c>
      <c r="BB46" s="35">
        <f t="shared" si="0"/>
        <v>0</v>
      </c>
      <c r="BC46" s="35">
        <f t="shared" si="0"/>
        <v>0</v>
      </c>
      <c r="BD46" s="35">
        <f t="shared" si="0"/>
        <v>0</v>
      </c>
      <c r="BE46" s="35">
        <f t="shared" si="0"/>
        <v>0</v>
      </c>
      <c r="BF46" s="35">
        <f t="shared" si="0"/>
        <v>0</v>
      </c>
      <c r="BG46" s="35">
        <f t="shared" si="0"/>
        <v>0</v>
      </c>
      <c r="BH46" s="35">
        <f t="shared" si="0"/>
        <v>0</v>
      </c>
      <c r="BI46" s="35">
        <f t="shared" si="0"/>
        <v>0</v>
      </c>
      <c r="BJ46" s="35">
        <f t="shared" si="0"/>
        <v>0</v>
      </c>
      <c r="BK46" s="35">
        <f t="shared" si="0"/>
        <v>0</v>
      </c>
      <c r="BL46" s="35">
        <f t="shared" si="0"/>
        <v>0</v>
      </c>
      <c r="BM46" s="35">
        <f t="shared" si="0"/>
        <v>0</v>
      </c>
      <c r="BN46" s="35">
        <f t="shared" si="0"/>
        <v>0</v>
      </c>
      <c r="BO46" s="35">
        <f t="shared" ref="BO46:BY46" si="1">BO44-BO45</f>
        <v>0</v>
      </c>
      <c r="BP46" s="35">
        <f t="shared" si="1"/>
        <v>0</v>
      </c>
      <c r="BQ46" s="35">
        <f t="shared" si="1"/>
        <v>0</v>
      </c>
      <c r="BR46" s="35">
        <f t="shared" si="1"/>
        <v>0</v>
      </c>
      <c r="BS46" s="35">
        <f t="shared" si="1"/>
        <v>0</v>
      </c>
      <c r="BT46" s="35">
        <f t="shared" si="1"/>
        <v>0</v>
      </c>
      <c r="BU46" s="35">
        <f t="shared" si="1"/>
        <v>0</v>
      </c>
      <c r="BV46" s="35">
        <f t="shared" si="1"/>
        <v>0</v>
      </c>
      <c r="BW46" s="35">
        <f t="shared" si="1"/>
        <v>0</v>
      </c>
      <c r="BX46" s="35">
        <f t="shared" si="1"/>
        <v>0</v>
      </c>
      <c r="BY46" s="35">
        <f t="shared" si="1"/>
        <v>0</v>
      </c>
      <c r="BZ46" s="43">
        <f>SUM(B46:BY46)</f>
        <v>0</v>
      </c>
    </row>
    <row r="47" spans="1:78">
      <c r="A47" s="13" t="s">
        <v>114</v>
      </c>
      <c r="B47" s="23">
        <v>90701.6</v>
      </c>
      <c r="C47" s="23">
        <v>15654119.76</v>
      </c>
      <c r="D47" s="23">
        <v>97372220.450000003</v>
      </c>
      <c r="E47" s="23">
        <v>4199798.25</v>
      </c>
      <c r="F47" s="23">
        <v>12685386.82</v>
      </c>
      <c r="G47" s="23">
        <v>25977569.940000001</v>
      </c>
      <c r="H47" s="23">
        <v>33550061.890000001</v>
      </c>
      <c r="I47" s="23">
        <v>19455386.199999999</v>
      </c>
      <c r="J47" s="23">
        <v>27676485.969999999</v>
      </c>
      <c r="K47" s="23">
        <v>18657785.34</v>
      </c>
      <c r="L47" s="23">
        <v>29980573.199999999</v>
      </c>
      <c r="M47" s="23">
        <v>33444878.690000001</v>
      </c>
      <c r="N47" s="23">
        <v>38548181.359999999</v>
      </c>
      <c r="O47" s="23">
        <v>41553519.100000001</v>
      </c>
      <c r="P47" s="23">
        <v>20120151.02</v>
      </c>
      <c r="Q47" s="23">
        <v>12337203.810000001</v>
      </c>
      <c r="R47" s="23">
        <v>19870042.640000001</v>
      </c>
      <c r="S47" s="23">
        <v>26789431.210000001</v>
      </c>
      <c r="T47" s="23">
        <v>32494678.98</v>
      </c>
      <c r="U47" s="23">
        <v>25438763.859999999</v>
      </c>
      <c r="V47" s="23">
        <v>17528809.09</v>
      </c>
      <c r="W47" s="23">
        <v>27094321.079999998</v>
      </c>
      <c r="X47" s="18">
        <v>580520070.25999999</v>
      </c>
      <c r="Y47" s="23">
        <v>37709.360000000001</v>
      </c>
      <c r="Z47" s="23">
        <v>2075259.12</v>
      </c>
      <c r="AA47" s="23">
        <v>71177480.640000001</v>
      </c>
      <c r="AB47" s="23">
        <v>34725399.43</v>
      </c>
      <c r="AC47" s="23">
        <v>100039265.18000001</v>
      </c>
      <c r="AD47" s="23">
        <v>7951335</v>
      </c>
      <c r="AE47" s="23">
        <v>7351696.7400000002</v>
      </c>
      <c r="AF47" s="18">
        <v>223358145.47</v>
      </c>
      <c r="AG47" s="23">
        <v>34659.32</v>
      </c>
      <c r="AH47" s="23">
        <v>14432316.83</v>
      </c>
      <c r="AI47" s="23">
        <v>78928828.579999998</v>
      </c>
      <c r="AJ47" s="23">
        <v>10942543.279999999</v>
      </c>
      <c r="AK47" s="23">
        <v>4194610.1100000003</v>
      </c>
      <c r="AL47" s="18">
        <v>108532958.12</v>
      </c>
      <c r="AM47" s="23">
        <v>34482.050000000003</v>
      </c>
      <c r="AN47" s="23">
        <v>2306240.54</v>
      </c>
      <c r="AO47" s="23">
        <v>5737706.6799999997</v>
      </c>
      <c r="AP47" s="23">
        <v>16924808.649999999</v>
      </c>
      <c r="AQ47" s="23">
        <v>787538.36</v>
      </c>
      <c r="AR47" s="18">
        <v>25790776.280000001</v>
      </c>
      <c r="AS47" s="23">
        <v>37160.18</v>
      </c>
      <c r="AT47" s="23">
        <v>8762335.5099999998</v>
      </c>
      <c r="AU47" s="23">
        <v>8863469.6999999993</v>
      </c>
      <c r="AV47" s="23">
        <v>36816882.170000002</v>
      </c>
      <c r="AW47" s="23">
        <v>5963298.5700000003</v>
      </c>
      <c r="AX47" s="23">
        <v>17831273.329999998</v>
      </c>
      <c r="AY47" s="18">
        <v>78274419.459999993</v>
      </c>
      <c r="AZ47" s="23">
        <v>1654609.14</v>
      </c>
      <c r="BA47" s="23">
        <v>612612</v>
      </c>
      <c r="BB47" s="23">
        <v>8756603.1699999999</v>
      </c>
      <c r="BC47" s="23">
        <v>741942.43</v>
      </c>
      <c r="BD47" s="23">
        <v>336833.11</v>
      </c>
      <c r="BE47" s="18">
        <v>12102599.85</v>
      </c>
      <c r="BF47" s="23">
        <v>44596.639999999999</v>
      </c>
      <c r="BG47" s="23">
        <v>1488485.34</v>
      </c>
      <c r="BH47" s="23">
        <v>87909681.180000007</v>
      </c>
      <c r="BI47" s="23">
        <v>3572664.06</v>
      </c>
      <c r="BJ47" s="23">
        <v>11886922.949999999</v>
      </c>
      <c r="BK47" s="18">
        <v>104902350.17</v>
      </c>
      <c r="BL47" s="23">
        <v>31823.57</v>
      </c>
      <c r="BM47" s="23">
        <v>1815853.24</v>
      </c>
      <c r="BN47" s="23">
        <v>894450.23</v>
      </c>
      <c r="BO47" s="23">
        <v>523051.45</v>
      </c>
      <c r="BP47" s="18">
        <v>3265178.49</v>
      </c>
      <c r="BQ47" s="23">
        <v>41725.39</v>
      </c>
      <c r="BR47" s="23">
        <v>9596201.6799999997</v>
      </c>
      <c r="BS47" s="23">
        <v>984719.85</v>
      </c>
      <c r="BT47" s="23">
        <v>5859044.6100000003</v>
      </c>
      <c r="BU47" s="23">
        <v>1206261.94</v>
      </c>
      <c r="BV47" s="23">
        <v>2017317.77</v>
      </c>
      <c r="BW47" s="23">
        <v>20268717.620000001</v>
      </c>
      <c r="BX47" s="18">
        <v>39973988.859999999</v>
      </c>
      <c r="BY47" s="17">
        <v>1176720486.96</v>
      </c>
    </row>
    <row r="48" spans="1:78" s="33" customFormat="1">
      <c r="A48" s="37" t="s">
        <v>348</v>
      </c>
      <c r="B48" s="38">
        <f>HLOOKUP(B1,'C_53XXI รผก.'!$E$6:$EJ$180,175,FALSE)</f>
        <v>90701.6</v>
      </c>
      <c r="C48" s="38">
        <f>HLOOKUP(C1,'C_53XXI รผก.'!$E$6:$EJ$180,175,FALSE)</f>
        <v>15654119.76</v>
      </c>
      <c r="D48" s="38">
        <f>HLOOKUP(D1,'C_53XXI รผก.'!$E$6:$EJ$180,175,FALSE)</f>
        <v>97372220.450000003</v>
      </c>
      <c r="E48" s="38">
        <f>HLOOKUP(E1,'C_53XXI รผก.'!$E$6:$EJ$180,175,FALSE)</f>
        <v>4199798.25</v>
      </c>
      <c r="F48" s="38">
        <f>HLOOKUP(F1,'C_53XXI รผก.'!$E$6:$EJ$180,175,FALSE)</f>
        <v>12685386.82</v>
      </c>
      <c r="G48" s="38">
        <f>HLOOKUP(G1,'C_53XXI รผก.'!$E$6:$EJ$180,175,FALSE)</f>
        <v>25977569.940000001</v>
      </c>
      <c r="H48" s="38">
        <f>HLOOKUP(H1,'C_53XXI รผก.'!$E$6:$EJ$180,175,FALSE)</f>
        <v>33550061.890000001</v>
      </c>
      <c r="I48" s="38">
        <f>HLOOKUP(I1,'C_53XXI รผก.'!$E$6:$EJ$180,175,FALSE)</f>
        <v>19455386.199999999</v>
      </c>
      <c r="J48" s="38">
        <f>HLOOKUP(J1,'C_53XXI รผก.'!$E$6:$EJ$180,175,FALSE)</f>
        <v>27676485.969999999</v>
      </c>
      <c r="K48" s="38">
        <f>HLOOKUP(K1,'C_53XXI รผก.'!$E$6:$EJ$180,175,FALSE)</f>
        <v>18657785.34</v>
      </c>
      <c r="L48" s="38">
        <f>HLOOKUP(L1,'C_53XXI รผก.'!$E$6:$EJ$180,175,FALSE)</f>
        <v>29980573.199999999</v>
      </c>
      <c r="M48" s="38">
        <f>HLOOKUP(M1,'C_53XXI รผก.'!$E$6:$EJ$180,175,FALSE)</f>
        <v>33444878.690000001</v>
      </c>
      <c r="N48" s="38">
        <f>HLOOKUP(N1,'C_53XXI รผก.'!$E$6:$EJ$180,175,FALSE)</f>
        <v>38548181.359999999</v>
      </c>
      <c r="O48" s="38">
        <f>HLOOKUP(O1,'C_53XXI รผก.'!$E$6:$EJ$180,175,FALSE)</f>
        <v>41553519.100000001</v>
      </c>
      <c r="P48" s="38">
        <f>HLOOKUP(P1,'C_53XXI รผก.'!$E$6:$EJ$180,175,FALSE)</f>
        <v>20120151.02</v>
      </c>
      <c r="Q48" s="38">
        <f>HLOOKUP(Q1,'C_53XXI รผก.'!$E$6:$EJ$180,175,FALSE)</f>
        <v>12337203.810000001</v>
      </c>
      <c r="R48" s="38">
        <f>HLOOKUP(R1,'C_53XXI รผก.'!$E$6:$EJ$180,175,FALSE)</f>
        <v>19870042.640000001</v>
      </c>
      <c r="S48" s="38">
        <f>HLOOKUP(S1,'C_53XXI รผก.'!$E$6:$EJ$180,175,FALSE)</f>
        <v>26789431.210000001</v>
      </c>
      <c r="T48" s="38">
        <f>HLOOKUP(T1,'C_53XXI รผก.'!$E$6:$EJ$180,175,FALSE)</f>
        <v>32494678.98</v>
      </c>
      <c r="U48" s="38">
        <f>HLOOKUP(U1,'C_53XXI รผก.'!$E$6:$EJ$180,175,FALSE)</f>
        <v>25438763.859999999</v>
      </c>
      <c r="V48" s="38">
        <f>HLOOKUP(V1,'C_53XXI รผก.'!$E$6:$EJ$180,175,FALSE)</f>
        <v>17528809.09</v>
      </c>
      <c r="W48" s="38">
        <f>HLOOKUP(W1,'C_53XXI รผก.'!$E$6:$EJ$180,175,FALSE)</f>
        <v>27094321.079999998</v>
      </c>
      <c r="X48" s="38">
        <f>SUM(B48:W48)</f>
        <v>580520070.25999999</v>
      </c>
      <c r="Y48" s="38">
        <f>HLOOKUP(Y1,'C_53XXI รผป. '!$E$6:$AX$129,124,FALSE)</f>
        <v>37709.360000000001</v>
      </c>
      <c r="Z48" s="38">
        <f>HLOOKUP(Z1,'C_53XXI รผป. '!$E$6:$AX$129,124,FALSE)</f>
        <v>2075259.12</v>
      </c>
      <c r="AA48" s="38">
        <f>HLOOKUP(AA1,'C_53XXI รผป. '!$E$6:$AX$129,124,FALSE)</f>
        <v>71177480.640000001</v>
      </c>
      <c r="AB48" s="38">
        <f>HLOOKUP(AB1,'C_53XXI รผป. '!$E$6:$AX$129,124,FALSE)</f>
        <v>34725399.43</v>
      </c>
      <c r="AC48" s="38">
        <f>HLOOKUP(AC1,'C_53XXI รผป. '!$E$6:$AX$129,124,FALSE)</f>
        <v>100039265.18000001</v>
      </c>
      <c r="AD48" s="38">
        <f>HLOOKUP(AD1,'C_53XXI รผป. '!$E$6:$AX$129,124,FALSE)</f>
        <v>7951335</v>
      </c>
      <c r="AE48" s="38">
        <f>HLOOKUP(AE1,'C_53XXI รผป. '!$E$6:$AX$129,124,FALSE)</f>
        <v>7351696.7400000002</v>
      </c>
      <c r="AF48" s="38">
        <f>SUM(Y48:AE48)</f>
        <v>223358145.47000003</v>
      </c>
      <c r="AG48" s="38">
        <f>HLOOKUP(AG1,'C_53XXI รผธ.'!$E$6:$AL$113,108,FALSE)</f>
        <v>34659.32</v>
      </c>
      <c r="AH48" s="38">
        <f>HLOOKUP(AH1,'C_53XXI รผธ.'!$E$6:$AL$113,108,FALSE)</f>
        <v>14432316.83</v>
      </c>
      <c r="AI48" s="38">
        <f>HLOOKUP(AI1,'C_53XXI รผธ.'!$E$6:$AL$113,108,FALSE)</f>
        <v>78928828.579999998</v>
      </c>
      <c r="AJ48" s="38">
        <f>HLOOKUP(AJ1,'C_53XXI รผธ.'!$E$6:$AL$113,108,FALSE)</f>
        <v>10942543.279999999</v>
      </c>
      <c r="AK48" s="38">
        <f>HLOOKUP(AK1,'C_53XXI รผธ.'!$E$6:$AL$113,108,FALSE)</f>
        <v>4194610.1100000003</v>
      </c>
      <c r="AL48" s="38">
        <f>SUM(AG48:AK48)</f>
        <v>108532958.12</v>
      </c>
      <c r="AM48" s="38">
        <f>HLOOKUP(AM1,'C_53XXI รผว.'!$E$6:$AL$83,78,FALSE)</f>
        <v>34482.050000000003</v>
      </c>
      <c r="AN48" s="38">
        <f>HLOOKUP(AN1,'C_53XXI รผว.'!$E$6:$AL$83,78,FALSE)</f>
        <v>2306240.54</v>
      </c>
      <c r="AO48" s="38">
        <f>HLOOKUP(AO1,'C_53XXI รผว.'!$E$6:$AL$83,78,FALSE)</f>
        <v>5737706.6799999997</v>
      </c>
      <c r="AP48" s="38">
        <f>HLOOKUP(AP1,'C_53XXI รผว.'!$E$6:$AL$83,78,FALSE)</f>
        <v>16924808.649999999</v>
      </c>
      <c r="AQ48" s="38">
        <f>HLOOKUP(AQ1,'C_53XXI รผว.'!$E$6:$AL$83,78,FALSE)</f>
        <v>787538.36</v>
      </c>
      <c r="AR48" s="38">
        <f>SUM(AM48:AQ48)</f>
        <v>25790776.279999997</v>
      </c>
      <c r="AS48" s="38">
        <f>HLOOKUP(AS1,'C_53XXI รผส.'!$E$6:$AR$83,78,FALSE)</f>
        <v>37160.18</v>
      </c>
      <c r="AT48" s="38">
        <f>HLOOKUP(AT1,'C_53XXI รผส.'!$E$6:$AR$83,78,FALSE)</f>
        <v>8762335.5099999998</v>
      </c>
      <c r="AU48" s="38">
        <f>HLOOKUP(AU1,'C_53XXI รผส.'!$E$6:$AR$83,78,FALSE)</f>
        <v>8863469.6999999993</v>
      </c>
      <c r="AV48" s="38">
        <f>HLOOKUP(AV1,'C_53XXI รผส.'!$E$6:$AR$83,78,FALSE)</f>
        <v>36816882.170000002</v>
      </c>
      <c r="AW48" s="38">
        <f>HLOOKUP(AW1,'C_53XXI รผส.'!$E$6:$AR$83,78,FALSE)</f>
        <v>5963298.5700000003</v>
      </c>
      <c r="AX48" s="38">
        <f>HLOOKUP(AX1,'C_53XXI รผส.'!$E$6:$AR$83,78,FALSE)</f>
        <v>17831273.329999998</v>
      </c>
      <c r="AY48" s="38">
        <f>SUM(AS48:AX48)</f>
        <v>78274419.460000008</v>
      </c>
      <c r="AZ48" s="38">
        <f>HLOOKUP(AZ1,'C_53XXI ผวก.'!$E$6:$AO$76,71,FALSE)</f>
        <v>1654609.14</v>
      </c>
      <c r="BA48" s="38">
        <f>HLOOKUP(BA1,'C_53XXI ผวก.'!$E$6:$AO$76,71,FALSE)</f>
        <v>612612</v>
      </c>
      <c r="BB48" s="38">
        <f>HLOOKUP(BB1,'C_53XXI ผวก.'!$E$6:$AO$76,71,FALSE)</f>
        <v>8756603.1699999999</v>
      </c>
      <c r="BC48" s="38">
        <f>HLOOKUP(BC1,'C_53XXI ผวก.'!$E$6:$AO$76,71,FALSE)</f>
        <v>741942.43</v>
      </c>
      <c r="BD48" s="38">
        <f>HLOOKUP(BD1,'C_53XXI ผวก.'!$E$6:$AO$76,71,FALSE)</f>
        <v>336833.11</v>
      </c>
      <c r="BE48" s="38">
        <f>SUM(AZ48:BD48)</f>
        <v>12102599.849999998</v>
      </c>
      <c r="BF48" s="38">
        <f>HLOOKUP(BF1,'C_53XXI รผบ.'!$E$6:$AL$82,77,FALSE)</f>
        <v>44596.639999999999</v>
      </c>
      <c r="BG48" s="38">
        <f>HLOOKUP(BG1,'C_53XXI รผบ.'!$E$6:$AL$82,77,FALSE)</f>
        <v>1488485.34</v>
      </c>
      <c r="BH48" s="38">
        <f>HLOOKUP(BH1,'C_53XXI รผบ.'!$E$6:$AL$82,77,FALSE)</f>
        <v>87909681.180000007</v>
      </c>
      <c r="BI48" s="38">
        <f>HLOOKUP(BI1,'C_53XXI รผบ.'!$E$6:$AL$82,77,FALSE)</f>
        <v>3572664.06</v>
      </c>
      <c r="BJ48" s="38">
        <f>HLOOKUP(BJ1,'C_53XXI รผบ.'!$E$6:$AL$82,77,FALSE)</f>
        <v>11886922.949999999</v>
      </c>
      <c r="BK48" s="38">
        <f>SUM(BF48:BJ48)</f>
        <v>104902350.17000002</v>
      </c>
      <c r="BL48" s="38">
        <f>HLOOKUP(BL1,'C_53XXI รผง.'!$E$6:$AF$61,56,FALSE)</f>
        <v>31823.57</v>
      </c>
      <c r="BM48" s="38">
        <f>HLOOKUP(BM1,'C_53XXI รผง.'!$E$6:$AF$61,56,FALSE)</f>
        <v>1815853.24</v>
      </c>
      <c r="BN48" s="38">
        <f>HLOOKUP(BN1,'C_53XXI รผง.'!$E$6:$AF$61,56,FALSE)</f>
        <v>894450.23</v>
      </c>
      <c r="BO48" s="38">
        <f>HLOOKUP(BO1,'C_53XXI รผง.'!$E$6:$AF$61,56,FALSE)</f>
        <v>523051.45</v>
      </c>
      <c r="BP48" s="38">
        <f>SUM(BL48:BO48)</f>
        <v>3265178.49</v>
      </c>
      <c r="BQ48" s="38">
        <f>HLOOKUP(BQ1,'C_53XXI รผอ.'!$E$6:$AY$77,72,FALSE)</f>
        <v>41725.39</v>
      </c>
      <c r="BR48" s="38">
        <f>HLOOKUP(BR1,'C_53XXI รผอ.'!$E$6:$AY$77,72,FALSE)</f>
        <v>9596201.6799999997</v>
      </c>
      <c r="BS48" s="38">
        <f>HLOOKUP(BS1,'C_53XXI รผอ.'!$E$6:$AY$77,72,FALSE)</f>
        <v>984719.85</v>
      </c>
      <c r="BT48" s="38">
        <f>HLOOKUP(BT1,'C_53XXI รผอ.'!$E$6:$AY$77,72,FALSE)</f>
        <v>5859044.6100000003</v>
      </c>
      <c r="BU48" s="38">
        <f>HLOOKUP(BU1,'C_53XXI รผอ.'!$E$6:$AY$77,72,FALSE)</f>
        <v>1206261.94</v>
      </c>
      <c r="BV48" s="38">
        <f>HLOOKUP(BV1,'C_53XXI รผอ.'!$E$6:$AY$77,72,FALSE)</f>
        <v>2017317.77</v>
      </c>
      <c r="BW48" s="38">
        <f>HLOOKUP(BW1,'C_53XXI รผอ.'!$E$6:$AY$77,72,FALSE)</f>
        <v>20268717.620000001</v>
      </c>
      <c r="BX48" s="38">
        <f>SUM(BQ48:BW48)</f>
        <v>39973988.859999999</v>
      </c>
      <c r="BY48" s="38">
        <f>X48+AF48+AL48+AR48+AY48+BE48+BK48+BP48+BX48</f>
        <v>1176720486.96</v>
      </c>
    </row>
    <row r="49" spans="1:78" s="36" customFormat="1">
      <c r="A49" s="39" t="s">
        <v>347</v>
      </c>
      <c r="B49" s="40">
        <f>B47-B48</f>
        <v>0</v>
      </c>
      <c r="C49" s="40">
        <f t="shared" ref="C49" si="2">C47-C48</f>
        <v>0</v>
      </c>
      <c r="D49" s="40">
        <f t="shared" ref="D49" si="3">D47-D48</f>
        <v>0</v>
      </c>
      <c r="E49" s="40">
        <f t="shared" ref="E49" si="4">E47-E48</f>
        <v>0</v>
      </c>
      <c r="F49" s="40">
        <f t="shared" ref="F49" si="5">F47-F48</f>
        <v>0</v>
      </c>
      <c r="G49" s="40">
        <f t="shared" ref="G49" si="6">G47-G48</f>
        <v>0</v>
      </c>
      <c r="H49" s="40">
        <f t="shared" ref="H49" si="7">H47-H48</f>
        <v>0</v>
      </c>
      <c r="I49" s="40">
        <f t="shared" ref="I49" si="8">I47-I48</f>
        <v>0</v>
      </c>
      <c r="J49" s="40">
        <f t="shared" ref="J49" si="9">J47-J48</f>
        <v>0</v>
      </c>
      <c r="K49" s="40">
        <f t="shared" ref="K49" si="10">K47-K48</f>
        <v>0</v>
      </c>
      <c r="L49" s="40">
        <f t="shared" ref="L49" si="11">L47-L48</f>
        <v>0</v>
      </c>
      <c r="M49" s="40">
        <f t="shared" ref="M49" si="12">M47-M48</f>
        <v>0</v>
      </c>
      <c r="N49" s="40">
        <f t="shared" ref="N49" si="13">N47-N48</f>
        <v>0</v>
      </c>
      <c r="O49" s="40">
        <f t="shared" ref="O49" si="14">O47-O48</f>
        <v>0</v>
      </c>
      <c r="P49" s="40">
        <f t="shared" ref="P49" si="15">P47-P48</f>
        <v>0</v>
      </c>
      <c r="Q49" s="40">
        <f t="shared" ref="Q49" si="16">Q47-Q48</f>
        <v>0</v>
      </c>
      <c r="R49" s="40">
        <f t="shared" ref="R49" si="17">R47-R48</f>
        <v>0</v>
      </c>
      <c r="S49" s="40">
        <f t="shared" ref="S49" si="18">S47-S48</f>
        <v>0</v>
      </c>
      <c r="T49" s="40">
        <f t="shared" ref="T49" si="19">T47-T48</f>
        <v>0</v>
      </c>
      <c r="U49" s="40">
        <f t="shared" ref="U49" si="20">U47-U48</f>
        <v>0</v>
      </c>
      <c r="V49" s="40">
        <f t="shared" ref="V49" si="21">V47-V48</f>
        <v>0</v>
      </c>
      <c r="W49" s="40">
        <f t="shared" ref="W49" si="22">W47-W48</f>
        <v>0</v>
      </c>
      <c r="X49" s="40">
        <f t="shared" ref="X49" si="23">X47-X48</f>
        <v>0</v>
      </c>
      <c r="Y49" s="40">
        <f t="shared" ref="Y49" si="24">Y47-Y48</f>
        <v>0</v>
      </c>
      <c r="Z49" s="40">
        <f t="shared" ref="Z49" si="25">Z47-Z48</f>
        <v>0</v>
      </c>
      <c r="AA49" s="40">
        <f t="shared" ref="AA49" si="26">AA47-AA48</f>
        <v>0</v>
      </c>
      <c r="AB49" s="40">
        <f t="shared" ref="AB49" si="27">AB47-AB48</f>
        <v>0</v>
      </c>
      <c r="AC49" s="40">
        <f t="shared" ref="AC49" si="28">AC47-AC48</f>
        <v>0</v>
      </c>
      <c r="AD49" s="40">
        <f t="shared" ref="AD49" si="29">AD47-AD48</f>
        <v>0</v>
      </c>
      <c r="AE49" s="40">
        <f t="shared" ref="AE49" si="30">AE47-AE48</f>
        <v>0</v>
      </c>
      <c r="AF49" s="40">
        <f t="shared" ref="AF49" si="31">AF47-AF48</f>
        <v>0</v>
      </c>
      <c r="AG49" s="40">
        <f t="shared" ref="AG49" si="32">AG47-AG48</f>
        <v>0</v>
      </c>
      <c r="AH49" s="40">
        <f t="shared" ref="AH49" si="33">AH47-AH48</f>
        <v>0</v>
      </c>
      <c r="AI49" s="40">
        <f t="shared" ref="AI49" si="34">AI47-AI48</f>
        <v>0</v>
      </c>
      <c r="AJ49" s="40">
        <f t="shared" ref="AJ49" si="35">AJ47-AJ48</f>
        <v>0</v>
      </c>
      <c r="AK49" s="40">
        <f t="shared" ref="AK49" si="36">AK47-AK48</f>
        <v>0</v>
      </c>
      <c r="AL49" s="40">
        <f t="shared" ref="AL49" si="37">AL47-AL48</f>
        <v>0</v>
      </c>
      <c r="AM49" s="40">
        <f t="shared" ref="AM49" si="38">AM47-AM48</f>
        <v>0</v>
      </c>
      <c r="AN49" s="40">
        <f t="shared" ref="AN49" si="39">AN47-AN48</f>
        <v>0</v>
      </c>
      <c r="AO49" s="40">
        <f t="shared" ref="AO49" si="40">AO47-AO48</f>
        <v>0</v>
      </c>
      <c r="AP49" s="40">
        <f t="shared" ref="AP49" si="41">AP47-AP48</f>
        <v>0</v>
      </c>
      <c r="AQ49" s="40">
        <f t="shared" ref="AQ49" si="42">AQ47-AQ48</f>
        <v>0</v>
      </c>
      <c r="AR49" s="40">
        <f t="shared" ref="AR49" si="43">AR47-AR48</f>
        <v>0</v>
      </c>
      <c r="AS49" s="40">
        <f t="shared" ref="AS49" si="44">AS47-AS48</f>
        <v>0</v>
      </c>
      <c r="AT49" s="40">
        <f t="shared" ref="AT49" si="45">AT47-AT48</f>
        <v>0</v>
      </c>
      <c r="AU49" s="40">
        <f t="shared" ref="AU49" si="46">AU47-AU48</f>
        <v>0</v>
      </c>
      <c r="AV49" s="40">
        <f t="shared" ref="AV49" si="47">AV47-AV48</f>
        <v>0</v>
      </c>
      <c r="AW49" s="40">
        <f t="shared" ref="AW49" si="48">AW47-AW48</f>
        <v>0</v>
      </c>
      <c r="AX49" s="40">
        <f t="shared" ref="AX49" si="49">AX47-AX48</f>
        <v>0</v>
      </c>
      <c r="AY49" s="40">
        <f t="shared" ref="AY49" si="50">AY47-AY48</f>
        <v>0</v>
      </c>
      <c r="AZ49" s="40">
        <f t="shared" ref="AZ49" si="51">AZ47-AZ48</f>
        <v>0</v>
      </c>
      <c r="BA49" s="40">
        <f t="shared" ref="BA49" si="52">BA47-BA48</f>
        <v>0</v>
      </c>
      <c r="BB49" s="40">
        <f t="shared" ref="BB49" si="53">BB47-BB48</f>
        <v>0</v>
      </c>
      <c r="BC49" s="40">
        <f t="shared" ref="BC49" si="54">BC47-BC48</f>
        <v>0</v>
      </c>
      <c r="BD49" s="40">
        <f t="shared" ref="BD49" si="55">BD47-BD48</f>
        <v>0</v>
      </c>
      <c r="BE49" s="40">
        <f t="shared" ref="BE49" si="56">BE47-BE48</f>
        <v>0</v>
      </c>
      <c r="BF49" s="40">
        <f t="shared" ref="BF49" si="57">BF47-BF48</f>
        <v>0</v>
      </c>
      <c r="BG49" s="40">
        <f t="shared" ref="BG49" si="58">BG47-BG48</f>
        <v>0</v>
      </c>
      <c r="BH49" s="40">
        <f t="shared" ref="BH49" si="59">BH47-BH48</f>
        <v>0</v>
      </c>
      <c r="BI49" s="40">
        <f t="shared" ref="BI49" si="60">BI47-BI48</f>
        <v>0</v>
      </c>
      <c r="BJ49" s="40">
        <f t="shared" ref="BJ49" si="61">BJ47-BJ48</f>
        <v>0</v>
      </c>
      <c r="BK49" s="40">
        <f t="shared" ref="BK49" si="62">BK47-BK48</f>
        <v>0</v>
      </c>
      <c r="BL49" s="40">
        <f t="shared" ref="BL49" si="63">BL47-BL48</f>
        <v>0</v>
      </c>
      <c r="BM49" s="40">
        <f t="shared" ref="BM49" si="64">BM47-BM48</f>
        <v>0</v>
      </c>
      <c r="BN49" s="40">
        <f t="shared" ref="BN49" si="65">BN47-BN48</f>
        <v>0</v>
      </c>
      <c r="BO49" s="40">
        <f t="shared" ref="BO49" si="66">BO47-BO48</f>
        <v>0</v>
      </c>
      <c r="BP49" s="40">
        <f t="shared" ref="BP49" si="67">BP47-BP48</f>
        <v>0</v>
      </c>
      <c r="BQ49" s="40">
        <f t="shared" ref="BQ49" si="68">BQ47-BQ48</f>
        <v>0</v>
      </c>
      <c r="BR49" s="40">
        <f t="shared" ref="BR49" si="69">BR47-BR48</f>
        <v>0</v>
      </c>
      <c r="BS49" s="40">
        <f t="shared" ref="BS49" si="70">BS47-BS48</f>
        <v>0</v>
      </c>
      <c r="BT49" s="40">
        <f t="shared" ref="BT49" si="71">BT47-BT48</f>
        <v>0</v>
      </c>
      <c r="BU49" s="40">
        <f t="shared" ref="BU49" si="72">BU47-BU48</f>
        <v>0</v>
      </c>
      <c r="BV49" s="40">
        <f t="shared" ref="BV49" si="73">BV47-BV48</f>
        <v>0</v>
      </c>
      <c r="BW49" s="40">
        <f t="shared" ref="BW49" si="74">BW47-BW48</f>
        <v>0</v>
      </c>
      <c r="BX49" s="40">
        <f t="shared" ref="BX49" si="75">BX47-BX48</f>
        <v>0</v>
      </c>
      <c r="BY49" s="40">
        <f t="shared" ref="BY49" si="76">BY47-BY48</f>
        <v>0</v>
      </c>
      <c r="BZ49" s="43">
        <f>SUM(B49:BY49)</f>
        <v>0</v>
      </c>
    </row>
    <row r="50" spans="1:78">
      <c r="A50" s="28" t="s">
        <v>115</v>
      </c>
      <c r="B50" s="29">
        <v>4910804.28</v>
      </c>
      <c r="C50" s="29">
        <v>99884711.969999999</v>
      </c>
      <c r="D50" s="29">
        <v>164637870.06999999</v>
      </c>
      <c r="E50" s="29">
        <v>58786949.25</v>
      </c>
      <c r="F50" s="29">
        <v>89896091.290000007</v>
      </c>
      <c r="G50" s="29">
        <v>119781477.48</v>
      </c>
      <c r="H50" s="29">
        <v>145846261.13999999</v>
      </c>
      <c r="I50" s="29">
        <v>113120043.20999999</v>
      </c>
      <c r="J50" s="29">
        <v>120362734.40000001</v>
      </c>
      <c r="K50" s="29">
        <v>100242735.73999999</v>
      </c>
      <c r="L50" s="29">
        <v>109337199.98</v>
      </c>
      <c r="M50" s="29">
        <v>156526588.06999999</v>
      </c>
      <c r="N50" s="29">
        <v>143036924.31999999</v>
      </c>
      <c r="O50" s="29">
        <v>145581359.91999999</v>
      </c>
      <c r="P50" s="29">
        <v>105160899.18000001</v>
      </c>
      <c r="Q50" s="29">
        <v>100742078.90000001</v>
      </c>
      <c r="R50" s="29">
        <v>104728995.51000001</v>
      </c>
      <c r="S50" s="29">
        <v>115593981.34999999</v>
      </c>
      <c r="T50" s="29">
        <v>131690361.72</v>
      </c>
      <c r="U50" s="29">
        <v>118338498.23999999</v>
      </c>
      <c r="V50" s="29">
        <v>104819817.98999999</v>
      </c>
      <c r="W50" s="29">
        <v>119849652.7</v>
      </c>
      <c r="X50" s="29">
        <v>2472876036.71</v>
      </c>
      <c r="Y50" s="29">
        <v>3262794.76</v>
      </c>
      <c r="Z50" s="29">
        <v>51990928.469999999</v>
      </c>
      <c r="AA50" s="29">
        <v>253148130.43000001</v>
      </c>
      <c r="AB50" s="29">
        <v>236980771</v>
      </c>
      <c r="AC50" s="29">
        <v>148645028.25999999</v>
      </c>
      <c r="AD50" s="29">
        <v>209030184.34999999</v>
      </c>
      <c r="AE50" s="29">
        <v>78690690.099999994</v>
      </c>
      <c r="AF50" s="29">
        <v>981748527.37</v>
      </c>
      <c r="AG50" s="29">
        <v>2743094.79</v>
      </c>
      <c r="AH50" s="29">
        <v>81433490.109999999</v>
      </c>
      <c r="AI50" s="29">
        <v>132899009.19</v>
      </c>
      <c r="AJ50" s="29">
        <v>46312236.43</v>
      </c>
      <c r="AK50" s="29">
        <v>20034848.379999999</v>
      </c>
      <c r="AL50" s="29">
        <v>283422678.89999998</v>
      </c>
      <c r="AM50" s="29">
        <v>2670602.7000000002</v>
      </c>
      <c r="AN50" s="29">
        <v>46038585.740000002</v>
      </c>
      <c r="AO50" s="29">
        <v>29404588.260000002</v>
      </c>
      <c r="AP50" s="29">
        <v>46046411.240000002</v>
      </c>
      <c r="AQ50" s="29">
        <v>28004095.239999998</v>
      </c>
      <c r="AR50" s="29">
        <v>152164283.18000001</v>
      </c>
      <c r="AS50" s="29">
        <v>2703979.34</v>
      </c>
      <c r="AT50" s="29">
        <v>25784602.73</v>
      </c>
      <c r="AU50" s="29">
        <v>32149167.370000001</v>
      </c>
      <c r="AV50" s="29">
        <v>83532647.760000005</v>
      </c>
      <c r="AW50" s="29">
        <v>25395472.98</v>
      </c>
      <c r="AX50" s="29">
        <v>40956729.340000004</v>
      </c>
      <c r="AY50" s="29">
        <v>210522599.52000001</v>
      </c>
      <c r="AZ50" s="29">
        <v>5440562.4900000002</v>
      </c>
      <c r="BA50" s="29">
        <v>17921031.219999999</v>
      </c>
      <c r="BB50" s="29">
        <v>38307287.729999997</v>
      </c>
      <c r="BC50" s="29">
        <v>16639475.390000001</v>
      </c>
      <c r="BD50" s="29">
        <v>11079257.439999999</v>
      </c>
      <c r="BE50" s="29">
        <v>89387614.269999996</v>
      </c>
      <c r="BF50" s="29">
        <v>3423335.5</v>
      </c>
      <c r="BG50" s="29">
        <v>31909430.969999999</v>
      </c>
      <c r="BH50" s="29">
        <v>72757898.280000001</v>
      </c>
      <c r="BI50" s="29">
        <v>23863613.780000001</v>
      </c>
      <c r="BJ50" s="29">
        <v>37031386.909999996</v>
      </c>
      <c r="BK50" s="29">
        <v>168985665.44</v>
      </c>
      <c r="BL50" s="29">
        <v>2406366.06</v>
      </c>
      <c r="BM50" s="29">
        <v>50500124.43</v>
      </c>
      <c r="BN50" s="29">
        <v>33492544.890000001</v>
      </c>
      <c r="BO50" s="29">
        <v>17432405.879999999</v>
      </c>
      <c r="BP50" s="29">
        <v>103831441.26000001</v>
      </c>
      <c r="BQ50" s="29">
        <v>4131126.83</v>
      </c>
      <c r="BR50" s="29">
        <v>32982400.98</v>
      </c>
      <c r="BS50" s="29">
        <v>12045498.789999999</v>
      </c>
      <c r="BT50" s="29">
        <v>19088718.93</v>
      </c>
      <c r="BU50" s="29">
        <v>15451407.560000001</v>
      </c>
      <c r="BV50" s="29">
        <v>10362387.82</v>
      </c>
      <c r="BW50" s="29">
        <v>33867119.009999998</v>
      </c>
      <c r="BX50" s="29">
        <v>127928659.92</v>
      </c>
      <c r="BY50" s="29">
        <v>4590867506.5699997</v>
      </c>
    </row>
    <row r="51" spans="1:78">
      <c r="A51" s="28" t="s">
        <v>116</v>
      </c>
      <c r="B51" s="41">
        <v>0</v>
      </c>
      <c r="C51" s="41">
        <v>17.82</v>
      </c>
      <c r="D51" s="41">
        <v>28.39</v>
      </c>
      <c r="E51" s="41">
        <v>0</v>
      </c>
      <c r="F51" s="41">
        <v>32.119999999999997</v>
      </c>
      <c r="G51" s="41">
        <v>35.630000000000003</v>
      </c>
      <c r="H51" s="41">
        <v>27.48</v>
      </c>
      <c r="I51" s="41">
        <v>34.479999999999997</v>
      </c>
      <c r="J51" s="41">
        <v>38.35</v>
      </c>
      <c r="K51" s="41">
        <v>33.82</v>
      </c>
      <c r="L51" s="41">
        <v>33.090000000000003</v>
      </c>
      <c r="M51" s="41">
        <v>31.93</v>
      </c>
      <c r="N51" s="41">
        <v>34.94</v>
      </c>
      <c r="O51" s="41">
        <v>39.99</v>
      </c>
      <c r="P51" s="41">
        <v>31.79</v>
      </c>
      <c r="Q51" s="41">
        <v>33.97</v>
      </c>
      <c r="R51" s="41">
        <v>41.66</v>
      </c>
      <c r="S51" s="41">
        <v>35.94</v>
      </c>
      <c r="T51" s="41">
        <v>32.08</v>
      </c>
      <c r="U51" s="41">
        <v>32.04</v>
      </c>
      <c r="V51" s="41">
        <v>42.5</v>
      </c>
      <c r="W51" s="41">
        <v>43.31</v>
      </c>
      <c r="X51" s="41">
        <v>33.119999999999997</v>
      </c>
      <c r="Y51" s="41">
        <v>0</v>
      </c>
      <c r="Z51" s="41">
        <v>80.64</v>
      </c>
      <c r="AA51" s="41">
        <v>34.11</v>
      </c>
      <c r="AB51" s="41">
        <v>7.72</v>
      </c>
      <c r="AC51" s="41">
        <v>2.14</v>
      </c>
      <c r="AD51" s="41">
        <v>83.93</v>
      </c>
      <c r="AE51" s="41">
        <v>72.099999999999994</v>
      </c>
      <c r="AF51" s="41">
        <v>38.9</v>
      </c>
      <c r="AG51" s="41">
        <v>0</v>
      </c>
      <c r="AH51" s="41">
        <v>20.05</v>
      </c>
      <c r="AI51" s="41">
        <v>4.67</v>
      </c>
      <c r="AJ51" s="41">
        <v>18.25</v>
      </c>
      <c r="AK51" s="41">
        <v>0</v>
      </c>
      <c r="AL51" s="41">
        <v>10.93</v>
      </c>
      <c r="AM51" s="41">
        <v>0</v>
      </c>
      <c r="AN51" s="41">
        <v>0</v>
      </c>
      <c r="AO51" s="41">
        <v>0.2</v>
      </c>
      <c r="AP51" s="41">
        <v>21.65</v>
      </c>
      <c r="AQ51" s="41">
        <v>0</v>
      </c>
      <c r="AR51" s="41">
        <v>6.59</v>
      </c>
      <c r="AS51" s="41">
        <v>0</v>
      </c>
      <c r="AT51" s="41">
        <v>0.13</v>
      </c>
      <c r="AU51" s="41">
        <v>0.34</v>
      </c>
      <c r="AV51" s="41">
        <v>9.5500000000000007</v>
      </c>
      <c r="AW51" s="41">
        <v>1.61</v>
      </c>
      <c r="AX51" s="41">
        <v>3.17</v>
      </c>
      <c r="AY51" s="41">
        <v>4.67</v>
      </c>
      <c r="AZ51" s="41">
        <v>0</v>
      </c>
      <c r="BA51" s="41">
        <v>0</v>
      </c>
      <c r="BB51" s="41">
        <v>0</v>
      </c>
      <c r="BC51" s="41">
        <v>0</v>
      </c>
      <c r="BD51" s="41">
        <v>0</v>
      </c>
      <c r="BE51" s="41">
        <v>0</v>
      </c>
      <c r="BF51" s="41">
        <v>0</v>
      </c>
      <c r="BG51" s="41">
        <v>0</v>
      </c>
      <c r="BH51" s="41">
        <v>27.57</v>
      </c>
      <c r="BI51" s="41">
        <v>0</v>
      </c>
      <c r="BJ51" s="41">
        <v>7.0000000000000007E-2</v>
      </c>
      <c r="BK51" s="41">
        <v>11.89</v>
      </c>
      <c r="BL51" s="41">
        <v>0</v>
      </c>
      <c r="BM51" s="41">
        <v>0</v>
      </c>
      <c r="BN51" s="41">
        <v>0</v>
      </c>
      <c r="BO51" s="41">
        <v>0</v>
      </c>
      <c r="BP51" s="41">
        <v>0</v>
      </c>
      <c r="BQ51" s="41">
        <v>0</v>
      </c>
      <c r="BR51" s="41">
        <v>0</v>
      </c>
      <c r="BS51" s="41">
        <v>0</v>
      </c>
      <c r="BT51" s="41">
        <v>0</v>
      </c>
      <c r="BU51" s="41">
        <v>0</v>
      </c>
      <c r="BV51" s="41">
        <v>0</v>
      </c>
      <c r="BW51" s="41">
        <v>0</v>
      </c>
      <c r="BX51" s="41">
        <v>0</v>
      </c>
      <c r="BY51" s="41">
        <v>27.7</v>
      </c>
    </row>
    <row r="52" spans="1:78">
      <c r="A52" s="28" t="s">
        <v>117</v>
      </c>
      <c r="B52" s="29">
        <v>4910804.28</v>
      </c>
      <c r="C52" s="29">
        <v>99884711.969999999</v>
      </c>
      <c r="D52" s="29">
        <v>164637870.06999999</v>
      </c>
      <c r="E52" s="29">
        <v>58786949.25</v>
      </c>
      <c r="F52" s="29">
        <v>89896091.290000007</v>
      </c>
      <c r="G52" s="29">
        <v>119781477.48</v>
      </c>
      <c r="H52" s="29">
        <v>145846261.13999999</v>
      </c>
      <c r="I52" s="29">
        <v>113120043.20999999</v>
      </c>
      <c r="J52" s="29">
        <v>120362734.40000001</v>
      </c>
      <c r="K52" s="29">
        <v>100242735.73999999</v>
      </c>
      <c r="L52" s="29">
        <v>109337199.98</v>
      </c>
      <c r="M52" s="29">
        <v>156526588.06999999</v>
      </c>
      <c r="N52" s="29">
        <v>143036924.31999999</v>
      </c>
      <c r="O52" s="29">
        <v>145581359.91999999</v>
      </c>
      <c r="P52" s="29">
        <v>105160899.18000001</v>
      </c>
      <c r="Q52" s="29">
        <v>100742078.90000001</v>
      </c>
      <c r="R52" s="29">
        <v>104728995.51000001</v>
      </c>
      <c r="S52" s="29">
        <v>115593981.34999999</v>
      </c>
      <c r="T52" s="29">
        <v>131690361.72</v>
      </c>
      <c r="U52" s="29">
        <v>118338498.23999999</v>
      </c>
      <c r="V52" s="29">
        <v>104819817.98999999</v>
      </c>
      <c r="W52" s="29">
        <v>119849652.7</v>
      </c>
      <c r="X52" s="29">
        <v>2472876036.71</v>
      </c>
      <c r="Y52" s="29">
        <v>3262794.76</v>
      </c>
      <c r="Z52" s="29">
        <v>51990928.469999999</v>
      </c>
      <c r="AA52" s="29">
        <v>253148130.43000001</v>
      </c>
      <c r="AB52" s="29">
        <v>236980771</v>
      </c>
      <c r="AC52" s="29">
        <v>148645028.25999999</v>
      </c>
      <c r="AD52" s="29">
        <v>209030184.34999999</v>
      </c>
      <c r="AE52" s="29">
        <v>78690690.099999994</v>
      </c>
      <c r="AF52" s="29">
        <v>981748527.37</v>
      </c>
      <c r="AG52" s="29">
        <v>2743094.79</v>
      </c>
      <c r="AH52" s="29">
        <v>81433490.109999999</v>
      </c>
      <c r="AI52" s="29">
        <v>132899009.19</v>
      </c>
      <c r="AJ52" s="29">
        <v>46312236.43</v>
      </c>
      <c r="AK52" s="29">
        <v>20034848.379999999</v>
      </c>
      <c r="AL52" s="29">
        <v>283422678.89999998</v>
      </c>
      <c r="AM52" s="29">
        <v>2670602.7000000002</v>
      </c>
      <c r="AN52" s="29">
        <v>46038585.740000002</v>
      </c>
      <c r="AO52" s="29">
        <v>29404588.260000002</v>
      </c>
      <c r="AP52" s="29">
        <v>46046411.240000002</v>
      </c>
      <c r="AQ52" s="29">
        <v>28004095.239999998</v>
      </c>
      <c r="AR52" s="29">
        <v>152164283.18000001</v>
      </c>
      <c r="AS52" s="29">
        <v>2703979.34</v>
      </c>
      <c r="AT52" s="29">
        <v>25784602.73</v>
      </c>
      <c r="AU52" s="29">
        <v>32149167.370000001</v>
      </c>
      <c r="AV52" s="29">
        <v>83532647.760000005</v>
      </c>
      <c r="AW52" s="29">
        <v>25395472.98</v>
      </c>
      <c r="AX52" s="29">
        <v>40956729.340000004</v>
      </c>
      <c r="AY52" s="29">
        <v>210522599.52000001</v>
      </c>
      <c r="AZ52" s="29">
        <v>5440562.4900000002</v>
      </c>
      <c r="BA52" s="29">
        <v>17921031.219999999</v>
      </c>
      <c r="BB52" s="29">
        <v>38307287.729999997</v>
      </c>
      <c r="BC52" s="29">
        <v>16639475.390000001</v>
      </c>
      <c r="BD52" s="29">
        <v>11079257.439999999</v>
      </c>
      <c r="BE52" s="29">
        <v>89387614.269999996</v>
      </c>
      <c r="BF52" s="29">
        <v>3423335.5</v>
      </c>
      <c r="BG52" s="29">
        <v>31909430.969999999</v>
      </c>
      <c r="BH52" s="29">
        <v>72757898.280000001</v>
      </c>
      <c r="BI52" s="29">
        <v>23863613.780000001</v>
      </c>
      <c r="BJ52" s="29">
        <v>37031386.909999996</v>
      </c>
      <c r="BK52" s="29">
        <v>168985665.44</v>
      </c>
      <c r="BL52" s="29">
        <v>2406366.06</v>
      </c>
      <c r="BM52" s="29">
        <v>50500124.43</v>
      </c>
      <c r="BN52" s="29">
        <v>33492544.890000001</v>
      </c>
      <c r="BO52" s="29">
        <v>17432405.879999999</v>
      </c>
      <c r="BP52" s="29">
        <v>103831441.26000001</v>
      </c>
      <c r="BQ52" s="29">
        <v>4131126.83</v>
      </c>
      <c r="BR52" s="29">
        <v>32982400.98</v>
      </c>
      <c r="BS52" s="29">
        <v>12045498.789999999</v>
      </c>
      <c r="BT52" s="29">
        <v>19088718.93</v>
      </c>
      <c r="BU52" s="29">
        <v>15451407.560000001</v>
      </c>
      <c r="BV52" s="29">
        <v>10362387.82</v>
      </c>
      <c r="BW52" s="29">
        <v>33867119.009999998</v>
      </c>
      <c r="BX52" s="29">
        <v>127928659.92</v>
      </c>
      <c r="BY52" s="29">
        <v>4590867506.5699997</v>
      </c>
    </row>
    <row r="53" spans="1:78">
      <c r="A53" s="28" t="s">
        <v>118</v>
      </c>
      <c r="B53" s="29">
        <v>4910804.28</v>
      </c>
      <c r="C53" s="29">
        <v>82086395.420000002</v>
      </c>
      <c r="D53" s="29">
        <v>117897476.55</v>
      </c>
      <c r="E53" s="29">
        <v>58786949.25</v>
      </c>
      <c r="F53" s="29">
        <v>61018920.049999997</v>
      </c>
      <c r="G53" s="29">
        <v>77097776.010000005</v>
      </c>
      <c r="H53" s="29">
        <v>105765062.84</v>
      </c>
      <c r="I53" s="29">
        <v>74120274.040000007</v>
      </c>
      <c r="J53" s="29">
        <v>74203032.540000007</v>
      </c>
      <c r="K53" s="29">
        <v>66338949.530000001</v>
      </c>
      <c r="L53" s="29">
        <v>73162769.640000001</v>
      </c>
      <c r="M53" s="29">
        <v>106540656.43000001</v>
      </c>
      <c r="N53" s="29">
        <v>93058699.599999994</v>
      </c>
      <c r="O53" s="29">
        <v>87370509.189999998</v>
      </c>
      <c r="P53" s="29">
        <v>71726058.150000006</v>
      </c>
      <c r="Q53" s="29">
        <v>66521072.119999997</v>
      </c>
      <c r="R53" s="29">
        <v>61094984.32</v>
      </c>
      <c r="S53" s="29">
        <v>74049114</v>
      </c>
      <c r="T53" s="29">
        <v>89447501.340000004</v>
      </c>
      <c r="U53" s="29">
        <v>80428734.790000007</v>
      </c>
      <c r="V53" s="29">
        <v>60276518.75</v>
      </c>
      <c r="W53" s="29">
        <v>67947608.439999998</v>
      </c>
      <c r="X53" s="29">
        <v>1653849867.28</v>
      </c>
      <c r="Y53" s="29">
        <v>3262794.76</v>
      </c>
      <c r="Z53" s="29">
        <v>10067634.369999999</v>
      </c>
      <c r="AA53" s="29">
        <v>166803308.59999999</v>
      </c>
      <c r="AB53" s="29">
        <v>218684781.52000001</v>
      </c>
      <c r="AC53" s="29">
        <v>145468643.94</v>
      </c>
      <c r="AD53" s="29">
        <v>33601132.439999998</v>
      </c>
      <c r="AE53" s="29">
        <v>21953090.100000001</v>
      </c>
      <c r="AF53" s="29">
        <v>599841385.73000002</v>
      </c>
      <c r="AG53" s="29">
        <v>2743094.79</v>
      </c>
      <c r="AH53" s="29">
        <v>65109582.520000003</v>
      </c>
      <c r="AI53" s="29">
        <v>126691173.91</v>
      </c>
      <c r="AJ53" s="29">
        <v>37858304.409999996</v>
      </c>
      <c r="AK53" s="29">
        <v>20034848.379999999</v>
      </c>
      <c r="AL53" s="29">
        <v>252437004.00999999</v>
      </c>
      <c r="AM53" s="29">
        <v>2670602.7000000002</v>
      </c>
      <c r="AN53" s="29">
        <v>46038585.740000002</v>
      </c>
      <c r="AO53" s="29">
        <v>29346158.420000002</v>
      </c>
      <c r="AP53" s="29">
        <v>36079609.619999997</v>
      </c>
      <c r="AQ53" s="29">
        <v>28004095.239999998</v>
      </c>
      <c r="AR53" s="29">
        <v>142139051.72</v>
      </c>
      <c r="AS53" s="29">
        <v>2703979.34</v>
      </c>
      <c r="AT53" s="29">
        <v>25750663.670000002</v>
      </c>
      <c r="AU53" s="29">
        <v>32040912.280000001</v>
      </c>
      <c r="AV53" s="29">
        <v>75551748.069999993</v>
      </c>
      <c r="AW53" s="29">
        <v>24986404.140000001</v>
      </c>
      <c r="AX53" s="29">
        <v>39656566.909999996</v>
      </c>
      <c r="AY53" s="29">
        <v>200690274.41</v>
      </c>
      <c r="AZ53" s="29">
        <v>5440562.4900000002</v>
      </c>
      <c r="BA53" s="29">
        <v>17921031.219999999</v>
      </c>
      <c r="BB53" s="29">
        <v>38307287.729999997</v>
      </c>
      <c r="BC53" s="29">
        <v>16639475.390000001</v>
      </c>
      <c r="BD53" s="29">
        <v>11079257.439999999</v>
      </c>
      <c r="BE53" s="29">
        <v>89387614.269999996</v>
      </c>
      <c r="BF53" s="29">
        <v>3423335.5</v>
      </c>
      <c r="BG53" s="29">
        <v>31909430.969999999</v>
      </c>
      <c r="BH53" s="29">
        <v>52694996.149999999</v>
      </c>
      <c r="BI53" s="29">
        <v>23863613.780000001</v>
      </c>
      <c r="BJ53" s="29">
        <v>37005730.789999999</v>
      </c>
      <c r="BK53" s="29">
        <v>148897107.19</v>
      </c>
      <c r="BL53" s="29">
        <v>2406366.06</v>
      </c>
      <c r="BM53" s="29">
        <v>50500124.43</v>
      </c>
      <c r="BN53" s="29">
        <v>33492544.890000001</v>
      </c>
      <c r="BO53" s="29">
        <v>17432405.879999999</v>
      </c>
      <c r="BP53" s="29">
        <v>103831441.26000001</v>
      </c>
      <c r="BQ53" s="29">
        <v>4131126.83</v>
      </c>
      <c r="BR53" s="29">
        <v>32982400.98</v>
      </c>
      <c r="BS53" s="29">
        <v>12045498.789999999</v>
      </c>
      <c r="BT53" s="29">
        <v>19088718.93</v>
      </c>
      <c r="BU53" s="29">
        <v>15451407.560000001</v>
      </c>
      <c r="BV53" s="29">
        <v>10362387.82</v>
      </c>
      <c r="BW53" s="29">
        <v>33867119.009999998</v>
      </c>
      <c r="BX53" s="29">
        <v>127928659.92</v>
      </c>
      <c r="BY53" s="29">
        <v>3319002405.79</v>
      </c>
    </row>
    <row r="54" spans="1:78">
      <c r="A54" s="28" t="s">
        <v>119</v>
      </c>
      <c r="B54" s="41">
        <v>100</v>
      </c>
      <c r="C54" s="41">
        <v>82.18</v>
      </c>
      <c r="D54" s="41">
        <v>71.61</v>
      </c>
      <c r="E54" s="41">
        <v>100</v>
      </c>
      <c r="F54" s="41">
        <v>67.88</v>
      </c>
      <c r="G54" s="41">
        <v>64.37</v>
      </c>
      <c r="H54" s="41">
        <v>72.52</v>
      </c>
      <c r="I54" s="41">
        <v>65.52</v>
      </c>
      <c r="J54" s="41">
        <v>61.65</v>
      </c>
      <c r="K54" s="41">
        <v>66.180000000000007</v>
      </c>
      <c r="L54" s="41">
        <v>66.91</v>
      </c>
      <c r="M54" s="41">
        <v>68.069999999999993</v>
      </c>
      <c r="N54" s="41">
        <v>65.06</v>
      </c>
      <c r="O54" s="41">
        <v>60.01</v>
      </c>
      <c r="P54" s="41">
        <v>68.209999999999994</v>
      </c>
      <c r="Q54" s="41">
        <v>66.03</v>
      </c>
      <c r="R54" s="41">
        <v>58.34</v>
      </c>
      <c r="S54" s="41">
        <v>64.06</v>
      </c>
      <c r="T54" s="41">
        <v>67.92</v>
      </c>
      <c r="U54" s="41">
        <v>67.959999999999994</v>
      </c>
      <c r="V54" s="41">
        <v>57.5</v>
      </c>
      <c r="W54" s="41">
        <v>56.69</v>
      </c>
      <c r="X54" s="41">
        <v>66.88</v>
      </c>
      <c r="Y54" s="41">
        <v>100</v>
      </c>
      <c r="Z54" s="41">
        <v>19.36</v>
      </c>
      <c r="AA54" s="41">
        <v>65.89</v>
      </c>
      <c r="AB54" s="41">
        <v>92.28</v>
      </c>
      <c r="AC54" s="41">
        <v>97.86</v>
      </c>
      <c r="AD54" s="41">
        <v>16.07</v>
      </c>
      <c r="AE54" s="41">
        <v>27.9</v>
      </c>
      <c r="AF54" s="41">
        <v>61.1</v>
      </c>
      <c r="AG54" s="41">
        <v>100</v>
      </c>
      <c r="AH54" s="41">
        <v>79.95</v>
      </c>
      <c r="AI54" s="41">
        <v>95.33</v>
      </c>
      <c r="AJ54" s="41">
        <v>81.75</v>
      </c>
      <c r="AK54" s="41">
        <v>100</v>
      </c>
      <c r="AL54" s="41">
        <v>89.07</v>
      </c>
      <c r="AM54" s="41">
        <v>100</v>
      </c>
      <c r="AN54" s="41">
        <v>100</v>
      </c>
      <c r="AO54" s="41">
        <v>99.8</v>
      </c>
      <c r="AP54" s="41">
        <v>78.349999999999994</v>
      </c>
      <c r="AQ54" s="41">
        <v>100</v>
      </c>
      <c r="AR54" s="41">
        <v>93.41</v>
      </c>
      <c r="AS54" s="41">
        <v>100</v>
      </c>
      <c r="AT54" s="41">
        <v>99.87</v>
      </c>
      <c r="AU54" s="41">
        <v>99.66</v>
      </c>
      <c r="AV54" s="41">
        <v>90.45</v>
      </c>
      <c r="AW54" s="41">
        <v>98.39</v>
      </c>
      <c r="AX54" s="41">
        <v>96.83</v>
      </c>
      <c r="AY54" s="41">
        <v>95.33</v>
      </c>
      <c r="AZ54" s="41">
        <v>100</v>
      </c>
      <c r="BA54" s="41">
        <v>100</v>
      </c>
      <c r="BB54" s="41">
        <v>100</v>
      </c>
      <c r="BC54" s="41">
        <v>100</v>
      </c>
      <c r="BD54" s="41">
        <v>100</v>
      </c>
      <c r="BE54" s="41">
        <v>100</v>
      </c>
      <c r="BF54" s="41">
        <v>100</v>
      </c>
      <c r="BG54" s="41">
        <v>100</v>
      </c>
      <c r="BH54" s="41">
        <v>72.430000000000007</v>
      </c>
      <c r="BI54" s="41">
        <v>100</v>
      </c>
      <c r="BJ54" s="41">
        <v>99.93</v>
      </c>
      <c r="BK54" s="41">
        <v>88.11</v>
      </c>
      <c r="BL54" s="41">
        <v>100</v>
      </c>
      <c r="BM54" s="41">
        <v>100</v>
      </c>
      <c r="BN54" s="41">
        <v>100</v>
      </c>
      <c r="BO54" s="41">
        <v>100</v>
      </c>
      <c r="BP54" s="41">
        <v>100</v>
      </c>
      <c r="BQ54" s="41">
        <v>100</v>
      </c>
      <c r="BR54" s="41">
        <v>100</v>
      </c>
      <c r="BS54" s="41">
        <v>100</v>
      </c>
      <c r="BT54" s="41">
        <v>100</v>
      </c>
      <c r="BU54" s="41">
        <v>100</v>
      </c>
      <c r="BV54" s="41">
        <v>100</v>
      </c>
      <c r="BW54" s="41">
        <v>100</v>
      </c>
      <c r="BX54" s="41">
        <v>100</v>
      </c>
      <c r="BY54" s="41">
        <v>72.3</v>
      </c>
    </row>
    <row r="55" spans="1:78">
      <c r="A55" s="28" t="s">
        <v>120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</v>
      </c>
      <c r="AW55" s="41">
        <v>0</v>
      </c>
      <c r="AX55" s="41">
        <v>0</v>
      </c>
      <c r="AY55" s="41">
        <v>0</v>
      </c>
      <c r="AZ55" s="41">
        <v>0</v>
      </c>
      <c r="BA55" s="41">
        <v>0</v>
      </c>
      <c r="BB55" s="41">
        <v>0</v>
      </c>
      <c r="BC55" s="41">
        <v>0</v>
      </c>
      <c r="BD55" s="41">
        <v>0</v>
      </c>
      <c r="BE55" s="41">
        <v>0</v>
      </c>
      <c r="BF55" s="41">
        <v>0</v>
      </c>
      <c r="BG55" s="41">
        <v>0</v>
      </c>
      <c r="BH55" s="41">
        <v>0</v>
      </c>
      <c r="BI55" s="41">
        <v>0</v>
      </c>
      <c r="BJ55" s="41">
        <v>0</v>
      </c>
      <c r="BK55" s="41">
        <v>0</v>
      </c>
      <c r="BL55" s="41">
        <v>0</v>
      </c>
      <c r="BM55" s="41">
        <v>0</v>
      </c>
      <c r="BN55" s="41">
        <v>0</v>
      </c>
      <c r="BO55" s="41">
        <v>0</v>
      </c>
      <c r="BP55" s="41">
        <v>0</v>
      </c>
      <c r="BQ55" s="41">
        <v>0</v>
      </c>
      <c r="BR55" s="41">
        <v>0</v>
      </c>
      <c r="BS55" s="41">
        <v>0</v>
      </c>
      <c r="BT55" s="41">
        <v>0</v>
      </c>
      <c r="BU55" s="41">
        <v>0</v>
      </c>
      <c r="BV55" s="41">
        <v>0</v>
      </c>
      <c r="BW55" s="41">
        <v>0</v>
      </c>
      <c r="BX55" s="41">
        <v>0</v>
      </c>
      <c r="BY55" s="41">
        <v>0</v>
      </c>
    </row>
    <row r="56" spans="1:78">
      <c r="A56" s="28" t="s">
        <v>121</v>
      </c>
      <c r="B56" s="41">
        <v>0</v>
      </c>
      <c r="C56" s="29">
        <v>4315497</v>
      </c>
      <c r="D56" s="29">
        <v>2290186</v>
      </c>
      <c r="E56" s="41">
        <v>0</v>
      </c>
      <c r="F56" s="29">
        <v>8353204.5</v>
      </c>
      <c r="G56" s="29">
        <v>10150240.5</v>
      </c>
      <c r="H56" s="29">
        <v>11166378.15</v>
      </c>
      <c r="I56" s="29">
        <v>14978788.300000001</v>
      </c>
      <c r="J56" s="29">
        <v>16319215.5</v>
      </c>
      <c r="K56" s="29">
        <v>9773768.25</v>
      </c>
      <c r="L56" s="29">
        <v>11351870.800000001</v>
      </c>
      <c r="M56" s="29">
        <v>16271512.300000001</v>
      </c>
      <c r="N56" s="29">
        <v>12690784.300000001</v>
      </c>
      <c r="O56" s="29">
        <v>24927531.550000001</v>
      </c>
      <c r="P56" s="29">
        <v>11786783.449999999</v>
      </c>
      <c r="Q56" s="29">
        <v>13692955.1</v>
      </c>
      <c r="R56" s="29">
        <v>17652838.25</v>
      </c>
      <c r="S56" s="29">
        <v>13953699.32</v>
      </c>
      <c r="T56" s="29">
        <v>18835017.350000001</v>
      </c>
      <c r="U56" s="29">
        <v>15827512.050000001</v>
      </c>
      <c r="V56" s="29">
        <v>20139905.27</v>
      </c>
      <c r="W56" s="29">
        <v>19397464.350000001</v>
      </c>
      <c r="X56" s="29">
        <v>273875152.29000002</v>
      </c>
      <c r="Y56" s="41">
        <v>0</v>
      </c>
      <c r="Z56" s="29">
        <v>39464596.82</v>
      </c>
      <c r="AA56" s="29">
        <v>18081385</v>
      </c>
      <c r="AB56" s="29">
        <v>5550528.2000000002</v>
      </c>
      <c r="AC56" s="41">
        <v>0</v>
      </c>
      <c r="AD56" s="29">
        <v>121036443.36</v>
      </c>
      <c r="AE56" s="29">
        <v>50218501.5</v>
      </c>
      <c r="AF56" s="29">
        <v>234351454.88</v>
      </c>
      <c r="AG56" s="41">
        <v>0</v>
      </c>
      <c r="AH56" s="41">
        <v>0</v>
      </c>
      <c r="AI56" s="29">
        <v>30076.5</v>
      </c>
      <c r="AJ56" s="29">
        <v>565376</v>
      </c>
      <c r="AK56" s="41">
        <v>0</v>
      </c>
      <c r="AL56" s="29">
        <v>595452.5</v>
      </c>
      <c r="AM56" s="41">
        <v>0</v>
      </c>
      <c r="AN56" s="41">
        <v>0</v>
      </c>
      <c r="AO56" s="41">
        <v>0</v>
      </c>
      <c r="AP56" s="29">
        <v>5002.25</v>
      </c>
      <c r="AQ56" s="41">
        <v>0</v>
      </c>
      <c r="AR56" s="29">
        <v>5002.25</v>
      </c>
      <c r="AS56" s="41">
        <v>0</v>
      </c>
      <c r="AT56" s="41">
        <v>0</v>
      </c>
      <c r="AU56" s="41">
        <v>0</v>
      </c>
      <c r="AV56" s="29">
        <v>2823426</v>
      </c>
      <c r="AW56" s="41">
        <v>0</v>
      </c>
      <c r="AX56" s="29">
        <v>145208</v>
      </c>
      <c r="AY56" s="29">
        <v>2968634</v>
      </c>
      <c r="AZ56" s="41">
        <v>0</v>
      </c>
      <c r="BA56" s="41">
        <v>0</v>
      </c>
      <c r="BB56" s="41">
        <v>0</v>
      </c>
      <c r="BC56" s="41">
        <v>0</v>
      </c>
      <c r="BD56" s="41">
        <v>0</v>
      </c>
      <c r="BE56" s="41">
        <v>0</v>
      </c>
      <c r="BF56" s="41">
        <v>0</v>
      </c>
      <c r="BG56" s="41">
        <v>0</v>
      </c>
      <c r="BH56" s="41">
        <v>0</v>
      </c>
      <c r="BI56" s="41">
        <v>0</v>
      </c>
      <c r="BJ56" s="41">
        <v>0</v>
      </c>
      <c r="BK56" s="41">
        <v>0</v>
      </c>
      <c r="BL56" s="41">
        <v>0</v>
      </c>
      <c r="BM56" s="41">
        <v>0</v>
      </c>
      <c r="BN56" s="41">
        <v>0</v>
      </c>
      <c r="BO56" s="41">
        <v>0</v>
      </c>
      <c r="BP56" s="41">
        <v>0</v>
      </c>
      <c r="BQ56" s="41">
        <v>0</v>
      </c>
      <c r="BR56" s="41">
        <v>0</v>
      </c>
      <c r="BS56" s="41">
        <v>0</v>
      </c>
      <c r="BT56" s="41">
        <v>0</v>
      </c>
      <c r="BU56" s="41">
        <v>0</v>
      </c>
      <c r="BV56" s="41">
        <v>0</v>
      </c>
      <c r="BW56" s="41">
        <v>0</v>
      </c>
      <c r="BX56" s="41">
        <v>0</v>
      </c>
      <c r="BY56" s="29">
        <v>511795695.92000002</v>
      </c>
    </row>
    <row r="57" spans="1:78">
      <c r="A57" s="28" t="s">
        <v>122</v>
      </c>
      <c r="B57" s="41">
        <v>0</v>
      </c>
      <c r="C57" s="29">
        <v>4409838.5</v>
      </c>
      <c r="D57" s="29">
        <v>29182785.850000001</v>
      </c>
      <c r="E57" s="41">
        <v>0</v>
      </c>
      <c r="F57" s="29">
        <v>10936548.24</v>
      </c>
      <c r="G57" s="29">
        <v>22450483.149999999</v>
      </c>
      <c r="H57" s="29">
        <v>14243807.65</v>
      </c>
      <c r="I57" s="29">
        <v>12368136.35</v>
      </c>
      <c r="J57" s="29">
        <v>15031044.449999999</v>
      </c>
      <c r="K57" s="29">
        <v>12373956.050000001</v>
      </c>
      <c r="L57" s="29">
        <v>13558580.689999999</v>
      </c>
      <c r="M57" s="29">
        <v>16907598.949999999</v>
      </c>
      <c r="N57" s="29">
        <v>19269886.280000001</v>
      </c>
      <c r="O57" s="29">
        <v>17109296.75</v>
      </c>
      <c r="P57" s="29">
        <v>13321200.550000001</v>
      </c>
      <c r="Q57" s="29">
        <v>11960878.119999999</v>
      </c>
      <c r="R57" s="29">
        <v>11303846.85</v>
      </c>
      <c r="S57" s="29">
        <v>16837946.699999999</v>
      </c>
      <c r="T57" s="29">
        <v>9679133</v>
      </c>
      <c r="U57" s="29">
        <v>9835729.4499999993</v>
      </c>
      <c r="V57" s="29">
        <v>12073708.449999999</v>
      </c>
      <c r="W57" s="29">
        <v>18279698.800000001</v>
      </c>
      <c r="X57" s="29">
        <v>291134104.82999998</v>
      </c>
      <c r="Y57" s="41">
        <v>0</v>
      </c>
      <c r="Z57" s="29">
        <v>808634.9</v>
      </c>
      <c r="AA57" s="29">
        <v>23019226.5</v>
      </c>
      <c r="AB57" s="29">
        <v>1101351.6000000001</v>
      </c>
      <c r="AC57" s="41">
        <v>661</v>
      </c>
      <c r="AD57" s="29">
        <v>7903072.4000000004</v>
      </c>
      <c r="AE57" s="29">
        <v>76608</v>
      </c>
      <c r="AF57" s="29">
        <v>32909554.399999999</v>
      </c>
      <c r="AG57" s="41">
        <v>0</v>
      </c>
      <c r="AH57" s="29">
        <v>1026564</v>
      </c>
      <c r="AI57" s="29">
        <v>5065491.25</v>
      </c>
      <c r="AJ57" s="29">
        <v>3768393.5</v>
      </c>
      <c r="AK57" s="41">
        <v>0</v>
      </c>
      <c r="AL57" s="29">
        <v>9860448.75</v>
      </c>
      <c r="AM57" s="41">
        <v>0</v>
      </c>
      <c r="AN57" s="41">
        <v>0</v>
      </c>
      <c r="AO57" s="41">
        <v>0</v>
      </c>
      <c r="AP57" s="29">
        <v>5759009.5</v>
      </c>
      <c r="AQ57" s="41">
        <v>0</v>
      </c>
      <c r="AR57" s="29">
        <v>5759009.5</v>
      </c>
      <c r="AS57" s="41">
        <v>0</v>
      </c>
      <c r="AT57" s="41">
        <v>0</v>
      </c>
      <c r="AU57" s="41">
        <v>0</v>
      </c>
      <c r="AV57" s="29">
        <v>2487043</v>
      </c>
      <c r="AW57" s="41">
        <v>0</v>
      </c>
      <c r="AX57" s="29">
        <v>746909</v>
      </c>
      <c r="AY57" s="29">
        <v>3233952</v>
      </c>
      <c r="AZ57" s="41">
        <v>0</v>
      </c>
      <c r="BA57" s="41">
        <v>0</v>
      </c>
      <c r="BB57" s="41">
        <v>0</v>
      </c>
      <c r="BC57" s="41">
        <v>0</v>
      </c>
      <c r="BD57" s="41">
        <v>0</v>
      </c>
      <c r="BE57" s="41">
        <v>0</v>
      </c>
      <c r="BF57" s="41">
        <v>0</v>
      </c>
      <c r="BG57" s="41">
        <v>0</v>
      </c>
      <c r="BH57" s="41">
        <v>0</v>
      </c>
      <c r="BI57" s="41">
        <v>0</v>
      </c>
      <c r="BJ57" s="41">
        <v>0</v>
      </c>
      <c r="BK57" s="41">
        <v>0</v>
      </c>
      <c r="BL57" s="41">
        <v>0</v>
      </c>
      <c r="BM57" s="41">
        <v>0</v>
      </c>
      <c r="BN57" s="41">
        <v>0</v>
      </c>
      <c r="BO57" s="41">
        <v>0</v>
      </c>
      <c r="BP57" s="41">
        <v>0</v>
      </c>
      <c r="BQ57" s="41">
        <v>0</v>
      </c>
      <c r="BR57" s="41">
        <v>0</v>
      </c>
      <c r="BS57" s="41">
        <v>0</v>
      </c>
      <c r="BT57" s="41">
        <v>0</v>
      </c>
      <c r="BU57" s="41">
        <v>0</v>
      </c>
      <c r="BV57" s="41">
        <v>0</v>
      </c>
      <c r="BW57" s="41">
        <v>0</v>
      </c>
      <c r="BX57" s="41">
        <v>0</v>
      </c>
      <c r="BY57" s="29">
        <v>342897069.48000002</v>
      </c>
    </row>
    <row r="58" spans="1:78">
      <c r="A58" s="28" t="s">
        <v>123</v>
      </c>
      <c r="B58" s="41">
        <v>0</v>
      </c>
      <c r="C58" s="29">
        <v>22004</v>
      </c>
      <c r="D58" s="29">
        <v>557045</v>
      </c>
      <c r="E58" s="41">
        <v>0</v>
      </c>
      <c r="F58" s="29">
        <v>1837547.35</v>
      </c>
      <c r="G58" s="29">
        <v>406879.35</v>
      </c>
      <c r="H58" s="29">
        <v>849095.7</v>
      </c>
      <c r="I58" s="29">
        <v>1559429.85</v>
      </c>
      <c r="J58" s="29">
        <v>1181738.8</v>
      </c>
      <c r="K58" s="29">
        <v>1812059.79</v>
      </c>
      <c r="L58" s="29">
        <v>569054.56000000006</v>
      </c>
      <c r="M58" s="29">
        <v>2796958.5</v>
      </c>
      <c r="N58" s="29">
        <v>822644.2</v>
      </c>
      <c r="O58" s="29">
        <v>1793688.45</v>
      </c>
      <c r="P58" s="29">
        <v>385004</v>
      </c>
      <c r="Q58" s="29">
        <v>2087306.7</v>
      </c>
      <c r="R58" s="29">
        <v>2540500.4</v>
      </c>
      <c r="S58" s="29">
        <v>740098.1</v>
      </c>
      <c r="T58" s="29">
        <v>1168960.5</v>
      </c>
      <c r="U58" s="29">
        <v>692406.95</v>
      </c>
      <c r="V58" s="29">
        <v>1987925.4</v>
      </c>
      <c r="W58" s="29">
        <v>1583474.5</v>
      </c>
      <c r="X58" s="29">
        <v>25393822.100000001</v>
      </c>
      <c r="Y58" s="41">
        <v>0</v>
      </c>
      <c r="Z58" s="41">
        <v>0</v>
      </c>
      <c r="AA58" s="29">
        <v>658014.5</v>
      </c>
      <c r="AB58" s="29">
        <v>176927.9</v>
      </c>
      <c r="AC58" s="41">
        <v>0</v>
      </c>
      <c r="AD58" s="29">
        <v>1524368</v>
      </c>
      <c r="AE58" s="29">
        <v>157094</v>
      </c>
      <c r="AF58" s="29">
        <v>2516404.4</v>
      </c>
      <c r="AG58" s="41">
        <v>0</v>
      </c>
      <c r="AH58" s="29">
        <v>7154042.5</v>
      </c>
      <c r="AI58" s="29">
        <v>1318.5</v>
      </c>
      <c r="AJ58" s="29">
        <v>159012</v>
      </c>
      <c r="AK58" s="41">
        <v>0</v>
      </c>
      <c r="AL58" s="29">
        <v>7314373</v>
      </c>
      <c r="AM58" s="41">
        <v>0</v>
      </c>
      <c r="AN58" s="41">
        <v>0</v>
      </c>
      <c r="AO58" s="41">
        <v>0</v>
      </c>
      <c r="AP58" s="29">
        <v>3096786.31</v>
      </c>
      <c r="AQ58" s="41">
        <v>0</v>
      </c>
      <c r="AR58" s="29">
        <v>3096786.31</v>
      </c>
      <c r="AS58" s="41">
        <v>0</v>
      </c>
      <c r="AT58" s="41">
        <v>0</v>
      </c>
      <c r="AU58" s="41">
        <v>0</v>
      </c>
      <c r="AV58" s="29">
        <v>16305</v>
      </c>
      <c r="AW58" s="41">
        <v>0</v>
      </c>
      <c r="AX58" s="41">
        <v>0</v>
      </c>
      <c r="AY58" s="29">
        <v>16305</v>
      </c>
      <c r="AZ58" s="41">
        <v>0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0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0</v>
      </c>
      <c r="BU58" s="41">
        <v>0</v>
      </c>
      <c r="BV58" s="41">
        <v>0</v>
      </c>
      <c r="BW58" s="41">
        <v>0</v>
      </c>
      <c r="BX58" s="41">
        <v>0</v>
      </c>
      <c r="BY58" s="29">
        <v>38337690.810000002</v>
      </c>
    </row>
    <row r="59" spans="1:78">
      <c r="A59" s="28" t="s">
        <v>124</v>
      </c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29">
        <v>-33110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29">
        <v>-33110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29">
        <v>33110</v>
      </c>
      <c r="AE59" s="41">
        <v>0</v>
      </c>
      <c r="AF59" s="29">
        <v>33110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41">
        <v>0</v>
      </c>
      <c r="AX59" s="41">
        <v>0</v>
      </c>
      <c r="AY59" s="41">
        <v>0</v>
      </c>
      <c r="AZ59" s="41">
        <v>0</v>
      </c>
      <c r="BA59" s="41">
        <v>0</v>
      </c>
      <c r="BB59" s="41">
        <v>0</v>
      </c>
      <c r="BC59" s="41">
        <v>0</v>
      </c>
      <c r="BD59" s="41">
        <v>0</v>
      </c>
      <c r="BE59" s="41">
        <v>0</v>
      </c>
      <c r="BF59" s="41">
        <v>0</v>
      </c>
      <c r="BG59" s="41">
        <v>0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0</v>
      </c>
      <c r="BN59" s="41">
        <v>0</v>
      </c>
      <c r="BO59" s="41">
        <v>0</v>
      </c>
      <c r="BP59" s="41">
        <v>0</v>
      </c>
      <c r="BQ59" s="41">
        <v>0</v>
      </c>
      <c r="BR59" s="41">
        <v>0</v>
      </c>
      <c r="BS59" s="41">
        <v>0</v>
      </c>
      <c r="BT59" s="41">
        <v>0</v>
      </c>
      <c r="BU59" s="41">
        <v>0</v>
      </c>
      <c r="BV59" s="41">
        <v>0</v>
      </c>
      <c r="BW59" s="41">
        <v>0</v>
      </c>
      <c r="BX59" s="41">
        <v>0</v>
      </c>
      <c r="BY59" s="41">
        <v>0</v>
      </c>
    </row>
    <row r="60" spans="1:78">
      <c r="A60" s="28" t="s">
        <v>125</v>
      </c>
      <c r="B60" s="41">
        <v>0</v>
      </c>
      <c r="C60" s="29">
        <v>8747339.5</v>
      </c>
      <c r="D60" s="29">
        <v>32030016.850000001</v>
      </c>
      <c r="E60" s="41">
        <v>0</v>
      </c>
      <c r="F60" s="29">
        <v>21127300.09</v>
      </c>
      <c r="G60" s="29">
        <v>33007603</v>
      </c>
      <c r="H60" s="29">
        <v>26259281.5</v>
      </c>
      <c r="I60" s="29">
        <v>28906354.5</v>
      </c>
      <c r="J60" s="29">
        <v>32531998.75</v>
      </c>
      <c r="K60" s="29">
        <v>23959784.09</v>
      </c>
      <c r="L60" s="29">
        <v>25479506.050000001</v>
      </c>
      <c r="M60" s="29">
        <v>35976069.75</v>
      </c>
      <c r="N60" s="29">
        <v>32750204.780000001</v>
      </c>
      <c r="O60" s="29">
        <v>43830516.75</v>
      </c>
      <c r="P60" s="29">
        <v>25492988</v>
      </c>
      <c r="Q60" s="29">
        <v>27741139.920000002</v>
      </c>
      <c r="R60" s="29">
        <v>31497185.5</v>
      </c>
      <c r="S60" s="29">
        <v>31531744.120000001</v>
      </c>
      <c r="T60" s="29">
        <v>29683110.850000001</v>
      </c>
      <c r="U60" s="29">
        <v>26355648.449999999</v>
      </c>
      <c r="V60" s="29">
        <v>34201539.119999997</v>
      </c>
      <c r="W60" s="29">
        <v>39260637.649999999</v>
      </c>
      <c r="X60" s="29">
        <v>590369969.22000003</v>
      </c>
      <c r="Y60" s="41">
        <v>0</v>
      </c>
      <c r="Z60" s="29">
        <v>40273231.719999999</v>
      </c>
      <c r="AA60" s="29">
        <v>41758626</v>
      </c>
      <c r="AB60" s="29">
        <v>6828807.7000000002</v>
      </c>
      <c r="AC60" s="41">
        <v>661</v>
      </c>
      <c r="AD60" s="29">
        <v>130496993.76000001</v>
      </c>
      <c r="AE60" s="29">
        <v>50452203.5</v>
      </c>
      <c r="AF60" s="29">
        <v>269810523.68000001</v>
      </c>
      <c r="AG60" s="41">
        <v>0</v>
      </c>
      <c r="AH60" s="29">
        <v>8180606.5</v>
      </c>
      <c r="AI60" s="29">
        <v>5096886.25</v>
      </c>
      <c r="AJ60" s="29">
        <v>4492781.5</v>
      </c>
      <c r="AK60" s="41">
        <v>0</v>
      </c>
      <c r="AL60" s="29">
        <v>17770274.25</v>
      </c>
      <c r="AM60" s="41">
        <v>0</v>
      </c>
      <c r="AN60" s="41">
        <v>0</v>
      </c>
      <c r="AO60" s="41">
        <v>0</v>
      </c>
      <c r="AP60" s="29">
        <v>8860798.0600000005</v>
      </c>
      <c r="AQ60" s="41">
        <v>0</v>
      </c>
      <c r="AR60" s="29">
        <v>8860798.0600000005</v>
      </c>
      <c r="AS60" s="41">
        <v>0</v>
      </c>
      <c r="AT60" s="41">
        <v>0</v>
      </c>
      <c r="AU60" s="41">
        <v>0</v>
      </c>
      <c r="AV60" s="29">
        <v>5326774</v>
      </c>
      <c r="AW60" s="41">
        <v>0</v>
      </c>
      <c r="AX60" s="29">
        <v>892117</v>
      </c>
      <c r="AY60" s="29">
        <v>6218891</v>
      </c>
      <c r="AZ60" s="41">
        <v>0</v>
      </c>
      <c r="BA60" s="41">
        <v>0</v>
      </c>
      <c r="BB60" s="41">
        <v>0</v>
      </c>
      <c r="BC60" s="41">
        <v>0</v>
      </c>
      <c r="BD60" s="41">
        <v>0</v>
      </c>
      <c r="BE60" s="41">
        <v>0</v>
      </c>
      <c r="BF60" s="41">
        <v>0</v>
      </c>
      <c r="BG60" s="41">
        <v>0</v>
      </c>
      <c r="BH60" s="41">
        <v>0</v>
      </c>
      <c r="BI60" s="41">
        <v>0</v>
      </c>
      <c r="BJ60" s="41">
        <v>0</v>
      </c>
      <c r="BK60" s="41">
        <v>0</v>
      </c>
      <c r="BL60" s="41">
        <v>0</v>
      </c>
      <c r="BM60" s="41">
        <v>0</v>
      </c>
      <c r="BN60" s="41">
        <v>0</v>
      </c>
      <c r="BO60" s="41">
        <v>0</v>
      </c>
      <c r="BP60" s="41">
        <v>0</v>
      </c>
      <c r="BQ60" s="41">
        <v>0</v>
      </c>
      <c r="BR60" s="41">
        <v>0</v>
      </c>
      <c r="BS60" s="41">
        <v>0</v>
      </c>
      <c r="BT60" s="41">
        <v>0</v>
      </c>
      <c r="BU60" s="41">
        <v>0</v>
      </c>
      <c r="BV60" s="41">
        <v>0</v>
      </c>
      <c r="BW60" s="41">
        <v>0</v>
      </c>
      <c r="BX60" s="41">
        <v>0</v>
      </c>
      <c r="BY60" s="29">
        <v>893030456.21000004</v>
      </c>
    </row>
    <row r="61" spans="1:78">
      <c r="Z61" s="54"/>
    </row>
    <row r="62" spans="1:78">
      <c r="A62" s="42" t="s">
        <v>693</v>
      </c>
      <c r="Z62" s="44"/>
    </row>
    <row r="63" spans="1:78">
      <c r="C63" s="44"/>
      <c r="Z63" s="44"/>
    </row>
    <row r="64" spans="1:78">
      <c r="B64" s="44"/>
      <c r="C64" s="44"/>
      <c r="D64" s="44"/>
      <c r="Z64" s="44"/>
    </row>
    <row r="65" spans="3:4">
      <c r="C65" s="44"/>
      <c r="D65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O40"/>
  <sheetViews>
    <sheetView topLeftCell="A25" workbookViewId="0">
      <selection activeCell="E17" sqref="E17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40.7109375" style="1" customWidth="1"/>
    <col min="15" max="15" width="10.7109375" style="1" customWidth="1"/>
    <col min="16" max="16" width="21.7109375" style="1" customWidth="1"/>
    <col min="17" max="17" width="10.7109375" style="1" customWidth="1"/>
    <col min="18" max="18" width="18.7109375" style="1" customWidth="1"/>
    <col min="19" max="20" width="21.7109375" style="1" customWidth="1"/>
    <col min="21" max="21" width="10.7109375" style="1" customWidth="1"/>
    <col min="22" max="22" width="40.7109375" style="1" customWidth="1"/>
    <col min="23" max="23" width="21.7109375" style="1" customWidth="1"/>
    <col min="24" max="24" width="10.7109375" style="1" customWidth="1"/>
    <col min="25" max="25" width="18.7109375" style="1" customWidth="1"/>
    <col min="26" max="27" width="21.7109375" style="1" customWidth="1"/>
    <col min="28" max="28" width="10.7109375" style="1" customWidth="1"/>
    <col min="29" max="29" width="21.7109375" style="1" customWidth="1"/>
    <col min="30" max="30" width="10.7109375" style="1" customWidth="1"/>
    <col min="31" max="31" width="18.7109375" style="1" customWidth="1"/>
    <col min="32" max="33" width="21.7109375" style="1" customWidth="1"/>
    <col min="34" max="34" width="40.7109375" style="1" customWidth="1"/>
    <col min="35" max="35" width="10.7109375" style="1" customWidth="1"/>
    <col min="36" max="36" width="21.7109375" style="1" customWidth="1"/>
    <col min="37" max="37" width="10.7109375" style="1" customWidth="1"/>
    <col min="38" max="40" width="21.7109375" style="1" customWidth="1"/>
    <col min="41" max="41" width="10.7109375" style="1" customWidth="1"/>
    <col min="42" max="256" width="11.42578125" style="1"/>
    <col min="257" max="257" width="1.7109375" style="1" customWidth="1"/>
    <col min="258" max="258" width="40.7109375" style="1" customWidth="1"/>
    <col min="259" max="259" width="21.7109375" style="1" customWidth="1"/>
    <col min="260" max="260" width="10.7109375" style="1" customWidth="1"/>
    <col min="261" max="261" width="18.7109375" style="1" customWidth="1"/>
    <col min="262" max="263" width="21.7109375" style="1" customWidth="1"/>
    <col min="264" max="264" width="10.7109375" style="1" customWidth="1"/>
    <col min="265" max="265" width="21.7109375" style="1" customWidth="1"/>
    <col min="266" max="266" width="10.7109375" style="1" customWidth="1"/>
    <col min="267" max="267" width="18.7109375" style="1" customWidth="1"/>
    <col min="268" max="269" width="21.7109375" style="1" customWidth="1"/>
    <col min="270" max="270" width="40.7109375" style="1" customWidth="1"/>
    <col min="271" max="271" width="10.7109375" style="1" customWidth="1"/>
    <col min="272" max="272" width="21.7109375" style="1" customWidth="1"/>
    <col min="273" max="273" width="10.7109375" style="1" customWidth="1"/>
    <col min="274" max="274" width="18.7109375" style="1" customWidth="1"/>
    <col min="275" max="276" width="21.7109375" style="1" customWidth="1"/>
    <col min="277" max="277" width="10.7109375" style="1" customWidth="1"/>
    <col min="278" max="278" width="40.7109375" style="1" customWidth="1"/>
    <col min="279" max="279" width="21.7109375" style="1" customWidth="1"/>
    <col min="280" max="280" width="10.7109375" style="1" customWidth="1"/>
    <col min="281" max="281" width="18.7109375" style="1" customWidth="1"/>
    <col min="282" max="283" width="21.7109375" style="1" customWidth="1"/>
    <col min="284" max="284" width="10.7109375" style="1" customWidth="1"/>
    <col min="285" max="285" width="21.7109375" style="1" customWidth="1"/>
    <col min="286" max="286" width="10.7109375" style="1" customWidth="1"/>
    <col min="287" max="287" width="18.7109375" style="1" customWidth="1"/>
    <col min="288" max="289" width="21.7109375" style="1" customWidth="1"/>
    <col min="290" max="290" width="40.7109375" style="1" customWidth="1"/>
    <col min="291" max="291" width="10.7109375" style="1" customWidth="1"/>
    <col min="292" max="292" width="21.7109375" style="1" customWidth="1"/>
    <col min="293" max="293" width="10.7109375" style="1" customWidth="1"/>
    <col min="294" max="296" width="21.7109375" style="1" customWidth="1"/>
    <col min="297" max="297" width="10.7109375" style="1" customWidth="1"/>
    <col min="298" max="512" width="11.42578125" style="1"/>
    <col min="513" max="513" width="1.7109375" style="1" customWidth="1"/>
    <col min="514" max="514" width="40.7109375" style="1" customWidth="1"/>
    <col min="515" max="515" width="21.7109375" style="1" customWidth="1"/>
    <col min="516" max="516" width="10.7109375" style="1" customWidth="1"/>
    <col min="517" max="517" width="18.7109375" style="1" customWidth="1"/>
    <col min="518" max="519" width="21.7109375" style="1" customWidth="1"/>
    <col min="520" max="520" width="10.7109375" style="1" customWidth="1"/>
    <col min="521" max="521" width="21.7109375" style="1" customWidth="1"/>
    <col min="522" max="522" width="10.7109375" style="1" customWidth="1"/>
    <col min="523" max="523" width="18.7109375" style="1" customWidth="1"/>
    <col min="524" max="525" width="21.7109375" style="1" customWidth="1"/>
    <col min="526" max="526" width="40.7109375" style="1" customWidth="1"/>
    <col min="527" max="527" width="10.7109375" style="1" customWidth="1"/>
    <col min="528" max="528" width="21.7109375" style="1" customWidth="1"/>
    <col min="529" max="529" width="10.7109375" style="1" customWidth="1"/>
    <col min="530" max="530" width="18.7109375" style="1" customWidth="1"/>
    <col min="531" max="532" width="21.7109375" style="1" customWidth="1"/>
    <col min="533" max="533" width="10.7109375" style="1" customWidth="1"/>
    <col min="534" max="534" width="40.7109375" style="1" customWidth="1"/>
    <col min="535" max="535" width="21.7109375" style="1" customWidth="1"/>
    <col min="536" max="536" width="10.7109375" style="1" customWidth="1"/>
    <col min="537" max="537" width="18.7109375" style="1" customWidth="1"/>
    <col min="538" max="539" width="21.7109375" style="1" customWidth="1"/>
    <col min="540" max="540" width="10.7109375" style="1" customWidth="1"/>
    <col min="541" max="541" width="21.7109375" style="1" customWidth="1"/>
    <col min="542" max="542" width="10.7109375" style="1" customWidth="1"/>
    <col min="543" max="543" width="18.7109375" style="1" customWidth="1"/>
    <col min="544" max="545" width="21.7109375" style="1" customWidth="1"/>
    <col min="546" max="546" width="40.7109375" style="1" customWidth="1"/>
    <col min="547" max="547" width="10.7109375" style="1" customWidth="1"/>
    <col min="548" max="548" width="21.7109375" style="1" customWidth="1"/>
    <col min="549" max="549" width="10.7109375" style="1" customWidth="1"/>
    <col min="550" max="552" width="21.7109375" style="1" customWidth="1"/>
    <col min="553" max="553" width="10.7109375" style="1" customWidth="1"/>
    <col min="554" max="768" width="11.42578125" style="1"/>
    <col min="769" max="769" width="1.7109375" style="1" customWidth="1"/>
    <col min="770" max="770" width="40.7109375" style="1" customWidth="1"/>
    <col min="771" max="771" width="21.7109375" style="1" customWidth="1"/>
    <col min="772" max="772" width="10.7109375" style="1" customWidth="1"/>
    <col min="773" max="773" width="18.7109375" style="1" customWidth="1"/>
    <col min="774" max="775" width="21.7109375" style="1" customWidth="1"/>
    <col min="776" max="776" width="10.7109375" style="1" customWidth="1"/>
    <col min="777" max="777" width="21.7109375" style="1" customWidth="1"/>
    <col min="778" max="778" width="10.7109375" style="1" customWidth="1"/>
    <col min="779" max="779" width="18.7109375" style="1" customWidth="1"/>
    <col min="780" max="781" width="21.7109375" style="1" customWidth="1"/>
    <col min="782" max="782" width="40.7109375" style="1" customWidth="1"/>
    <col min="783" max="783" width="10.7109375" style="1" customWidth="1"/>
    <col min="784" max="784" width="21.7109375" style="1" customWidth="1"/>
    <col min="785" max="785" width="10.7109375" style="1" customWidth="1"/>
    <col min="786" max="786" width="18.7109375" style="1" customWidth="1"/>
    <col min="787" max="788" width="21.7109375" style="1" customWidth="1"/>
    <col min="789" max="789" width="10.7109375" style="1" customWidth="1"/>
    <col min="790" max="790" width="40.7109375" style="1" customWidth="1"/>
    <col min="791" max="791" width="21.7109375" style="1" customWidth="1"/>
    <col min="792" max="792" width="10.7109375" style="1" customWidth="1"/>
    <col min="793" max="793" width="18.7109375" style="1" customWidth="1"/>
    <col min="794" max="795" width="21.7109375" style="1" customWidth="1"/>
    <col min="796" max="796" width="10.7109375" style="1" customWidth="1"/>
    <col min="797" max="797" width="21.7109375" style="1" customWidth="1"/>
    <col min="798" max="798" width="10.7109375" style="1" customWidth="1"/>
    <col min="799" max="799" width="18.7109375" style="1" customWidth="1"/>
    <col min="800" max="801" width="21.7109375" style="1" customWidth="1"/>
    <col min="802" max="802" width="40.7109375" style="1" customWidth="1"/>
    <col min="803" max="803" width="10.7109375" style="1" customWidth="1"/>
    <col min="804" max="804" width="21.7109375" style="1" customWidth="1"/>
    <col min="805" max="805" width="10.7109375" style="1" customWidth="1"/>
    <col min="806" max="808" width="21.7109375" style="1" customWidth="1"/>
    <col min="809" max="809" width="10.7109375" style="1" customWidth="1"/>
    <col min="810" max="1024" width="11.42578125" style="1"/>
    <col min="1025" max="1025" width="1.7109375" style="1" customWidth="1"/>
    <col min="1026" max="1026" width="40.7109375" style="1" customWidth="1"/>
    <col min="1027" max="1027" width="21.7109375" style="1" customWidth="1"/>
    <col min="1028" max="1028" width="10.7109375" style="1" customWidth="1"/>
    <col min="1029" max="1029" width="18.7109375" style="1" customWidth="1"/>
    <col min="1030" max="1031" width="21.7109375" style="1" customWidth="1"/>
    <col min="1032" max="1032" width="10.7109375" style="1" customWidth="1"/>
    <col min="1033" max="1033" width="21.7109375" style="1" customWidth="1"/>
    <col min="1034" max="1034" width="10.7109375" style="1" customWidth="1"/>
    <col min="1035" max="1035" width="18.7109375" style="1" customWidth="1"/>
    <col min="1036" max="1037" width="21.7109375" style="1" customWidth="1"/>
    <col min="1038" max="1038" width="40.7109375" style="1" customWidth="1"/>
    <col min="1039" max="1039" width="10.7109375" style="1" customWidth="1"/>
    <col min="1040" max="1040" width="21.7109375" style="1" customWidth="1"/>
    <col min="1041" max="1041" width="10.7109375" style="1" customWidth="1"/>
    <col min="1042" max="1042" width="18.7109375" style="1" customWidth="1"/>
    <col min="1043" max="1044" width="21.7109375" style="1" customWidth="1"/>
    <col min="1045" max="1045" width="10.7109375" style="1" customWidth="1"/>
    <col min="1046" max="1046" width="40.7109375" style="1" customWidth="1"/>
    <col min="1047" max="1047" width="21.7109375" style="1" customWidth="1"/>
    <col min="1048" max="1048" width="10.7109375" style="1" customWidth="1"/>
    <col min="1049" max="1049" width="18.7109375" style="1" customWidth="1"/>
    <col min="1050" max="1051" width="21.7109375" style="1" customWidth="1"/>
    <col min="1052" max="1052" width="10.7109375" style="1" customWidth="1"/>
    <col min="1053" max="1053" width="21.7109375" style="1" customWidth="1"/>
    <col min="1054" max="1054" width="10.7109375" style="1" customWidth="1"/>
    <col min="1055" max="1055" width="18.7109375" style="1" customWidth="1"/>
    <col min="1056" max="1057" width="21.7109375" style="1" customWidth="1"/>
    <col min="1058" max="1058" width="40.7109375" style="1" customWidth="1"/>
    <col min="1059" max="1059" width="10.7109375" style="1" customWidth="1"/>
    <col min="1060" max="1060" width="21.7109375" style="1" customWidth="1"/>
    <col min="1061" max="1061" width="10.7109375" style="1" customWidth="1"/>
    <col min="1062" max="1064" width="21.7109375" style="1" customWidth="1"/>
    <col min="1065" max="1065" width="10.7109375" style="1" customWidth="1"/>
    <col min="1066" max="1280" width="11.42578125" style="1"/>
    <col min="1281" max="1281" width="1.7109375" style="1" customWidth="1"/>
    <col min="1282" max="1282" width="40.7109375" style="1" customWidth="1"/>
    <col min="1283" max="1283" width="21.7109375" style="1" customWidth="1"/>
    <col min="1284" max="1284" width="10.7109375" style="1" customWidth="1"/>
    <col min="1285" max="1285" width="18.7109375" style="1" customWidth="1"/>
    <col min="1286" max="1287" width="21.7109375" style="1" customWidth="1"/>
    <col min="1288" max="1288" width="10.7109375" style="1" customWidth="1"/>
    <col min="1289" max="1289" width="21.7109375" style="1" customWidth="1"/>
    <col min="1290" max="1290" width="10.7109375" style="1" customWidth="1"/>
    <col min="1291" max="1291" width="18.7109375" style="1" customWidth="1"/>
    <col min="1292" max="1293" width="21.7109375" style="1" customWidth="1"/>
    <col min="1294" max="1294" width="40.7109375" style="1" customWidth="1"/>
    <col min="1295" max="1295" width="10.7109375" style="1" customWidth="1"/>
    <col min="1296" max="1296" width="21.7109375" style="1" customWidth="1"/>
    <col min="1297" max="1297" width="10.7109375" style="1" customWidth="1"/>
    <col min="1298" max="1298" width="18.7109375" style="1" customWidth="1"/>
    <col min="1299" max="1300" width="21.7109375" style="1" customWidth="1"/>
    <col min="1301" max="1301" width="10.7109375" style="1" customWidth="1"/>
    <col min="1302" max="1302" width="40.7109375" style="1" customWidth="1"/>
    <col min="1303" max="1303" width="21.7109375" style="1" customWidth="1"/>
    <col min="1304" max="1304" width="10.7109375" style="1" customWidth="1"/>
    <col min="1305" max="1305" width="18.7109375" style="1" customWidth="1"/>
    <col min="1306" max="1307" width="21.7109375" style="1" customWidth="1"/>
    <col min="1308" max="1308" width="10.7109375" style="1" customWidth="1"/>
    <col min="1309" max="1309" width="21.7109375" style="1" customWidth="1"/>
    <col min="1310" max="1310" width="10.7109375" style="1" customWidth="1"/>
    <col min="1311" max="1311" width="18.7109375" style="1" customWidth="1"/>
    <col min="1312" max="1313" width="21.7109375" style="1" customWidth="1"/>
    <col min="1314" max="1314" width="40.7109375" style="1" customWidth="1"/>
    <col min="1315" max="1315" width="10.7109375" style="1" customWidth="1"/>
    <col min="1316" max="1316" width="21.7109375" style="1" customWidth="1"/>
    <col min="1317" max="1317" width="10.7109375" style="1" customWidth="1"/>
    <col min="1318" max="1320" width="21.7109375" style="1" customWidth="1"/>
    <col min="1321" max="1321" width="10.7109375" style="1" customWidth="1"/>
    <col min="1322" max="1536" width="11.42578125" style="1"/>
    <col min="1537" max="1537" width="1.7109375" style="1" customWidth="1"/>
    <col min="1538" max="1538" width="40.7109375" style="1" customWidth="1"/>
    <col min="1539" max="1539" width="21.7109375" style="1" customWidth="1"/>
    <col min="1540" max="1540" width="10.7109375" style="1" customWidth="1"/>
    <col min="1541" max="1541" width="18.7109375" style="1" customWidth="1"/>
    <col min="1542" max="1543" width="21.7109375" style="1" customWidth="1"/>
    <col min="1544" max="1544" width="10.7109375" style="1" customWidth="1"/>
    <col min="1545" max="1545" width="21.7109375" style="1" customWidth="1"/>
    <col min="1546" max="1546" width="10.7109375" style="1" customWidth="1"/>
    <col min="1547" max="1547" width="18.7109375" style="1" customWidth="1"/>
    <col min="1548" max="1549" width="21.7109375" style="1" customWidth="1"/>
    <col min="1550" max="1550" width="40.7109375" style="1" customWidth="1"/>
    <col min="1551" max="1551" width="10.7109375" style="1" customWidth="1"/>
    <col min="1552" max="1552" width="21.7109375" style="1" customWidth="1"/>
    <col min="1553" max="1553" width="10.7109375" style="1" customWidth="1"/>
    <col min="1554" max="1554" width="18.7109375" style="1" customWidth="1"/>
    <col min="1555" max="1556" width="21.7109375" style="1" customWidth="1"/>
    <col min="1557" max="1557" width="10.7109375" style="1" customWidth="1"/>
    <col min="1558" max="1558" width="40.7109375" style="1" customWidth="1"/>
    <col min="1559" max="1559" width="21.7109375" style="1" customWidth="1"/>
    <col min="1560" max="1560" width="10.7109375" style="1" customWidth="1"/>
    <col min="1561" max="1561" width="18.7109375" style="1" customWidth="1"/>
    <col min="1562" max="1563" width="21.7109375" style="1" customWidth="1"/>
    <col min="1564" max="1564" width="10.7109375" style="1" customWidth="1"/>
    <col min="1565" max="1565" width="21.7109375" style="1" customWidth="1"/>
    <col min="1566" max="1566" width="10.7109375" style="1" customWidth="1"/>
    <col min="1567" max="1567" width="18.7109375" style="1" customWidth="1"/>
    <col min="1568" max="1569" width="21.7109375" style="1" customWidth="1"/>
    <col min="1570" max="1570" width="40.7109375" style="1" customWidth="1"/>
    <col min="1571" max="1571" width="10.7109375" style="1" customWidth="1"/>
    <col min="1572" max="1572" width="21.7109375" style="1" customWidth="1"/>
    <col min="1573" max="1573" width="10.7109375" style="1" customWidth="1"/>
    <col min="1574" max="1576" width="21.7109375" style="1" customWidth="1"/>
    <col min="1577" max="1577" width="10.7109375" style="1" customWidth="1"/>
    <col min="1578" max="1792" width="11.42578125" style="1"/>
    <col min="1793" max="1793" width="1.7109375" style="1" customWidth="1"/>
    <col min="1794" max="1794" width="40.7109375" style="1" customWidth="1"/>
    <col min="1795" max="1795" width="21.7109375" style="1" customWidth="1"/>
    <col min="1796" max="1796" width="10.7109375" style="1" customWidth="1"/>
    <col min="1797" max="1797" width="18.7109375" style="1" customWidth="1"/>
    <col min="1798" max="1799" width="21.7109375" style="1" customWidth="1"/>
    <col min="1800" max="1800" width="10.7109375" style="1" customWidth="1"/>
    <col min="1801" max="1801" width="21.7109375" style="1" customWidth="1"/>
    <col min="1802" max="1802" width="10.7109375" style="1" customWidth="1"/>
    <col min="1803" max="1803" width="18.7109375" style="1" customWidth="1"/>
    <col min="1804" max="1805" width="21.7109375" style="1" customWidth="1"/>
    <col min="1806" max="1806" width="40.7109375" style="1" customWidth="1"/>
    <col min="1807" max="1807" width="10.7109375" style="1" customWidth="1"/>
    <col min="1808" max="1808" width="21.7109375" style="1" customWidth="1"/>
    <col min="1809" max="1809" width="10.7109375" style="1" customWidth="1"/>
    <col min="1810" max="1810" width="18.7109375" style="1" customWidth="1"/>
    <col min="1811" max="1812" width="21.7109375" style="1" customWidth="1"/>
    <col min="1813" max="1813" width="10.7109375" style="1" customWidth="1"/>
    <col min="1814" max="1814" width="40.7109375" style="1" customWidth="1"/>
    <col min="1815" max="1815" width="21.7109375" style="1" customWidth="1"/>
    <col min="1816" max="1816" width="10.7109375" style="1" customWidth="1"/>
    <col min="1817" max="1817" width="18.7109375" style="1" customWidth="1"/>
    <col min="1818" max="1819" width="21.7109375" style="1" customWidth="1"/>
    <col min="1820" max="1820" width="10.7109375" style="1" customWidth="1"/>
    <col min="1821" max="1821" width="21.7109375" style="1" customWidth="1"/>
    <col min="1822" max="1822" width="10.7109375" style="1" customWidth="1"/>
    <col min="1823" max="1823" width="18.7109375" style="1" customWidth="1"/>
    <col min="1824" max="1825" width="21.7109375" style="1" customWidth="1"/>
    <col min="1826" max="1826" width="40.7109375" style="1" customWidth="1"/>
    <col min="1827" max="1827" width="10.7109375" style="1" customWidth="1"/>
    <col min="1828" max="1828" width="21.7109375" style="1" customWidth="1"/>
    <col min="1829" max="1829" width="10.7109375" style="1" customWidth="1"/>
    <col min="1830" max="1832" width="21.7109375" style="1" customWidth="1"/>
    <col min="1833" max="1833" width="10.7109375" style="1" customWidth="1"/>
    <col min="1834" max="2048" width="11.42578125" style="1"/>
    <col min="2049" max="2049" width="1.7109375" style="1" customWidth="1"/>
    <col min="2050" max="2050" width="40.7109375" style="1" customWidth="1"/>
    <col min="2051" max="2051" width="21.7109375" style="1" customWidth="1"/>
    <col min="2052" max="2052" width="10.7109375" style="1" customWidth="1"/>
    <col min="2053" max="2053" width="18.7109375" style="1" customWidth="1"/>
    <col min="2054" max="2055" width="21.7109375" style="1" customWidth="1"/>
    <col min="2056" max="2056" width="10.7109375" style="1" customWidth="1"/>
    <col min="2057" max="2057" width="21.7109375" style="1" customWidth="1"/>
    <col min="2058" max="2058" width="10.7109375" style="1" customWidth="1"/>
    <col min="2059" max="2059" width="18.7109375" style="1" customWidth="1"/>
    <col min="2060" max="2061" width="21.7109375" style="1" customWidth="1"/>
    <col min="2062" max="2062" width="40.7109375" style="1" customWidth="1"/>
    <col min="2063" max="2063" width="10.7109375" style="1" customWidth="1"/>
    <col min="2064" max="2064" width="21.7109375" style="1" customWidth="1"/>
    <col min="2065" max="2065" width="10.7109375" style="1" customWidth="1"/>
    <col min="2066" max="2066" width="18.7109375" style="1" customWidth="1"/>
    <col min="2067" max="2068" width="21.7109375" style="1" customWidth="1"/>
    <col min="2069" max="2069" width="10.7109375" style="1" customWidth="1"/>
    <col min="2070" max="2070" width="40.7109375" style="1" customWidth="1"/>
    <col min="2071" max="2071" width="21.7109375" style="1" customWidth="1"/>
    <col min="2072" max="2072" width="10.7109375" style="1" customWidth="1"/>
    <col min="2073" max="2073" width="18.7109375" style="1" customWidth="1"/>
    <col min="2074" max="2075" width="21.7109375" style="1" customWidth="1"/>
    <col min="2076" max="2076" width="10.7109375" style="1" customWidth="1"/>
    <col min="2077" max="2077" width="21.7109375" style="1" customWidth="1"/>
    <col min="2078" max="2078" width="10.7109375" style="1" customWidth="1"/>
    <col min="2079" max="2079" width="18.7109375" style="1" customWidth="1"/>
    <col min="2080" max="2081" width="21.7109375" style="1" customWidth="1"/>
    <col min="2082" max="2082" width="40.7109375" style="1" customWidth="1"/>
    <col min="2083" max="2083" width="10.7109375" style="1" customWidth="1"/>
    <col min="2084" max="2084" width="21.7109375" style="1" customWidth="1"/>
    <col min="2085" max="2085" width="10.7109375" style="1" customWidth="1"/>
    <col min="2086" max="2088" width="21.7109375" style="1" customWidth="1"/>
    <col min="2089" max="2089" width="10.7109375" style="1" customWidth="1"/>
    <col min="2090" max="2304" width="11.42578125" style="1"/>
    <col min="2305" max="2305" width="1.7109375" style="1" customWidth="1"/>
    <col min="2306" max="2306" width="40.7109375" style="1" customWidth="1"/>
    <col min="2307" max="2307" width="21.7109375" style="1" customWidth="1"/>
    <col min="2308" max="2308" width="10.7109375" style="1" customWidth="1"/>
    <col min="2309" max="2309" width="18.7109375" style="1" customWidth="1"/>
    <col min="2310" max="2311" width="21.7109375" style="1" customWidth="1"/>
    <col min="2312" max="2312" width="10.7109375" style="1" customWidth="1"/>
    <col min="2313" max="2313" width="21.7109375" style="1" customWidth="1"/>
    <col min="2314" max="2314" width="10.7109375" style="1" customWidth="1"/>
    <col min="2315" max="2315" width="18.7109375" style="1" customWidth="1"/>
    <col min="2316" max="2317" width="21.7109375" style="1" customWidth="1"/>
    <col min="2318" max="2318" width="40.7109375" style="1" customWidth="1"/>
    <col min="2319" max="2319" width="10.7109375" style="1" customWidth="1"/>
    <col min="2320" max="2320" width="21.7109375" style="1" customWidth="1"/>
    <col min="2321" max="2321" width="10.7109375" style="1" customWidth="1"/>
    <col min="2322" max="2322" width="18.7109375" style="1" customWidth="1"/>
    <col min="2323" max="2324" width="21.7109375" style="1" customWidth="1"/>
    <col min="2325" max="2325" width="10.7109375" style="1" customWidth="1"/>
    <col min="2326" max="2326" width="40.7109375" style="1" customWidth="1"/>
    <col min="2327" max="2327" width="21.7109375" style="1" customWidth="1"/>
    <col min="2328" max="2328" width="10.7109375" style="1" customWidth="1"/>
    <col min="2329" max="2329" width="18.7109375" style="1" customWidth="1"/>
    <col min="2330" max="2331" width="21.7109375" style="1" customWidth="1"/>
    <col min="2332" max="2332" width="10.7109375" style="1" customWidth="1"/>
    <col min="2333" max="2333" width="21.7109375" style="1" customWidth="1"/>
    <col min="2334" max="2334" width="10.7109375" style="1" customWidth="1"/>
    <col min="2335" max="2335" width="18.7109375" style="1" customWidth="1"/>
    <col min="2336" max="2337" width="21.7109375" style="1" customWidth="1"/>
    <col min="2338" max="2338" width="40.7109375" style="1" customWidth="1"/>
    <col min="2339" max="2339" width="10.7109375" style="1" customWidth="1"/>
    <col min="2340" max="2340" width="21.7109375" style="1" customWidth="1"/>
    <col min="2341" max="2341" width="10.7109375" style="1" customWidth="1"/>
    <col min="2342" max="2344" width="21.7109375" style="1" customWidth="1"/>
    <col min="2345" max="2345" width="10.7109375" style="1" customWidth="1"/>
    <col min="2346" max="2560" width="11.42578125" style="1"/>
    <col min="2561" max="2561" width="1.7109375" style="1" customWidth="1"/>
    <col min="2562" max="2562" width="40.7109375" style="1" customWidth="1"/>
    <col min="2563" max="2563" width="21.7109375" style="1" customWidth="1"/>
    <col min="2564" max="2564" width="10.7109375" style="1" customWidth="1"/>
    <col min="2565" max="2565" width="18.7109375" style="1" customWidth="1"/>
    <col min="2566" max="2567" width="21.7109375" style="1" customWidth="1"/>
    <col min="2568" max="2568" width="10.7109375" style="1" customWidth="1"/>
    <col min="2569" max="2569" width="21.7109375" style="1" customWidth="1"/>
    <col min="2570" max="2570" width="10.7109375" style="1" customWidth="1"/>
    <col min="2571" max="2571" width="18.7109375" style="1" customWidth="1"/>
    <col min="2572" max="2573" width="21.7109375" style="1" customWidth="1"/>
    <col min="2574" max="2574" width="40.7109375" style="1" customWidth="1"/>
    <col min="2575" max="2575" width="10.7109375" style="1" customWidth="1"/>
    <col min="2576" max="2576" width="21.7109375" style="1" customWidth="1"/>
    <col min="2577" max="2577" width="10.7109375" style="1" customWidth="1"/>
    <col min="2578" max="2578" width="18.7109375" style="1" customWidth="1"/>
    <col min="2579" max="2580" width="21.7109375" style="1" customWidth="1"/>
    <col min="2581" max="2581" width="10.7109375" style="1" customWidth="1"/>
    <col min="2582" max="2582" width="40.7109375" style="1" customWidth="1"/>
    <col min="2583" max="2583" width="21.7109375" style="1" customWidth="1"/>
    <col min="2584" max="2584" width="10.7109375" style="1" customWidth="1"/>
    <col min="2585" max="2585" width="18.7109375" style="1" customWidth="1"/>
    <col min="2586" max="2587" width="21.7109375" style="1" customWidth="1"/>
    <col min="2588" max="2588" width="10.7109375" style="1" customWidth="1"/>
    <col min="2589" max="2589" width="21.7109375" style="1" customWidth="1"/>
    <col min="2590" max="2590" width="10.7109375" style="1" customWidth="1"/>
    <col min="2591" max="2591" width="18.7109375" style="1" customWidth="1"/>
    <col min="2592" max="2593" width="21.7109375" style="1" customWidth="1"/>
    <col min="2594" max="2594" width="40.7109375" style="1" customWidth="1"/>
    <col min="2595" max="2595" width="10.7109375" style="1" customWidth="1"/>
    <col min="2596" max="2596" width="21.7109375" style="1" customWidth="1"/>
    <col min="2597" max="2597" width="10.7109375" style="1" customWidth="1"/>
    <col min="2598" max="2600" width="21.7109375" style="1" customWidth="1"/>
    <col min="2601" max="2601" width="10.7109375" style="1" customWidth="1"/>
    <col min="2602" max="2816" width="11.42578125" style="1"/>
    <col min="2817" max="2817" width="1.7109375" style="1" customWidth="1"/>
    <col min="2818" max="2818" width="40.7109375" style="1" customWidth="1"/>
    <col min="2819" max="2819" width="21.7109375" style="1" customWidth="1"/>
    <col min="2820" max="2820" width="10.7109375" style="1" customWidth="1"/>
    <col min="2821" max="2821" width="18.7109375" style="1" customWidth="1"/>
    <col min="2822" max="2823" width="21.7109375" style="1" customWidth="1"/>
    <col min="2824" max="2824" width="10.7109375" style="1" customWidth="1"/>
    <col min="2825" max="2825" width="21.7109375" style="1" customWidth="1"/>
    <col min="2826" max="2826" width="10.7109375" style="1" customWidth="1"/>
    <col min="2827" max="2827" width="18.7109375" style="1" customWidth="1"/>
    <col min="2828" max="2829" width="21.7109375" style="1" customWidth="1"/>
    <col min="2830" max="2830" width="40.7109375" style="1" customWidth="1"/>
    <col min="2831" max="2831" width="10.7109375" style="1" customWidth="1"/>
    <col min="2832" max="2832" width="21.7109375" style="1" customWidth="1"/>
    <col min="2833" max="2833" width="10.7109375" style="1" customWidth="1"/>
    <col min="2834" max="2834" width="18.7109375" style="1" customWidth="1"/>
    <col min="2835" max="2836" width="21.7109375" style="1" customWidth="1"/>
    <col min="2837" max="2837" width="10.7109375" style="1" customWidth="1"/>
    <col min="2838" max="2838" width="40.7109375" style="1" customWidth="1"/>
    <col min="2839" max="2839" width="21.7109375" style="1" customWidth="1"/>
    <col min="2840" max="2840" width="10.7109375" style="1" customWidth="1"/>
    <col min="2841" max="2841" width="18.7109375" style="1" customWidth="1"/>
    <col min="2842" max="2843" width="21.7109375" style="1" customWidth="1"/>
    <col min="2844" max="2844" width="10.7109375" style="1" customWidth="1"/>
    <col min="2845" max="2845" width="21.7109375" style="1" customWidth="1"/>
    <col min="2846" max="2846" width="10.7109375" style="1" customWidth="1"/>
    <col min="2847" max="2847" width="18.7109375" style="1" customWidth="1"/>
    <col min="2848" max="2849" width="21.7109375" style="1" customWidth="1"/>
    <col min="2850" max="2850" width="40.7109375" style="1" customWidth="1"/>
    <col min="2851" max="2851" width="10.7109375" style="1" customWidth="1"/>
    <col min="2852" max="2852" width="21.7109375" style="1" customWidth="1"/>
    <col min="2853" max="2853" width="10.7109375" style="1" customWidth="1"/>
    <col min="2854" max="2856" width="21.7109375" style="1" customWidth="1"/>
    <col min="2857" max="2857" width="10.7109375" style="1" customWidth="1"/>
    <col min="2858" max="3072" width="11.42578125" style="1"/>
    <col min="3073" max="3073" width="1.7109375" style="1" customWidth="1"/>
    <col min="3074" max="3074" width="40.7109375" style="1" customWidth="1"/>
    <col min="3075" max="3075" width="21.7109375" style="1" customWidth="1"/>
    <col min="3076" max="3076" width="10.7109375" style="1" customWidth="1"/>
    <col min="3077" max="3077" width="18.7109375" style="1" customWidth="1"/>
    <col min="3078" max="3079" width="21.7109375" style="1" customWidth="1"/>
    <col min="3080" max="3080" width="10.7109375" style="1" customWidth="1"/>
    <col min="3081" max="3081" width="21.7109375" style="1" customWidth="1"/>
    <col min="3082" max="3082" width="10.7109375" style="1" customWidth="1"/>
    <col min="3083" max="3083" width="18.7109375" style="1" customWidth="1"/>
    <col min="3084" max="3085" width="21.7109375" style="1" customWidth="1"/>
    <col min="3086" max="3086" width="40.7109375" style="1" customWidth="1"/>
    <col min="3087" max="3087" width="10.7109375" style="1" customWidth="1"/>
    <col min="3088" max="3088" width="21.7109375" style="1" customWidth="1"/>
    <col min="3089" max="3089" width="10.7109375" style="1" customWidth="1"/>
    <col min="3090" max="3090" width="18.7109375" style="1" customWidth="1"/>
    <col min="3091" max="3092" width="21.7109375" style="1" customWidth="1"/>
    <col min="3093" max="3093" width="10.7109375" style="1" customWidth="1"/>
    <col min="3094" max="3094" width="40.7109375" style="1" customWidth="1"/>
    <col min="3095" max="3095" width="21.7109375" style="1" customWidth="1"/>
    <col min="3096" max="3096" width="10.7109375" style="1" customWidth="1"/>
    <col min="3097" max="3097" width="18.7109375" style="1" customWidth="1"/>
    <col min="3098" max="3099" width="21.7109375" style="1" customWidth="1"/>
    <col min="3100" max="3100" width="10.7109375" style="1" customWidth="1"/>
    <col min="3101" max="3101" width="21.7109375" style="1" customWidth="1"/>
    <col min="3102" max="3102" width="10.7109375" style="1" customWidth="1"/>
    <col min="3103" max="3103" width="18.7109375" style="1" customWidth="1"/>
    <col min="3104" max="3105" width="21.7109375" style="1" customWidth="1"/>
    <col min="3106" max="3106" width="40.7109375" style="1" customWidth="1"/>
    <col min="3107" max="3107" width="10.7109375" style="1" customWidth="1"/>
    <col min="3108" max="3108" width="21.7109375" style="1" customWidth="1"/>
    <col min="3109" max="3109" width="10.7109375" style="1" customWidth="1"/>
    <col min="3110" max="3112" width="21.7109375" style="1" customWidth="1"/>
    <col min="3113" max="3113" width="10.7109375" style="1" customWidth="1"/>
    <col min="3114" max="3328" width="11.42578125" style="1"/>
    <col min="3329" max="3329" width="1.7109375" style="1" customWidth="1"/>
    <col min="3330" max="3330" width="40.7109375" style="1" customWidth="1"/>
    <col min="3331" max="3331" width="21.7109375" style="1" customWidth="1"/>
    <col min="3332" max="3332" width="10.7109375" style="1" customWidth="1"/>
    <col min="3333" max="3333" width="18.7109375" style="1" customWidth="1"/>
    <col min="3334" max="3335" width="21.7109375" style="1" customWidth="1"/>
    <col min="3336" max="3336" width="10.7109375" style="1" customWidth="1"/>
    <col min="3337" max="3337" width="21.7109375" style="1" customWidth="1"/>
    <col min="3338" max="3338" width="10.7109375" style="1" customWidth="1"/>
    <col min="3339" max="3339" width="18.7109375" style="1" customWidth="1"/>
    <col min="3340" max="3341" width="21.7109375" style="1" customWidth="1"/>
    <col min="3342" max="3342" width="40.7109375" style="1" customWidth="1"/>
    <col min="3343" max="3343" width="10.7109375" style="1" customWidth="1"/>
    <col min="3344" max="3344" width="21.7109375" style="1" customWidth="1"/>
    <col min="3345" max="3345" width="10.7109375" style="1" customWidth="1"/>
    <col min="3346" max="3346" width="18.7109375" style="1" customWidth="1"/>
    <col min="3347" max="3348" width="21.7109375" style="1" customWidth="1"/>
    <col min="3349" max="3349" width="10.7109375" style="1" customWidth="1"/>
    <col min="3350" max="3350" width="40.7109375" style="1" customWidth="1"/>
    <col min="3351" max="3351" width="21.7109375" style="1" customWidth="1"/>
    <col min="3352" max="3352" width="10.7109375" style="1" customWidth="1"/>
    <col min="3353" max="3353" width="18.7109375" style="1" customWidth="1"/>
    <col min="3354" max="3355" width="21.7109375" style="1" customWidth="1"/>
    <col min="3356" max="3356" width="10.7109375" style="1" customWidth="1"/>
    <col min="3357" max="3357" width="21.7109375" style="1" customWidth="1"/>
    <col min="3358" max="3358" width="10.7109375" style="1" customWidth="1"/>
    <col min="3359" max="3359" width="18.7109375" style="1" customWidth="1"/>
    <col min="3360" max="3361" width="21.7109375" style="1" customWidth="1"/>
    <col min="3362" max="3362" width="40.7109375" style="1" customWidth="1"/>
    <col min="3363" max="3363" width="10.7109375" style="1" customWidth="1"/>
    <col min="3364" max="3364" width="21.7109375" style="1" customWidth="1"/>
    <col min="3365" max="3365" width="10.7109375" style="1" customWidth="1"/>
    <col min="3366" max="3368" width="21.7109375" style="1" customWidth="1"/>
    <col min="3369" max="3369" width="10.7109375" style="1" customWidth="1"/>
    <col min="3370" max="3584" width="11.42578125" style="1"/>
    <col min="3585" max="3585" width="1.7109375" style="1" customWidth="1"/>
    <col min="3586" max="3586" width="40.7109375" style="1" customWidth="1"/>
    <col min="3587" max="3587" width="21.7109375" style="1" customWidth="1"/>
    <col min="3588" max="3588" width="10.7109375" style="1" customWidth="1"/>
    <col min="3589" max="3589" width="18.7109375" style="1" customWidth="1"/>
    <col min="3590" max="3591" width="21.7109375" style="1" customWidth="1"/>
    <col min="3592" max="3592" width="10.7109375" style="1" customWidth="1"/>
    <col min="3593" max="3593" width="21.7109375" style="1" customWidth="1"/>
    <col min="3594" max="3594" width="10.7109375" style="1" customWidth="1"/>
    <col min="3595" max="3595" width="18.7109375" style="1" customWidth="1"/>
    <col min="3596" max="3597" width="21.7109375" style="1" customWidth="1"/>
    <col min="3598" max="3598" width="40.7109375" style="1" customWidth="1"/>
    <col min="3599" max="3599" width="10.7109375" style="1" customWidth="1"/>
    <col min="3600" max="3600" width="21.7109375" style="1" customWidth="1"/>
    <col min="3601" max="3601" width="10.7109375" style="1" customWidth="1"/>
    <col min="3602" max="3602" width="18.7109375" style="1" customWidth="1"/>
    <col min="3603" max="3604" width="21.7109375" style="1" customWidth="1"/>
    <col min="3605" max="3605" width="10.7109375" style="1" customWidth="1"/>
    <col min="3606" max="3606" width="40.7109375" style="1" customWidth="1"/>
    <col min="3607" max="3607" width="21.7109375" style="1" customWidth="1"/>
    <col min="3608" max="3608" width="10.7109375" style="1" customWidth="1"/>
    <col min="3609" max="3609" width="18.7109375" style="1" customWidth="1"/>
    <col min="3610" max="3611" width="21.7109375" style="1" customWidth="1"/>
    <col min="3612" max="3612" width="10.7109375" style="1" customWidth="1"/>
    <col min="3613" max="3613" width="21.7109375" style="1" customWidth="1"/>
    <col min="3614" max="3614" width="10.7109375" style="1" customWidth="1"/>
    <col min="3615" max="3615" width="18.7109375" style="1" customWidth="1"/>
    <col min="3616" max="3617" width="21.7109375" style="1" customWidth="1"/>
    <col min="3618" max="3618" width="40.7109375" style="1" customWidth="1"/>
    <col min="3619" max="3619" width="10.7109375" style="1" customWidth="1"/>
    <col min="3620" max="3620" width="21.7109375" style="1" customWidth="1"/>
    <col min="3621" max="3621" width="10.7109375" style="1" customWidth="1"/>
    <col min="3622" max="3624" width="21.7109375" style="1" customWidth="1"/>
    <col min="3625" max="3625" width="10.7109375" style="1" customWidth="1"/>
    <col min="3626" max="3840" width="11.42578125" style="1"/>
    <col min="3841" max="3841" width="1.7109375" style="1" customWidth="1"/>
    <col min="3842" max="3842" width="40.7109375" style="1" customWidth="1"/>
    <col min="3843" max="3843" width="21.7109375" style="1" customWidth="1"/>
    <col min="3844" max="3844" width="10.7109375" style="1" customWidth="1"/>
    <col min="3845" max="3845" width="18.7109375" style="1" customWidth="1"/>
    <col min="3846" max="3847" width="21.7109375" style="1" customWidth="1"/>
    <col min="3848" max="3848" width="10.7109375" style="1" customWidth="1"/>
    <col min="3849" max="3849" width="21.7109375" style="1" customWidth="1"/>
    <col min="3850" max="3850" width="10.7109375" style="1" customWidth="1"/>
    <col min="3851" max="3851" width="18.7109375" style="1" customWidth="1"/>
    <col min="3852" max="3853" width="21.7109375" style="1" customWidth="1"/>
    <col min="3854" max="3854" width="40.7109375" style="1" customWidth="1"/>
    <col min="3855" max="3855" width="10.7109375" style="1" customWidth="1"/>
    <col min="3856" max="3856" width="21.7109375" style="1" customWidth="1"/>
    <col min="3857" max="3857" width="10.7109375" style="1" customWidth="1"/>
    <col min="3858" max="3858" width="18.7109375" style="1" customWidth="1"/>
    <col min="3859" max="3860" width="21.7109375" style="1" customWidth="1"/>
    <col min="3861" max="3861" width="10.7109375" style="1" customWidth="1"/>
    <col min="3862" max="3862" width="40.7109375" style="1" customWidth="1"/>
    <col min="3863" max="3863" width="21.7109375" style="1" customWidth="1"/>
    <col min="3864" max="3864" width="10.7109375" style="1" customWidth="1"/>
    <col min="3865" max="3865" width="18.7109375" style="1" customWidth="1"/>
    <col min="3866" max="3867" width="21.7109375" style="1" customWidth="1"/>
    <col min="3868" max="3868" width="10.7109375" style="1" customWidth="1"/>
    <col min="3869" max="3869" width="21.7109375" style="1" customWidth="1"/>
    <col min="3870" max="3870" width="10.7109375" style="1" customWidth="1"/>
    <col min="3871" max="3871" width="18.7109375" style="1" customWidth="1"/>
    <col min="3872" max="3873" width="21.7109375" style="1" customWidth="1"/>
    <col min="3874" max="3874" width="40.7109375" style="1" customWidth="1"/>
    <col min="3875" max="3875" width="10.7109375" style="1" customWidth="1"/>
    <col min="3876" max="3876" width="21.7109375" style="1" customWidth="1"/>
    <col min="3877" max="3877" width="10.7109375" style="1" customWidth="1"/>
    <col min="3878" max="3880" width="21.7109375" style="1" customWidth="1"/>
    <col min="3881" max="3881" width="10.7109375" style="1" customWidth="1"/>
    <col min="3882" max="4096" width="11.42578125" style="1"/>
    <col min="4097" max="4097" width="1.7109375" style="1" customWidth="1"/>
    <col min="4098" max="4098" width="40.7109375" style="1" customWidth="1"/>
    <col min="4099" max="4099" width="21.7109375" style="1" customWidth="1"/>
    <col min="4100" max="4100" width="10.7109375" style="1" customWidth="1"/>
    <col min="4101" max="4101" width="18.7109375" style="1" customWidth="1"/>
    <col min="4102" max="4103" width="21.7109375" style="1" customWidth="1"/>
    <col min="4104" max="4104" width="10.7109375" style="1" customWidth="1"/>
    <col min="4105" max="4105" width="21.7109375" style="1" customWidth="1"/>
    <col min="4106" max="4106" width="10.7109375" style="1" customWidth="1"/>
    <col min="4107" max="4107" width="18.7109375" style="1" customWidth="1"/>
    <col min="4108" max="4109" width="21.7109375" style="1" customWidth="1"/>
    <col min="4110" max="4110" width="40.7109375" style="1" customWidth="1"/>
    <col min="4111" max="4111" width="10.7109375" style="1" customWidth="1"/>
    <col min="4112" max="4112" width="21.7109375" style="1" customWidth="1"/>
    <col min="4113" max="4113" width="10.7109375" style="1" customWidth="1"/>
    <col min="4114" max="4114" width="18.7109375" style="1" customWidth="1"/>
    <col min="4115" max="4116" width="21.7109375" style="1" customWidth="1"/>
    <col min="4117" max="4117" width="10.7109375" style="1" customWidth="1"/>
    <col min="4118" max="4118" width="40.7109375" style="1" customWidth="1"/>
    <col min="4119" max="4119" width="21.7109375" style="1" customWidth="1"/>
    <col min="4120" max="4120" width="10.7109375" style="1" customWidth="1"/>
    <col min="4121" max="4121" width="18.7109375" style="1" customWidth="1"/>
    <col min="4122" max="4123" width="21.7109375" style="1" customWidth="1"/>
    <col min="4124" max="4124" width="10.7109375" style="1" customWidth="1"/>
    <col min="4125" max="4125" width="21.7109375" style="1" customWidth="1"/>
    <col min="4126" max="4126" width="10.7109375" style="1" customWidth="1"/>
    <col min="4127" max="4127" width="18.7109375" style="1" customWidth="1"/>
    <col min="4128" max="4129" width="21.7109375" style="1" customWidth="1"/>
    <col min="4130" max="4130" width="40.7109375" style="1" customWidth="1"/>
    <col min="4131" max="4131" width="10.7109375" style="1" customWidth="1"/>
    <col min="4132" max="4132" width="21.7109375" style="1" customWidth="1"/>
    <col min="4133" max="4133" width="10.7109375" style="1" customWidth="1"/>
    <col min="4134" max="4136" width="21.7109375" style="1" customWidth="1"/>
    <col min="4137" max="4137" width="10.7109375" style="1" customWidth="1"/>
    <col min="4138" max="4352" width="11.42578125" style="1"/>
    <col min="4353" max="4353" width="1.7109375" style="1" customWidth="1"/>
    <col min="4354" max="4354" width="40.7109375" style="1" customWidth="1"/>
    <col min="4355" max="4355" width="21.7109375" style="1" customWidth="1"/>
    <col min="4356" max="4356" width="10.7109375" style="1" customWidth="1"/>
    <col min="4357" max="4357" width="18.7109375" style="1" customWidth="1"/>
    <col min="4358" max="4359" width="21.7109375" style="1" customWidth="1"/>
    <col min="4360" max="4360" width="10.7109375" style="1" customWidth="1"/>
    <col min="4361" max="4361" width="21.7109375" style="1" customWidth="1"/>
    <col min="4362" max="4362" width="10.7109375" style="1" customWidth="1"/>
    <col min="4363" max="4363" width="18.7109375" style="1" customWidth="1"/>
    <col min="4364" max="4365" width="21.7109375" style="1" customWidth="1"/>
    <col min="4366" max="4366" width="40.7109375" style="1" customWidth="1"/>
    <col min="4367" max="4367" width="10.7109375" style="1" customWidth="1"/>
    <col min="4368" max="4368" width="21.7109375" style="1" customWidth="1"/>
    <col min="4369" max="4369" width="10.7109375" style="1" customWidth="1"/>
    <col min="4370" max="4370" width="18.7109375" style="1" customWidth="1"/>
    <col min="4371" max="4372" width="21.7109375" style="1" customWidth="1"/>
    <col min="4373" max="4373" width="10.7109375" style="1" customWidth="1"/>
    <col min="4374" max="4374" width="40.7109375" style="1" customWidth="1"/>
    <col min="4375" max="4375" width="21.7109375" style="1" customWidth="1"/>
    <col min="4376" max="4376" width="10.7109375" style="1" customWidth="1"/>
    <col min="4377" max="4377" width="18.7109375" style="1" customWidth="1"/>
    <col min="4378" max="4379" width="21.7109375" style="1" customWidth="1"/>
    <col min="4380" max="4380" width="10.7109375" style="1" customWidth="1"/>
    <col min="4381" max="4381" width="21.7109375" style="1" customWidth="1"/>
    <col min="4382" max="4382" width="10.7109375" style="1" customWidth="1"/>
    <col min="4383" max="4383" width="18.7109375" style="1" customWidth="1"/>
    <col min="4384" max="4385" width="21.7109375" style="1" customWidth="1"/>
    <col min="4386" max="4386" width="40.7109375" style="1" customWidth="1"/>
    <col min="4387" max="4387" width="10.7109375" style="1" customWidth="1"/>
    <col min="4388" max="4388" width="21.7109375" style="1" customWidth="1"/>
    <col min="4389" max="4389" width="10.7109375" style="1" customWidth="1"/>
    <col min="4390" max="4392" width="21.7109375" style="1" customWidth="1"/>
    <col min="4393" max="4393" width="10.7109375" style="1" customWidth="1"/>
    <col min="4394" max="4608" width="11.42578125" style="1"/>
    <col min="4609" max="4609" width="1.7109375" style="1" customWidth="1"/>
    <col min="4610" max="4610" width="40.7109375" style="1" customWidth="1"/>
    <col min="4611" max="4611" width="21.7109375" style="1" customWidth="1"/>
    <col min="4612" max="4612" width="10.7109375" style="1" customWidth="1"/>
    <col min="4613" max="4613" width="18.7109375" style="1" customWidth="1"/>
    <col min="4614" max="4615" width="21.7109375" style="1" customWidth="1"/>
    <col min="4616" max="4616" width="10.7109375" style="1" customWidth="1"/>
    <col min="4617" max="4617" width="21.7109375" style="1" customWidth="1"/>
    <col min="4618" max="4618" width="10.7109375" style="1" customWidth="1"/>
    <col min="4619" max="4619" width="18.7109375" style="1" customWidth="1"/>
    <col min="4620" max="4621" width="21.7109375" style="1" customWidth="1"/>
    <col min="4622" max="4622" width="40.7109375" style="1" customWidth="1"/>
    <col min="4623" max="4623" width="10.7109375" style="1" customWidth="1"/>
    <col min="4624" max="4624" width="21.7109375" style="1" customWidth="1"/>
    <col min="4625" max="4625" width="10.7109375" style="1" customWidth="1"/>
    <col min="4626" max="4626" width="18.7109375" style="1" customWidth="1"/>
    <col min="4627" max="4628" width="21.7109375" style="1" customWidth="1"/>
    <col min="4629" max="4629" width="10.7109375" style="1" customWidth="1"/>
    <col min="4630" max="4630" width="40.7109375" style="1" customWidth="1"/>
    <col min="4631" max="4631" width="21.7109375" style="1" customWidth="1"/>
    <col min="4632" max="4632" width="10.7109375" style="1" customWidth="1"/>
    <col min="4633" max="4633" width="18.7109375" style="1" customWidth="1"/>
    <col min="4634" max="4635" width="21.7109375" style="1" customWidth="1"/>
    <col min="4636" max="4636" width="10.7109375" style="1" customWidth="1"/>
    <col min="4637" max="4637" width="21.7109375" style="1" customWidth="1"/>
    <col min="4638" max="4638" width="10.7109375" style="1" customWidth="1"/>
    <col min="4639" max="4639" width="18.7109375" style="1" customWidth="1"/>
    <col min="4640" max="4641" width="21.7109375" style="1" customWidth="1"/>
    <col min="4642" max="4642" width="40.7109375" style="1" customWidth="1"/>
    <col min="4643" max="4643" width="10.7109375" style="1" customWidth="1"/>
    <col min="4644" max="4644" width="21.7109375" style="1" customWidth="1"/>
    <col min="4645" max="4645" width="10.7109375" style="1" customWidth="1"/>
    <col min="4646" max="4648" width="21.7109375" style="1" customWidth="1"/>
    <col min="4649" max="4649" width="10.7109375" style="1" customWidth="1"/>
    <col min="4650" max="4864" width="11.42578125" style="1"/>
    <col min="4865" max="4865" width="1.7109375" style="1" customWidth="1"/>
    <col min="4866" max="4866" width="40.7109375" style="1" customWidth="1"/>
    <col min="4867" max="4867" width="21.7109375" style="1" customWidth="1"/>
    <col min="4868" max="4868" width="10.7109375" style="1" customWidth="1"/>
    <col min="4869" max="4869" width="18.7109375" style="1" customWidth="1"/>
    <col min="4870" max="4871" width="21.7109375" style="1" customWidth="1"/>
    <col min="4872" max="4872" width="10.7109375" style="1" customWidth="1"/>
    <col min="4873" max="4873" width="21.7109375" style="1" customWidth="1"/>
    <col min="4874" max="4874" width="10.7109375" style="1" customWidth="1"/>
    <col min="4875" max="4875" width="18.7109375" style="1" customWidth="1"/>
    <col min="4876" max="4877" width="21.7109375" style="1" customWidth="1"/>
    <col min="4878" max="4878" width="40.7109375" style="1" customWidth="1"/>
    <col min="4879" max="4879" width="10.7109375" style="1" customWidth="1"/>
    <col min="4880" max="4880" width="21.7109375" style="1" customWidth="1"/>
    <col min="4881" max="4881" width="10.7109375" style="1" customWidth="1"/>
    <col min="4882" max="4882" width="18.7109375" style="1" customWidth="1"/>
    <col min="4883" max="4884" width="21.7109375" style="1" customWidth="1"/>
    <col min="4885" max="4885" width="10.7109375" style="1" customWidth="1"/>
    <col min="4886" max="4886" width="40.7109375" style="1" customWidth="1"/>
    <col min="4887" max="4887" width="21.7109375" style="1" customWidth="1"/>
    <col min="4888" max="4888" width="10.7109375" style="1" customWidth="1"/>
    <col min="4889" max="4889" width="18.7109375" style="1" customWidth="1"/>
    <col min="4890" max="4891" width="21.7109375" style="1" customWidth="1"/>
    <col min="4892" max="4892" width="10.7109375" style="1" customWidth="1"/>
    <col min="4893" max="4893" width="21.7109375" style="1" customWidth="1"/>
    <col min="4894" max="4894" width="10.7109375" style="1" customWidth="1"/>
    <col min="4895" max="4895" width="18.7109375" style="1" customWidth="1"/>
    <col min="4896" max="4897" width="21.7109375" style="1" customWidth="1"/>
    <col min="4898" max="4898" width="40.7109375" style="1" customWidth="1"/>
    <col min="4899" max="4899" width="10.7109375" style="1" customWidth="1"/>
    <col min="4900" max="4900" width="21.7109375" style="1" customWidth="1"/>
    <col min="4901" max="4901" width="10.7109375" style="1" customWidth="1"/>
    <col min="4902" max="4904" width="21.7109375" style="1" customWidth="1"/>
    <col min="4905" max="4905" width="10.7109375" style="1" customWidth="1"/>
    <col min="4906" max="5120" width="11.42578125" style="1"/>
    <col min="5121" max="5121" width="1.7109375" style="1" customWidth="1"/>
    <col min="5122" max="5122" width="40.7109375" style="1" customWidth="1"/>
    <col min="5123" max="5123" width="21.7109375" style="1" customWidth="1"/>
    <col min="5124" max="5124" width="10.7109375" style="1" customWidth="1"/>
    <col min="5125" max="5125" width="18.7109375" style="1" customWidth="1"/>
    <col min="5126" max="5127" width="21.7109375" style="1" customWidth="1"/>
    <col min="5128" max="5128" width="10.7109375" style="1" customWidth="1"/>
    <col min="5129" max="5129" width="21.7109375" style="1" customWidth="1"/>
    <col min="5130" max="5130" width="10.7109375" style="1" customWidth="1"/>
    <col min="5131" max="5131" width="18.7109375" style="1" customWidth="1"/>
    <col min="5132" max="5133" width="21.7109375" style="1" customWidth="1"/>
    <col min="5134" max="5134" width="40.7109375" style="1" customWidth="1"/>
    <col min="5135" max="5135" width="10.7109375" style="1" customWidth="1"/>
    <col min="5136" max="5136" width="21.7109375" style="1" customWidth="1"/>
    <col min="5137" max="5137" width="10.7109375" style="1" customWidth="1"/>
    <col min="5138" max="5138" width="18.7109375" style="1" customWidth="1"/>
    <col min="5139" max="5140" width="21.7109375" style="1" customWidth="1"/>
    <col min="5141" max="5141" width="10.7109375" style="1" customWidth="1"/>
    <col min="5142" max="5142" width="40.7109375" style="1" customWidth="1"/>
    <col min="5143" max="5143" width="21.7109375" style="1" customWidth="1"/>
    <col min="5144" max="5144" width="10.7109375" style="1" customWidth="1"/>
    <col min="5145" max="5145" width="18.7109375" style="1" customWidth="1"/>
    <col min="5146" max="5147" width="21.7109375" style="1" customWidth="1"/>
    <col min="5148" max="5148" width="10.7109375" style="1" customWidth="1"/>
    <col min="5149" max="5149" width="21.7109375" style="1" customWidth="1"/>
    <col min="5150" max="5150" width="10.7109375" style="1" customWidth="1"/>
    <col min="5151" max="5151" width="18.7109375" style="1" customWidth="1"/>
    <col min="5152" max="5153" width="21.7109375" style="1" customWidth="1"/>
    <col min="5154" max="5154" width="40.7109375" style="1" customWidth="1"/>
    <col min="5155" max="5155" width="10.7109375" style="1" customWidth="1"/>
    <col min="5156" max="5156" width="21.7109375" style="1" customWidth="1"/>
    <col min="5157" max="5157" width="10.7109375" style="1" customWidth="1"/>
    <col min="5158" max="5160" width="21.7109375" style="1" customWidth="1"/>
    <col min="5161" max="5161" width="10.7109375" style="1" customWidth="1"/>
    <col min="5162" max="5376" width="11.42578125" style="1"/>
    <col min="5377" max="5377" width="1.7109375" style="1" customWidth="1"/>
    <col min="5378" max="5378" width="40.7109375" style="1" customWidth="1"/>
    <col min="5379" max="5379" width="21.7109375" style="1" customWidth="1"/>
    <col min="5380" max="5380" width="10.7109375" style="1" customWidth="1"/>
    <col min="5381" max="5381" width="18.7109375" style="1" customWidth="1"/>
    <col min="5382" max="5383" width="21.7109375" style="1" customWidth="1"/>
    <col min="5384" max="5384" width="10.7109375" style="1" customWidth="1"/>
    <col min="5385" max="5385" width="21.7109375" style="1" customWidth="1"/>
    <col min="5386" max="5386" width="10.7109375" style="1" customWidth="1"/>
    <col min="5387" max="5387" width="18.7109375" style="1" customWidth="1"/>
    <col min="5388" max="5389" width="21.7109375" style="1" customWidth="1"/>
    <col min="5390" max="5390" width="40.7109375" style="1" customWidth="1"/>
    <col min="5391" max="5391" width="10.7109375" style="1" customWidth="1"/>
    <col min="5392" max="5392" width="21.7109375" style="1" customWidth="1"/>
    <col min="5393" max="5393" width="10.7109375" style="1" customWidth="1"/>
    <col min="5394" max="5394" width="18.7109375" style="1" customWidth="1"/>
    <col min="5395" max="5396" width="21.7109375" style="1" customWidth="1"/>
    <col min="5397" max="5397" width="10.7109375" style="1" customWidth="1"/>
    <col min="5398" max="5398" width="40.7109375" style="1" customWidth="1"/>
    <col min="5399" max="5399" width="21.7109375" style="1" customWidth="1"/>
    <col min="5400" max="5400" width="10.7109375" style="1" customWidth="1"/>
    <col min="5401" max="5401" width="18.7109375" style="1" customWidth="1"/>
    <col min="5402" max="5403" width="21.7109375" style="1" customWidth="1"/>
    <col min="5404" max="5404" width="10.7109375" style="1" customWidth="1"/>
    <col min="5405" max="5405" width="21.7109375" style="1" customWidth="1"/>
    <col min="5406" max="5406" width="10.7109375" style="1" customWidth="1"/>
    <col min="5407" max="5407" width="18.7109375" style="1" customWidth="1"/>
    <col min="5408" max="5409" width="21.7109375" style="1" customWidth="1"/>
    <col min="5410" max="5410" width="40.7109375" style="1" customWidth="1"/>
    <col min="5411" max="5411" width="10.7109375" style="1" customWidth="1"/>
    <col min="5412" max="5412" width="21.7109375" style="1" customWidth="1"/>
    <col min="5413" max="5413" width="10.7109375" style="1" customWidth="1"/>
    <col min="5414" max="5416" width="21.7109375" style="1" customWidth="1"/>
    <col min="5417" max="5417" width="10.7109375" style="1" customWidth="1"/>
    <col min="5418" max="5632" width="11.42578125" style="1"/>
    <col min="5633" max="5633" width="1.7109375" style="1" customWidth="1"/>
    <col min="5634" max="5634" width="40.7109375" style="1" customWidth="1"/>
    <col min="5635" max="5635" width="21.7109375" style="1" customWidth="1"/>
    <col min="5636" max="5636" width="10.7109375" style="1" customWidth="1"/>
    <col min="5637" max="5637" width="18.7109375" style="1" customWidth="1"/>
    <col min="5638" max="5639" width="21.7109375" style="1" customWidth="1"/>
    <col min="5640" max="5640" width="10.7109375" style="1" customWidth="1"/>
    <col min="5641" max="5641" width="21.7109375" style="1" customWidth="1"/>
    <col min="5642" max="5642" width="10.7109375" style="1" customWidth="1"/>
    <col min="5643" max="5643" width="18.7109375" style="1" customWidth="1"/>
    <col min="5644" max="5645" width="21.7109375" style="1" customWidth="1"/>
    <col min="5646" max="5646" width="40.7109375" style="1" customWidth="1"/>
    <col min="5647" max="5647" width="10.7109375" style="1" customWidth="1"/>
    <col min="5648" max="5648" width="21.7109375" style="1" customWidth="1"/>
    <col min="5649" max="5649" width="10.7109375" style="1" customWidth="1"/>
    <col min="5650" max="5650" width="18.7109375" style="1" customWidth="1"/>
    <col min="5651" max="5652" width="21.7109375" style="1" customWidth="1"/>
    <col min="5653" max="5653" width="10.7109375" style="1" customWidth="1"/>
    <col min="5654" max="5654" width="40.7109375" style="1" customWidth="1"/>
    <col min="5655" max="5655" width="21.7109375" style="1" customWidth="1"/>
    <col min="5656" max="5656" width="10.7109375" style="1" customWidth="1"/>
    <col min="5657" max="5657" width="18.7109375" style="1" customWidth="1"/>
    <col min="5658" max="5659" width="21.7109375" style="1" customWidth="1"/>
    <col min="5660" max="5660" width="10.7109375" style="1" customWidth="1"/>
    <col min="5661" max="5661" width="21.7109375" style="1" customWidth="1"/>
    <col min="5662" max="5662" width="10.7109375" style="1" customWidth="1"/>
    <col min="5663" max="5663" width="18.7109375" style="1" customWidth="1"/>
    <col min="5664" max="5665" width="21.7109375" style="1" customWidth="1"/>
    <col min="5666" max="5666" width="40.7109375" style="1" customWidth="1"/>
    <col min="5667" max="5667" width="10.7109375" style="1" customWidth="1"/>
    <col min="5668" max="5668" width="21.7109375" style="1" customWidth="1"/>
    <col min="5669" max="5669" width="10.7109375" style="1" customWidth="1"/>
    <col min="5670" max="5672" width="21.7109375" style="1" customWidth="1"/>
    <col min="5673" max="5673" width="10.7109375" style="1" customWidth="1"/>
    <col min="5674" max="5888" width="11.42578125" style="1"/>
    <col min="5889" max="5889" width="1.7109375" style="1" customWidth="1"/>
    <col min="5890" max="5890" width="40.7109375" style="1" customWidth="1"/>
    <col min="5891" max="5891" width="21.7109375" style="1" customWidth="1"/>
    <col min="5892" max="5892" width="10.7109375" style="1" customWidth="1"/>
    <col min="5893" max="5893" width="18.7109375" style="1" customWidth="1"/>
    <col min="5894" max="5895" width="21.7109375" style="1" customWidth="1"/>
    <col min="5896" max="5896" width="10.7109375" style="1" customWidth="1"/>
    <col min="5897" max="5897" width="21.7109375" style="1" customWidth="1"/>
    <col min="5898" max="5898" width="10.7109375" style="1" customWidth="1"/>
    <col min="5899" max="5899" width="18.7109375" style="1" customWidth="1"/>
    <col min="5900" max="5901" width="21.7109375" style="1" customWidth="1"/>
    <col min="5902" max="5902" width="40.7109375" style="1" customWidth="1"/>
    <col min="5903" max="5903" width="10.7109375" style="1" customWidth="1"/>
    <col min="5904" max="5904" width="21.7109375" style="1" customWidth="1"/>
    <col min="5905" max="5905" width="10.7109375" style="1" customWidth="1"/>
    <col min="5906" max="5906" width="18.7109375" style="1" customWidth="1"/>
    <col min="5907" max="5908" width="21.7109375" style="1" customWidth="1"/>
    <col min="5909" max="5909" width="10.7109375" style="1" customWidth="1"/>
    <col min="5910" max="5910" width="40.7109375" style="1" customWidth="1"/>
    <col min="5911" max="5911" width="21.7109375" style="1" customWidth="1"/>
    <col min="5912" max="5912" width="10.7109375" style="1" customWidth="1"/>
    <col min="5913" max="5913" width="18.7109375" style="1" customWidth="1"/>
    <col min="5914" max="5915" width="21.7109375" style="1" customWidth="1"/>
    <col min="5916" max="5916" width="10.7109375" style="1" customWidth="1"/>
    <col min="5917" max="5917" width="21.7109375" style="1" customWidth="1"/>
    <col min="5918" max="5918" width="10.7109375" style="1" customWidth="1"/>
    <col min="5919" max="5919" width="18.7109375" style="1" customWidth="1"/>
    <col min="5920" max="5921" width="21.7109375" style="1" customWidth="1"/>
    <col min="5922" max="5922" width="40.7109375" style="1" customWidth="1"/>
    <col min="5923" max="5923" width="10.7109375" style="1" customWidth="1"/>
    <col min="5924" max="5924" width="21.7109375" style="1" customWidth="1"/>
    <col min="5925" max="5925" width="10.7109375" style="1" customWidth="1"/>
    <col min="5926" max="5928" width="21.7109375" style="1" customWidth="1"/>
    <col min="5929" max="5929" width="10.7109375" style="1" customWidth="1"/>
    <col min="5930" max="6144" width="11.42578125" style="1"/>
    <col min="6145" max="6145" width="1.7109375" style="1" customWidth="1"/>
    <col min="6146" max="6146" width="40.7109375" style="1" customWidth="1"/>
    <col min="6147" max="6147" width="21.7109375" style="1" customWidth="1"/>
    <col min="6148" max="6148" width="10.7109375" style="1" customWidth="1"/>
    <col min="6149" max="6149" width="18.7109375" style="1" customWidth="1"/>
    <col min="6150" max="6151" width="21.7109375" style="1" customWidth="1"/>
    <col min="6152" max="6152" width="10.7109375" style="1" customWidth="1"/>
    <col min="6153" max="6153" width="21.7109375" style="1" customWidth="1"/>
    <col min="6154" max="6154" width="10.7109375" style="1" customWidth="1"/>
    <col min="6155" max="6155" width="18.7109375" style="1" customWidth="1"/>
    <col min="6156" max="6157" width="21.7109375" style="1" customWidth="1"/>
    <col min="6158" max="6158" width="40.7109375" style="1" customWidth="1"/>
    <col min="6159" max="6159" width="10.7109375" style="1" customWidth="1"/>
    <col min="6160" max="6160" width="21.7109375" style="1" customWidth="1"/>
    <col min="6161" max="6161" width="10.7109375" style="1" customWidth="1"/>
    <col min="6162" max="6162" width="18.7109375" style="1" customWidth="1"/>
    <col min="6163" max="6164" width="21.7109375" style="1" customWidth="1"/>
    <col min="6165" max="6165" width="10.7109375" style="1" customWidth="1"/>
    <col min="6166" max="6166" width="40.7109375" style="1" customWidth="1"/>
    <col min="6167" max="6167" width="21.7109375" style="1" customWidth="1"/>
    <col min="6168" max="6168" width="10.7109375" style="1" customWidth="1"/>
    <col min="6169" max="6169" width="18.7109375" style="1" customWidth="1"/>
    <col min="6170" max="6171" width="21.7109375" style="1" customWidth="1"/>
    <col min="6172" max="6172" width="10.7109375" style="1" customWidth="1"/>
    <col min="6173" max="6173" width="21.7109375" style="1" customWidth="1"/>
    <col min="6174" max="6174" width="10.7109375" style="1" customWidth="1"/>
    <col min="6175" max="6175" width="18.7109375" style="1" customWidth="1"/>
    <col min="6176" max="6177" width="21.7109375" style="1" customWidth="1"/>
    <col min="6178" max="6178" width="40.7109375" style="1" customWidth="1"/>
    <col min="6179" max="6179" width="10.7109375" style="1" customWidth="1"/>
    <col min="6180" max="6180" width="21.7109375" style="1" customWidth="1"/>
    <col min="6181" max="6181" width="10.7109375" style="1" customWidth="1"/>
    <col min="6182" max="6184" width="21.7109375" style="1" customWidth="1"/>
    <col min="6185" max="6185" width="10.7109375" style="1" customWidth="1"/>
    <col min="6186" max="6400" width="11.42578125" style="1"/>
    <col min="6401" max="6401" width="1.7109375" style="1" customWidth="1"/>
    <col min="6402" max="6402" width="40.7109375" style="1" customWidth="1"/>
    <col min="6403" max="6403" width="21.7109375" style="1" customWidth="1"/>
    <col min="6404" max="6404" width="10.7109375" style="1" customWidth="1"/>
    <col min="6405" max="6405" width="18.7109375" style="1" customWidth="1"/>
    <col min="6406" max="6407" width="21.7109375" style="1" customWidth="1"/>
    <col min="6408" max="6408" width="10.7109375" style="1" customWidth="1"/>
    <col min="6409" max="6409" width="21.7109375" style="1" customWidth="1"/>
    <col min="6410" max="6410" width="10.7109375" style="1" customWidth="1"/>
    <col min="6411" max="6411" width="18.7109375" style="1" customWidth="1"/>
    <col min="6412" max="6413" width="21.7109375" style="1" customWidth="1"/>
    <col min="6414" max="6414" width="40.7109375" style="1" customWidth="1"/>
    <col min="6415" max="6415" width="10.7109375" style="1" customWidth="1"/>
    <col min="6416" max="6416" width="21.7109375" style="1" customWidth="1"/>
    <col min="6417" max="6417" width="10.7109375" style="1" customWidth="1"/>
    <col min="6418" max="6418" width="18.7109375" style="1" customWidth="1"/>
    <col min="6419" max="6420" width="21.7109375" style="1" customWidth="1"/>
    <col min="6421" max="6421" width="10.7109375" style="1" customWidth="1"/>
    <col min="6422" max="6422" width="40.7109375" style="1" customWidth="1"/>
    <col min="6423" max="6423" width="21.7109375" style="1" customWidth="1"/>
    <col min="6424" max="6424" width="10.7109375" style="1" customWidth="1"/>
    <col min="6425" max="6425" width="18.7109375" style="1" customWidth="1"/>
    <col min="6426" max="6427" width="21.7109375" style="1" customWidth="1"/>
    <col min="6428" max="6428" width="10.7109375" style="1" customWidth="1"/>
    <col min="6429" max="6429" width="21.7109375" style="1" customWidth="1"/>
    <col min="6430" max="6430" width="10.7109375" style="1" customWidth="1"/>
    <col min="6431" max="6431" width="18.7109375" style="1" customWidth="1"/>
    <col min="6432" max="6433" width="21.7109375" style="1" customWidth="1"/>
    <col min="6434" max="6434" width="40.7109375" style="1" customWidth="1"/>
    <col min="6435" max="6435" width="10.7109375" style="1" customWidth="1"/>
    <col min="6436" max="6436" width="21.7109375" style="1" customWidth="1"/>
    <col min="6437" max="6437" width="10.7109375" style="1" customWidth="1"/>
    <col min="6438" max="6440" width="21.7109375" style="1" customWidth="1"/>
    <col min="6441" max="6441" width="10.7109375" style="1" customWidth="1"/>
    <col min="6442" max="6656" width="11.42578125" style="1"/>
    <col min="6657" max="6657" width="1.7109375" style="1" customWidth="1"/>
    <col min="6658" max="6658" width="40.7109375" style="1" customWidth="1"/>
    <col min="6659" max="6659" width="21.7109375" style="1" customWidth="1"/>
    <col min="6660" max="6660" width="10.7109375" style="1" customWidth="1"/>
    <col min="6661" max="6661" width="18.7109375" style="1" customWidth="1"/>
    <col min="6662" max="6663" width="21.7109375" style="1" customWidth="1"/>
    <col min="6664" max="6664" width="10.7109375" style="1" customWidth="1"/>
    <col min="6665" max="6665" width="21.7109375" style="1" customWidth="1"/>
    <col min="6666" max="6666" width="10.7109375" style="1" customWidth="1"/>
    <col min="6667" max="6667" width="18.7109375" style="1" customWidth="1"/>
    <col min="6668" max="6669" width="21.7109375" style="1" customWidth="1"/>
    <col min="6670" max="6670" width="40.7109375" style="1" customWidth="1"/>
    <col min="6671" max="6671" width="10.7109375" style="1" customWidth="1"/>
    <col min="6672" max="6672" width="21.7109375" style="1" customWidth="1"/>
    <col min="6673" max="6673" width="10.7109375" style="1" customWidth="1"/>
    <col min="6674" max="6674" width="18.7109375" style="1" customWidth="1"/>
    <col min="6675" max="6676" width="21.7109375" style="1" customWidth="1"/>
    <col min="6677" max="6677" width="10.7109375" style="1" customWidth="1"/>
    <col min="6678" max="6678" width="40.7109375" style="1" customWidth="1"/>
    <col min="6679" max="6679" width="21.7109375" style="1" customWidth="1"/>
    <col min="6680" max="6680" width="10.7109375" style="1" customWidth="1"/>
    <col min="6681" max="6681" width="18.7109375" style="1" customWidth="1"/>
    <col min="6682" max="6683" width="21.7109375" style="1" customWidth="1"/>
    <col min="6684" max="6684" width="10.7109375" style="1" customWidth="1"/>
    <col min="6685" max="6685" width="21.7109375" style="1" customWidth="1"/>
    <col min="6686" max="6686" width="10.7109375" style="1" customWidth="1"/>
    <col min="6687" max="6687" width="18.7109375" style="1" customWidth="1"/>
    <col min="6688" max="6689" width="21.7109375" style="1" customWidth="1"/>
    <col min="6690" max="6690" width="40.7109375" style="1" customWidth="1"/>
    <col min="6691" max="6691" width="10.7109375" style="1" customWidth="1"/>
    <col min="6692" max="6692" width="21.7109375" style="1" customWidth="1"/>
    <col min="6693" max="6693" width="10.7109375" style="1" customWidth="1"/>
    <col min="6694" max="6696" width="21.7109375" style="1" customWidth="1"/>
    <col min="6697" max="6697" width="10.7109375" style="1" customWidth="1"/>
    <col min="6698" max="6912" width="11.42578125" style="1"/>
    <col min="6913" max="6913" width="1.7109375" style="1" customWidth="1"/>
    <col min="6914" max="6914" width="40.7109375" style="1" customWidth="1"/>
    <col min="6915" max="6915" width="21.7109375" style="1" customWidth="1"/>
    <col min="6916" max="6916" width="10.7109375" style="1" customWidth="1"/>
    <col min="6917" max="6917" width="18.7109375" style="1" customWidth="1"/>
    <col min="6918" max="6919" width="21.7109375" style="1" customWidth="1"/>
    <col min="6920" max="6920" width="10.7109375" style="1" customWidth="1"/>
    <col min="6921" max="6921" width="21.7109375" style="1" customWidth="1"/>
    <col min="6922" max="6922" width="10.7109375" style="1" customWidth="1"/>
    <col min="6923" max="6923" width="18.7109375" style="1" customWidth="1"/>
    <col min="6924" max="6925" width="21.7109375" style="1" customWidth="1"/>
    <col min="6926" max="6926" width="40.7109375" style="1" customWidth="1"/>
    <col min="6927" max="6927" width="10.7109375" style="1" customWidth="1"/>
    <col min="6928" max="6928" width="21.7109375" style="1" customWidth="1"/>
    <col min="6929" max="6929" width="10.7109375" style="1" customWidth="1"/>
    <col min="6930" max="6930" width="18.7109375" style="1" customWidth="1"/>
    <col min="6931" max="6932" width="21.7109375" style="1" customWidth="1"/>
    <col min="6933" max="6933" width="10.7109375" style="1" customWidth="1"/>
    <col min="6934" max="6934" width="40.7109375" style="1" customWidth="1"/>
    <col min="6935" max="6935" width="21.7109375" style="1" customWidth="1"/>
    <col min="6936" max="6936" width="10.7109375" style="1" customWidth="1"/>
    <col min="6937" max="6937" width="18.7109375" style="1" customWidth="1"/>
    <col min="6938" max="6939" width="21.7109375" style="1" customWidth="1"/>
    <col min="6940" max="6940" width="10.7109375" style="1" customWidth="1"/>
    <col min="6941" max="6941" width="21.7109375" style="1" customWidth="1"/>
    <col min="6942" max="6942" width="10.7109375" style="1" customWidth="1"/>
    <col min="6943" max="6943" width="18.7109375" style="1" customWidth="1"/>
    <col min="6944" max="6945" width="21.7109375" style="1" customWidth="1"/>
    <col min="6946" max="6946" width="40.7109375" style="1" customWidth="1"/>
    <col min="6947" max="6947" width="10.7109375" style="1" customWidth="1"/>
    <col min="6948" max="6948" width="21.7109375" style="1" customWidth="1"/>
    <col min="6949" max="6949" width="10.7109375" style="1" customWidth="1"/>
    <col min="6950" max="6952" width="21.7109375" style="1" customWidth="1"/>
    <col min="6953" max="6953" width="10.7109375" style="1" customWidth="1"/>
    <col min="6954" max="7168" width="11.42578125" style="1"/>
    <col min="7169" max="7169" width="1.7109375" style="1" customWidth="1"/>
    <col min="7170" max="7170" width="40.7109375" style="1" customWidth="1"/>
    <col min="7171" max="7171" width="21.7109375" style="1" customWidth="1"/>
    <col min="7172" max="7172" width="10.7109375" style="1" customWidth="1"/>
    <col min="7173" max="7173" width="18.7109375" style="1" customWidth="1"/>
    <col min="7174" max="7175" width="21.7109375" style="1" customWidth="1"/>
    <col min="7176" max="7176" width="10.7109375" style="1" customWidth="1"/>
    <col min="7177" max="7177" width="21.7109375" style="1" customWidth="1"/>
    <col min="7178" max="7178" width="10.7109375" style="1" customWidth="1"/>
    <col min="7179" max="7179" width="18.7109375" style="1" customWidth="1"/>
    <col min="7180" max="7181" width="21.7109375" style="1" customWidth="1"/>
    <col min="7182" max="7182" width="40.7109375" style="1" customWidth="1"/>
    <col min="7183" max="7183" width="10.7109375" style="1" customWidth="1"/>
    <col min="7184" max="7184" width="21.7109375" style="1" customWidth="1"/>
    <col min="7185" max="7185" width="10.7109375" style="1" customWidth="1"/>
    <col min="7186" max="7186" width="18.7109375" style="1" customWidth="1"/>
    <col min="7187" max="7188" width="21.7109375" style="1" customWidth="1"/>
    <col min="7189" max="7189" width="10.7109375" style="1" customWidth="1"/>
    <col min="7190" max="7190" width="40.7109375" style="1" customWidth="1"/>
    <col min="7191" max="7191" width="21.7109375" style="1" customWidth="1"/>
    <col min="7192" max="7192" width="10.7109375" style="1" customWidth="1"/>
    <col min="7193" max="7193" width="18.7109375" style="1" customWidth="1"/>
    <col min="7194" max="7195" width="21.7109375" style="1" customWidth="1"/>
    <col min="7196" max="7196" width="10.7109375" style="1" customWidth="1"/>
    <col min="7197" max="7197" width="21.7109375" style="1" customWidth="1"/>
    <col min="7198" max="7198" width="10.7109375" style="1" customWidth="1"/>
    <col min="7199" max="7199" width="18.7109375" style="1" customWidth="1"/>
    <col min="7200" max="7201" width="21.7109375" style="1" customWidth="1"/>
    <col min="7202" max="7202" width="40.7109375" style="1" customWidth="1"/>
    <col min="7203" max="7203" width="10.7109375" style="1" customWidth="1"/>
    <col min="7204" max="7204" width="21.7109375" style="1" customWidth="1"/>
    <col min="7205" max="7205" width="10.7109375" style="1" customWidth="1"/>
    <col min="7206" max="7208" width="21.7109375" style="1" customWidth="1"/>
    <col min="7209" max="7209" width="10.7109375" style="1" customWidth="1"/>
    <col min="7210" max="7424" width="11.42578125" style="1"/>
    <col min="7425" max="7425" width="1.7109375" style="1" customWidth="1"/>
    <col min="7426" max="7426" width="40.7109375" style="1" customWidth="1"/>
    <col min="7427" max="7427" width="21.7109375" style="1" customWidth="1"/>
    <col min="7428" max="7428" width="10.7109375" style="1" customWidth="1"/>
    <col min="7429" max="7429" width="18.7109375" style="1" customWidth="1"/>
    <col min="7430" max="7431" width="21.7109375" style="1" customWidth="1"/>
    <col min="7432" max="7432" width="10.7109375" style="1" customWidth="1"/>
    <col min="7433" max="7433" width="21.7109375" style="1" customWidth="1"/>
    <col min="7434" max="7434" width="10.7109375" style="1" customWidth="1"/>
    <col min="7435" max="7435" width="18.7109375" style="1" customWidth="1"/>
    <col min="7436" max="7437" width="21.7109375" style="1" customWidth="1"/>
    <col min="7438" max="7438" width="40.7109375" style="1" customWidth="1"/>
    <col min="7439" max="7439" width="10.7109375" style="1" customWidth="1"/>
    <col min="7440" max="7440" width="21.7109375" style="1" customWidth="1"/>
    <col min="7441" max="7441" width="10.7109375" style="1" customWidth="1"/>
    <col min="7442" max="7442" width="18.7109375" style="1" customWidth="1"/>
    <col min="7443" max="7444" width="21.7109375" style="1" customWidth="1"/>
    <col min="7445" max="7445" width="10.7109375" style="1" customWidth="1"/>
    <col min="7446" max="7446" width="40.7109375" style="1" customWidth="1"/>
    <col min="7447" max="7447" width="21.7109375" style="1" customWidth="1"/>
    <col min="7448" max="7448" width="10.7109375" style="1" customWidth="1"/>
    <col min="7449" max="7449" width="18.7109375" style="1" customWidth="1"/>
    <col min="7450" max="7451" width="21.7109375" style="1" customWidth="1"/>
    <col min="7452" max="7452" width="10.7109375" style="1" customWidth="1"/>
    <col min="7453" max="7453" width="21.7109375" style="1" customWidth="1"/>
    <col min="7454" max="7454" width="10.7109375" style="1" customWidth="1"/>
    <col min="7455" max="7455" width="18.7109375" style="1" customWidth="1"/>
    <col min="7456" max="7457" width="21.7109375" style="1" customWidth="1"/>
    <col min="7458" max="7458" width="40.7109375" style="1" customWidth="1"/>
    <col min="7459" max="7459" width="10.7109375" style="1" customWidth="1"/>
    <col min="7460" max="7460" width="21.7109375" style="1" customWidth="1"/>
    <col min="7461" max="7461" width="10.7109375" style="1" customWidth="1"/>
    <col min="7462" max="7464" width="21.7109375" style="1" customWidth="1"/>
    <col min="7465" max="7465" width="10.7109375" style="1" customWidth="1"/>
    <col min="7466" max="7680" width="11.42578125" style="1"/>
    <col min="7681" max="7681" width="1.7109375" style="1" customWidth="1"/>
    <col min="7682" max="7682" width="40.7109375" style="1" customWidth="1"/>
    <col min="7683" max="7683" width="21.7109375" style="1" customWidth="1"/>
    <col min="7684" max="7684" width="10.7109375" style="1" customWidth="1"/>
    <col min="7685" max="7685" width="18.7109375" style="1" customWidth="1"/>
    <col min="7686" max="7687" width="21.7109375" style="1" customWidth="1"/>
    <col min="7688" max="7688" width="10.7109375" style="1" customWidth="1"/>
    <col min="7689" max="7689" width="21.7109375" style="1" customWidth="1"/>
    <col min="7690" max="7690" width="10.7109375" style="1" customWidth="1"/>
    <col min="7691" max="7691" width="18.7109375" style="1" customWidth="1"/>
    <col min="7692" max="7693" width="21.7109375" style="1" customWidth="1"/>
    <col min="7694" max="7694" width="40.7109375" style="1" customWidth="1"/>
    <col min="7695" max="7695" width="10.7109375" style="1" customWidth="1"/>
    <col min="7696" max="7696" width="21.7109375" style="1" customWidth="1"/>
    <col min="7697" max="7697" width="10.7109375" style="1" customWidth="1"/>
    <col min="7698" max="7698" width="18.7109375" style="1" customWidth="1"/>
    <col min="7699" max="7700" width="21.7109375" style="1" customWidth="1"/>
    <col min="7701" max="7701" width="10.7109375" style="1" customWidth="1"/>
    <col min="7702" max="7702" width="40.7109375" style="1" customWidth="1"/>
    <col min="7703" max="7703" width="21.7109375" style="1" customWidth="1"/>
    <col min="7704" max="7704" width="10.7109375" style="1" customWidth="1"/>
    <col min="7705" max="7705" width="18.7109375" style="1" customWidth="1"/>
    <col min="7706" max="7707" width="21.7109375" style="1" customWidth="1"/>
    <col min="7708" max="7708" width="10.7109375" style="1" customWidth="1"/>
    <col min="7709" max="7709" width="21.7109375" style="1" customWidth="1"/>
    <col min="7710" max="7710" width="10.7109375" style="1" customWidth="1"/>
    <col min="7711" max="7711" width="18.7109375" style="1" customWidth="1"/>
    <col min="7712" max="7713" width="21.7109375" style="1" customWidth="1"/>
    <col min="7714" max="7714" width="40.7109375" style="1" customWidth="1"/>
    <col min="7715" max="7715" width="10.7109375" style="1" customWidth="1"/>
    <col min="7716" max="7716" width="21.7109375" style="1" customWidth="1"/>
    <col min="7717" max="7717" width="10.7109375" style="1" customWidth="1"/>
    <col min="7718" max="7720" width="21.7109375" style="1" customWidth="1"/>
    <col min="7721" max="7721" width="10.7109375" style="1" customWidth="1"/>
    <col min="7722" max="7936" width="11.42578125" style="1"/>
    <col min="7937" max="7937" width="1.7109375" style="1" customWidth="1"/>
    <col min="7938" max="7938" width="40.7109375" style="1" customWidth="1"/>
    <col min="7939" max="7939" width="21.7109375" style="1" customWidth="1"/>
    <col min="7940" max="7940" width="10.7109375" style="1" customWidth="1"/>
    <col min="7941" max="7941" width="18.7109375" style="1" customWidth="1"/>
    <col min="7942" max="7943" width="21.7109375" style="1" customWidth="1"/>
    <col min="7944" max="7944" width="10.7109375" style="1" customWidth="1"/>
    <col min="7945" max="7945" width="21.7109375" style="1" customWidth="1"/>
    <col min="7946" max="7946" width="10.7109375" style="1" customWidth="1"/>
    <col min="7947" max="7947" width="18.7109375" style="1" customWidth="1"/>
    <col min="7948" max="7949" width="21.7109375" style="1" customWidth="1"/>
    <col min="7950" max="7950" width="40.7109375" style="1" customWidth="1"/>
    <col min="7951" max="7951" width="10.7109375" style="1" customWidth="1"/>
    <col min="7952" max="7952" width="21.7109375" style="1" customWidth="1"/>
    <col min="7953" max="7953" width="10.7109375" style="1" customWidth="1"/>
    <col min="7954" max="7954" width="18.7109375" style="1" customWidth="1"/>
    <col min="7955" max="7956" width="21.7109375" style="1" customWidth="1"/>
    <col min="7957" max="7957" width="10.7109375" style="1" customWidth="1"/>
    <col min="7958" max="7958" width="40.7109375" style="1" customWidth="1"/>
    <col min="7959" max="7959" width="21.7109375" style="1" customWidth="1"/>
    <col min="7960" max="7960" width="10.7109375" style="1" customWidth="1"/>
    <col min="7961" max="7961" width="18.7109375" style="1" customWidth="1"/>
    <col min="7962" max="7963" width="21.7109375" style="1" customWidth="1"/>
    <col min="7964" max="7964" width="10.7109375" style="1" customWidth="1"/>
    <col min="7965" max="7965" width="21.7109375" style="1" customWidth="1"/>
    <col min="7966" max="7966" width="10.7109375" style="1" customWidth="1"/>
    <col min="7967" max="7967" width="18.7109375" style="1" customWidth="1"/>
    <col min="7968" max="7969" width="21.7109375" style="1" customWidth="1"/>
    <col min="7970" max="7970" width="40.7109375" style="1" customWidth="1"/>
    <col min="7971" max="7971" width="10.7109375" style="1" customWidth="1"/>
    <col min="7972" max="7972" width="21.7109375" style="1" customWidth="1"/>
    <col min="7973" max="7973" width="10.7109375" style="1" customWidth="1"/>
    <col min="7974" max="7976" width="21.7109375" style="1" customWidth="1"/>
    <col min="7977" max="7977" width="10.7109375" style="1" customWidth="1"/>
    <col min="7978" max="8192" width="11.42578125" style="1"/>
    <col min="8193" max="8193" width="1.7109375" style="1" customWidth="1"/>
    <col min="8194" max="8194" width="40.7109375" style="1" customWidth="1"/>
    <col min="8195" max="8195" width="21.7109375" style="1" customWidth="1"/>
    <col min="8196" max="8196" width="10.7109375" style="1" customWidth="1"/>
    <col min="8197" max="8197" width="18.7109375" style="1" customWidth="1"/>
    <col min="8198" max="8199" width="21.7109375" style="1" customWidth="1"/>
    <col min="8200" max="8200" width="10.7109375" style="1" customWidth="1"/>
    <col min="8201" max="8201" width="21.7109375" style="1" customWidth="1"/>
    <col min="8202" max="8202" width="10.7109375" style="1" customWidth="1"/>
    <col min="8203" max="8203" width="18.7109375" style="1" customWidth="1"/>
    <col min="8204" max="8205" width="21.7109375" style="1" customWidth="1"/>
    <col min="8206" max="8206" width="40.7109375" style="1" customWidth="1"/>
    <col min="8207" max="8207" width="10.7109375" style="1" customWidth="1"/>
    <col min="8208" max="8208" width="21.7109375" style="1" customWidth="1"/>
    <col min="8209" max="8209" width="10.7109375" style="1" customWidth="1"/>
    <col min="8210" max="8210" width="18.7109375" style="1" customWidth="1"/>
    <col min="8211" max="8212" width="21.7109375" style="1" customWidth="1"/>
    <col min="8213" max="8213" width="10.7109375" style="1" customWidth="1"/>
    <col min="8214" max="8214" width="40.7109375" style="1" customWidth="1"/>
    <col min="8215" max="8215" width="21.7109375" style="1" customWidth="1"/>
    <col min="8216" max="8216" width="10.7109375" style="1" customWidth="1"/>
    <col min="8217" max="8217" width="18.7109375" style="1" customWidth="1"/>
    <col min="8218" max="8219" width="21.7109375" style="1" customWidth="1"/>
    <col min="8220" max="8220" width="10.7109375" style="1" customWidth="1"/>
    <col min="8221" max="8221" width="21.7109375" style="1" customWidth="1"/>
    <col min="8222" max="8222" width="10.7109375" style="1" customWidth="1"/>
    <col min="8223" max="8223" width="18.7109375" style="1" customWidth="1"/>
    <col min="8224" max="8225" width="21.7109375" style="1" customWidth="1"/>
    <col min="8226" max="8226" width="40.7109375" style="1" customWidth="1"/>
    <col min="8227" max="8227" width="10.7109375" style="1" customWidth="1"/>
    <col min="8228" max="8228" width="21.7109375" style="1" customWidth="1"/>
    <col min="8229" max="8229" width="10.7109375" style="1" customWidth="1"/>
    <col min="8230" max="8232" width="21.7109375" style="1" customWidth="1"/>
    <col min="8233" max="8233" width="10.7109375" style="1" customWidth="1"/>
    <col min="8234" max="8448" width="11.42578125" style="1"/>
    <col min="8449" max="8449" width="1.7109375" style="1" customWidth="1"/>
    <col min="8450" max="8450" width="40.7109375" style="1" customWidth="1"/>
    <col min="8451" max="8451" width="21.7109375" style="1" customWidth="1"/>
    <col min="8452" max="8452" width="10.7109375" style="1" customWidth="1"/>
    <col min="8453" max="8453" width="18.7109375" style="1" customWidth="1"/>
    <col min="8454" max="8455" width="21.7109375" style="1" customWidth="1"/>
    <col min="8456" max="8456" width="10.7109375" style="1" customWidth="1"/>
    <col min="8457" max="8457" width="21.7109375" style="1" customWidth="1"/>
    <col min="8458" max="8458" width="10.7109375" style="1" customWidth="1"/>
    <col min="8459" max="8459" width="18.7109375" style="1" customWidth="1"/>
    <col min="8460" max="8461" width="21.7109375" style="1" customWidth="1"/>
    <col min="8462" max="8462" width="40.7109375" style="1" customWidth="1"/>
    <col min="8463" max="8463" width="10.7109375" style="1" customWidth="1"/>
    <col min="8464" max="8464" width="21.7109375" style="1" customWidth="1"/>
    <col min="8465" max="8465" width="10.7109375" style="1" customWidth="1"/>
    <col min="8466" max="8466" width="18.7109375" style="1" customWidth="1"/>
    <col min="8467" max="8468" width="21.7109375" style="1" customWidth="1"/>
    <col min="8469" max="8469" width="10.7109375" style="1" customWidth="1"/>
    <col min="8470" max="8470" width="40.7109375" style="1" customWidth="1"/>
    <col min="8471" max="8471" width="21.7109375" style="1" customWidth="1"/>
    <col min="8472" max="8472" width="10.7109375" style="1" customWidth="1"/>
    <col min="8473" max="8473" width="18.7109375" style="1" customWidth="1"/>
    <col min="8474" max="8475" width="21.7109375" style="1" customWidth="1"/>
    <col min="8476" max="8476" width="10.7109375" style="1" customWidth="1"/>
    <col min="8477" max="8477" width="21.7109375" style="1" customWidth="1"/>
    <col min="8478" max="8478" width="10.7109375" style="1" customWidth="1"/>
    <col min="8479" max="8479" width="18.7109375" style="1" customWidth="1"/>
    <col min="8480" max="8481" width="21.7109375" style="1" customWidth="1"/>
    <col min="8482" max="8482" width="40.7109375" style="1" customWidth="1"/>
    <col min="8483" max="8483" width="10.7109375" style="1" customWidth="1"/>
    <col min="8484" max="8484" width="21.7109375" style="1" customWidth="1"/>
    <col min="8485" max="8485" width="10.7109375" style="1" customWidth="1"/>
    <col min="8486" max="8488" width="21.7109375" style="1" customWidth="1"/>
    <col min="8489" max="8489" width="10.7109375" style="1" customWidth="1"/>
    <col min="8490" max="8704" width="11.42578125" style="1"/>
    <col min="8705" max="8705" width="1.7109375" style="1" customWidth="1"/>
    <col min="8706" max="8706" width="40.7109375" style="1" customWidth="1"/>
    <col min="8707" max="8707" width="21.7109375" style="1" customWidth="1"/>
    <col min="8708" max="8708" width="10.7109375" style="1" customWidth="1"/>
    <col min="8709" max="8709" width="18.7109375" style="1" customWidth="1"/>
    <col min="8710" max="8711" width="21.7109375" style="1" customWidth="1"/>
    <col min="8712" max="8712" width="10.7109375" style="1" customWidth="1"/>
    <col min="8713" max="8713" width="21.7109375" style="1" customWidth="1"/>
    <col min="8714" max="8714" width="10.7109375" style="1" customWidth="1"/>
    <col min="8715" max="8715" width="18.7109375" style="1" customWidth="1"/>
    <col min="8716" max="8717" width="21.7109375" style="1" customWidth="1"/>
    <col min="8718" max="8718" width="40.7109375" style="1" customWidth="1"/>
    <col min="8719" max="8719" width="10.7109375" style="1" customWidth="1"/>
    <col min="8720" max="8720" width="21.7109375" style="1" customWidth="1"/>
    <col min="8721" max="8721" width="10.7109375" style="1" customWidth="1"/>
    <col min="8722" max="8722" width="18.7109375" style="1" customWidth="1"/>
    <col min="8723" max="8724" width="21.7109375" style="1" customWidth="1"/>
    <col min="8725" max="8725" width="10.7109375" style="1" customWidth="1"/>
    <col min="8726" max="8726" width="40.7109375" style="1" customWidth="1"/>
    <col min="8727" max="8727" width="21.7109375" style="1" customWidth="1"/>
    <col min="8728" max="8728" width="10.7109375" style="1" customWidth="1"/>
    <col min="8729" max="8729" width="18.7109375" style="1" customWidth="1"/>
    <col min="8730" max="8731" width="21.7109375" style="1" customWidth="1"/>
    <col min="8732" max="8732" width="10.7109375" style="1" customWidth="1"/>
    <col min="8733" max="8733" width="21.7109375" style="1" customWidth="1"/>
    <col min="8734" max="8734" width="10.7109375" style="1" customWidth="1"/>
    <col min="8735" max="8735" width="18.7109375" style="1" customWidth="1"/>
    <col min="8736" max="8737" width="21.7109375" style="1" customWidth="1"/>
    <col min="8738" max="8738" width="40.7109375" style="1" customWidth="1"/>
    <col min="8739" max="8739" width="10.7109375" style="1" customWidth="1"/>
    <col min="8740" max="8740" width="21.7109375" style="1" customWidth="1"/>
    <col min="8741" max="8741" width="10.7109375" style="1" customWidth="1"/>
    <col min="8742" max="8744" width="21.7109375" style="1" customWidth="1"/>
    <col min="8745" max="8745" width="10.7109375" style="1" customWidth="1"/>
    <col min="8746" max="8960" width="11.42578125" style="1"/>
    <col min="8961" max="8961" width="1.7109375" style="1" customWidth="1"/>
    <col min="8962" max="8962" width="40.7109375" style="1" customWidth="1"/>
    <col min="8963" max="8963" width="21.7109375" style="1" customWidth="1"/>
    <col min="8964" max="8964" width="10.7109375" style="1" customWidth="1"/>
    <col min="8965" max="8965" width="18.7109375" style="1" customWidth="1"/>
    <col min="8966" max="8967" width="21.7109375" style="1" customWidth="1"/>
    <col min="8968" max="8968" width="10.7109375" style="1" customWidth="1"/>
    <col min="8969" max="8969" width="21.7109375" style="1" customWidth="1"/>
    <col min="8970" max="8970" width="10.7109375" style="1" customWidth="1"/>
    <col min="8971" max="8971" width="18.7109375" style="1" customWidth="1"/>
    <col min="8972" max="8973" width="21.7109375" style="1" customWidth="1"/>
    <col min="8974" max="8974" width="40.7109375" style="1" customWidth="1"/>
    <col min="8975" max="8975" width="10.7109375" style="1" customWidth="1"/>
    <col min="8976" max="8976" width="21.7109375" style="1" customWidth="1"/>
    <col min="8977" max="8977" width="10.7109375" style="1" customWidth="1"/>
    <col min="8978" max="8978" width="18.7109375" style="1" customWidth="1"/>
    <col min="8979" max="8980" width="21.7109375" style="1" customWidth="1"/>
    <col min="8981" max="8981" width="10.7109375" style="1" customWidth="1"/>
    <col min="8982" max="8982" width="40.7109375" style="1" customWidth="1"/>
    <col min="8983" max="8983" width="21.7109375" style="1" customWidth="1"/>
    <col min="8984" max="8984" width="10.7109375" style="1" customWidth="1"/>
    <col min="8985" max="8985" width="18.7109375" style="1" customWidth="1"/>
    <col min="8986" max="8987" width="21.7109375" style="1" customWidth="1"/>
    <col min="8988" max="8988" width="10.7109375" style="1" customWidth="1"/>
    <col min="8989" max="8989" width="21.7109375" style="1" customWidth="1"/>
    <col min="8990" max="8990" width="10.7109375" style="1" customWidth="1"/>
    <col min="8991" max="8991" width="18.7109375" style="1" customWidth="1"/>
    <col min="8992" max="8993" width="21.7109375" style="1" customWidth="1"/>
    <col min="8994" max="8994" width="40.7109375" style="1" customWidth="1"/>
    <col min="8995" max="8995" width="10.7109375" style="1" customWidth="1"/>
    <col min="8996" max="8996" width="21.7109375" style="1" customWidth="1"/>
    <col min="8997" max="8997" width="10.7109375" style="1" customWidth="1"/>
    <col min="8998" max="9000" width="21.7109375" style="1" customWidth="1"/>
    <col min="9001" max="9001" width="10.7109375" style="1" customWidth="1"/>
    <col min="9002" max="9216" width="11.42578125" style="1"/>
    <col min="9217" max="9217" width="1.7109375" style="1" customWidth="1"/>
    <col min="9218" max="9218" width="40.7109375" style="1" customWidth="1"/>
    <col min="9219" max="9219" width="21.7109375" style="1" customWidth="1"/>
    <col min="9220" max="9220" width="10.7109375" style="1" customWidth="1"/>
    <col min="9221" max="9221" width="18.7109375" style="1" customWidth="1"/>
    <col min="9222" max="9223" width="21.7109375" style="1" customWidth="1"/>
    <col min="9224" max="9224" width="10.7109375" style="1" customWidth="1"/>
    <col min="9225" max="9225" width="21.7109375" style="1" customWidth="1"/>
    <col min="9226" max="9226" width="10.7109375" style="1" customWidth="1"/>
    <col min="9227" max="9227" width="18.7109375" style="1" customWidth="1"/>
    <col min="9228" max="9229" width="21.7109375" style="1" customWidth="1"/>
    <col min="9230" max="9230" width="40.7109375" style="1" customWidth="1"/>
    <col min="9231" max="9231" width="10.7109375" style="1" customWidth="1"/>
    <col min="9232" max="9232" width="21.7109375" style="1" customWidth="1"/>
    <col min="9233" max="9233" width="10.7109375" style="1" customWidth="1"/>
    <col min="9234" max="9234" width="18.7109375" style="1" customWidth="1"/>
    <col min="9235" max="9236" width="21.7109375" style="1" customWidth="1"/>
    <col min="9237" max="9237" width="10.7109375" style="1" customWidth="1"/>
    <col min="9238" max="9238" width="40.7109375" style="1" customWidth="1"/>
    <col min="9239" max="9239" width="21.7109375" style="1" customWidth="1"/>
    <col min="9240" max="9240" width="10.7109375" style="1" customWidth="1"/>
    <col min="9241" max="9241" width="18.7109375" style="1" customWidth="1"/>
    <col min="9242" max="9243" width="21.7109375" style="1" customWidth="1"/>
    <col min="9244" max="9244" width="10.7109375" style="1" customWidth="1"/>
    <col min="9245" max="9245" width="21.7109375" style="1" customWidth="1"/>
    <col min="9246" max="9246" width="10.7109375" style="1" customWidth="1"/>
    <col min="9247" max="9247" width="18.7109375" style="1" customWidth="1"/>
    <col min="9248" max="9249" width="21.7109375" style="1" customWidth="1"/>
    <col min="9250" max="9250" width="40.7109375" style="1" customWidth="1"/>
    <col min="9251" max="9251" width="10.7109375" style="1" customWidth="1"/>
    <col min="9252" max="9252" width="21.7109375" style="1" customWidth="1"/>
    <col min="9253" max="9253" width="10.7109375" style="1" customWidth="1"/>
    <col min="9254" max="9256" width="21.7109375" style="1" customWidth="1"/>
    <col min="9257" max="9257" width="10.7109375" style="1" customWidth="1"/>
    <col min="9258" max="9472" width="11.42578125" style="1"/>
    <col min="9473" max="9473" width="1.7109375" style="1" customWidth="1"/>
    <col min="9474" max="9474" width="40.7109375" style="1" customWidth="1"/>
    <col min="9475" max="9475" width="21.7109375" style="1" customWidth="1"/>
    <col min="9476" max="9476" width="10.7109375" style="1" customWidth="1"/>
    <col min="9477" max="9477" width="18.7109375" style="1" customWidth="1"/>
    <col min="9478" max="9479" width="21.7109375" style="1" customWidth="1"/>
    <col min="9480" max="9480" width="10.7109375" style="1" customWidth="1"/>
    <col min="9481" max="9481" width="21.7109375" style="1" customWidth="1"/>
    <col min="9482" max="9482" width="10.7109375" style="1" customWidth="1"/>
    <col min="9483" max="9483" width="18.7109375" style="1" customWidth="1"/>
    <col min="9484" max="9485" width="21.7109375" style="1" customWidth="1"/>
    <col min="9486" max="9486" width="40.7109375" style="1" customWidth="1"/>
    <col min="9487" max="9487" width="10.7109375" style="1" customWidth="1"/>
    <col min="9488" max="9488" width="21.7109375" style="1" customWidth="1"/>
    <col min="9489" max="9489" width="10.7109375" style="1" customWidth="1"/>
    <col min="9490" max="9490" width="18.7109375" style="1" customWidth="1"/>
    <col min="9491" max="9492" width="21.7109375" style="1" customWidth="1"/>
    <col min="9493" max="9493" width="10.7109375" style="1" customWidth="1"/>
    <col min="9494" max="9494" width="40.7109375" style="1" customWidth="1"/>
    <col min="9495" max="9495" width="21.7109375" style="1" customWidth="1"/>
    <col min="9496" max="9496" width="10.7109375" style="1" customWidth="1"/>
    <col min="9497" max="9497" width="18.7109375" style="1" customWidth="1"/>
    <col min="9498" max="9499" width="21.7109375" style="1" customWidth="1"/>
    <col min="9500" max="9500" width="10.7109375" style="1" customWidth="1"/>
    <col min="9501" max="9501" width="21.7109375" style="1" customWidth="1"/>
    <col min="9502" max="9502" width="10.7109375" style="1" customWidth="1"/>
    <col min="9503" max="9503" width="18.7109375" style="1" customWidth="1"/>
    <col min="9504" max="9505" width="21.7109375" style="1" customWidth="1"/>
    <col min="9506" max="9506" width="40.7109375" style="1" customWidth="1"/>
    <col min="9507" max="9507" width="10.7109375" style="1" customWidth="1"/>
    <col min="9508" max="9508" width="21.7109375" style="1" customWidth="1"/>
    <col min="9509" max="9509" width="10.7109375" style="1" customWidth="1"/>
    <col min="9510" max="9512" width="21.7109375" style="1" customWidth="1"/>
    <col min="9513" max="9513" width="10.7109375" style="1" customWidth="1"/>
    <col min="9514" max="9728" width="11.42578125" style="1"/>
    <col min="9729" max="9729" width="1.7109375" style="1" customWidth="1"/>
    <col min="9730" max="9730" width="40.7109375" style="1" customWidth="1"/>
    <col min="9731" max="9731" width="21.7109375" style="1" customWidth="1"/>
    <col min="9732" max="9732" width="10.7109375" style="1" customWidth="1"/>
    <col min="9733" max="9733" width="18.7109375" style="1" customWidth="1"/>
    <col min="9734" max="9735" width="21.7109375" style="1" customWidth="1"/>
    <col min="9736" max="9736" width="10.7109375" style="1" customWidth="1"/>
    <col min="9737" max="9737" width="21.7109375" style="1" customWidth="1"/>
    <col min="9738" max="9738" width="10.7109375" style="1" customWidth="1"/>
    <col min="9739" max="9739" width="18.7109375" style="1" customWidth="1"/>
    <col min="9740" max="9741" width="21.7109375" style="1" customWidth="1"/>
    <col min="9742" max="9742" width="40.7109375" style="1" customWidth="1"/>
    <col min="9743" max="9743" width="10.7109375" style="1" customWidth="1"/>
    <col min="9744" max="9744" width="21.7109375" style="1" customWidth="1"/>
    <col min="9745" max="9745" width="10.7109375" style="1" customWidth="1"/>
    <col min="9746" max="9746" width="18.7109375" style="1" customWidth="1"/>
    <col min="9747" max="9748" width="21.7109375" style="1" customWidth="1"/>
    <col min="9749" max="9749" width="10.7109375" style="1" customWidth="1"/>
    <col min="9750" max="9750" width="40.7109375" style="1" customWidth="1"/>
    <col min="9751" max="9751" width="21.7109375" style="1" customWidth="1"/>
    <col min="9752" max="9752" width="10.7109375" style="1" customWidth="1"/>
    <col min="9753" max="9753" width="18.7109375" style="1" customWidth="1"/>
    <col min="9754" max="9755" width="21.7109375" style="1" customWidth="1"/>
    <col min="9756" max="9756" width="10.7109375" style="1" customWidth="1"/>
    <col min="9757" max="9757" width="21.7109375" style="1" customWidth="1"/>
    <col min="9758" max="9758" width="10.7109375" style="1" customWidth="1"/>
    <col min="9759" max="9759" width="18.7109375" style="1" customWidth="1"/>
    <col min="9760" max="9761" width="21.7109375" style="1" customWidth="1"/>
    <col min="9762" max="9762" width="40.7109375" style="1" customWidth="1"/>
    <col min="9763" max="9763" width="10.7109375" style="1" customWidth="1"/>
    <col min="9764" max="9764" width="21.7109375" style="1" customWidth="1"/>
    <col min="9765" max="9765" width="10.7109375" style="1" customWidth="1"/>
    <col min="9766" max="9768" width="21.7109375" style="1" customWidth="1"/>
    <col min="9769" max="9769" width="10.7109375" style="1" customWidth="1"/>
    <col min="9770" max="9984" width="11.42578125" style="1"/>
    <col min="9985" max="9985" width="1.7109375" style="1" customWidth="1"/>
    <col min="9986" max="9986" width="40.7109375" style="1" customWidth="1"/>
    <col min="9987" max="9987" width="21.7109375" style="1" customWidth="1"/>
    <col min="9988" max="9988" width="10.7109375" style="1" customWidth="1"/>
    <col min="9989" max="9989" width="18.7109375" style="1" customWidth="1"/>
    <col min="9990" max="9991" width="21.7109375" style="1" customWidth="1"/>
    <col min="9992" max="9992" width="10.7109375" style="1" customWidth="1"/>
    <col min="9993" max="9993" width="21.7109375" style="1" customWidth="1"/>
    <col min="9994" max="9994" width="10.7109375" style="1" customWidth="1"/>
    <col min="9995" max="9995" width="18.7109375" style="1" customWidth="1"/>
    <col min="9996" max="9997" width="21.7109375" style="1" customWidth="1"/>
    <col min="9998" max="9998" width="40.7109375" style="1" customWidth="1"/>
    <col min="9999" max="9999" width="10.7109375" style="1" customWidth="1"/>
    <col min="10000" max="10000" width="21.7109375" style="1" customWidth="1"/>
    <col min="10001" max="10001" width="10.7109375" style="1" customWidth="1"/>
    <col min="10002" max="10002" width="18.7109375" style="1" customWidth="1"/>
    <col min="10003" max="10004" width="21.7109375" style="1" customWidth="1"/>
    <col min="10005" max="10005" width="10.7109375" style="1" customWidth="1"/>
    <col min="10006" max="10006" width="40.7109375" style="1" customWidth="1"/>
    <col min="10007" max="10007" width="21.7109375" style="1" customWidth="1"/>
    <col min="10008" max="10008" width="10.7109375" style="1" customWidth="1"/>
    <col min="10009" max="10009" width="18.7109375" style="1" customWidth="1"/>
    <col min="10010" max="10011" width="21.7109375" style="1" customWidth="1"/>
    <col min="10012" max="10012" width="10.7109375" style="1" customWidth="1"/>
    <col min="10013" max="10013" width="21.7109375" style="1" customWidth="1"/>
    <col min="10014" max="10014" width="10.7109375" style="1" customWidth="1"/>
    <col min="10015" max="10015" width="18.7109375" style="1" customWidth="1"/>
    <col min="10016" max="10017" width="21.7109375" style="1" customWidth="1"/>
    <col min="10018" max="10018" width="40.7109375" style="1" customWidth="1"/>
    <col min="10019" max="10019" width="10.7109375" style="1" customWidth="1"/>
    <col min="10020" max="10020" width="21.7109375" style="1" customWidth="1"/>
    <col min="10021" max="10021" width="10.7109375" style="1" customWidth="1"/>
    <col min="10022" max="10024" width="21.7109375" style="1" customWidth="1"/>
    <col min="10025" max="10025" width="10.7109375" style="1" customWidth="1"/>
    <col min="10026" max="10240" width="11.42578125" style="1"/>
    <col min="10241" max="10241" width="1.7109375" style="1" customWidth="1"/>
    <col min="10242" max="10242" width="40.7109375" style="1" customWidth="1"/>
    <col min="10243" max="10243" width="21.7109375" style="1" customWidth="1"/>
    <col min="10244" max="10244" width="10.7109375" style="1" customWidth="1"/>
    <col min="10245" max="10245" width="18.7109375" style="1" customWidth="1"/>
    <col min="10246" max="10247" width="21.7109375" style="1" customWidth="1"/>
    <col min="10248" max="10248" width="10.7109375" style="1" customWidth="1"/>
    <col min="10249" max="10249" width="21.7109375" style="1" customWidth="1"/>
    <col min="10250" max="10250" width="10.7109375" style="1" customWidth="1"/>
    <col min="10251" max="10251" width="18.7109375" style="1" customWidth="1"/>
    <col min="10252" max="10253" width="21.7109375" style="1" customWidth="1"/>
    <col min="10254" max="10254" width="40.7109375" style="1" customWidth="1"/>
    <col min="10255" max="10255" width="10.7109375" style="1" customWidth="1"/>
    <col min="10256" max="10256" width="21.7109375" style="1" customWidth="1"/>
    <col min="10257" max="10257" width="10.7109375" style="1" customWidth="1"/>
    <col min="10258" max="10258" width="18.7109375" style="1" customWidth="1"/>
    <col min="10259" max="10260" width="21.7109375" style="1" customWidth="1"/>
    <col min="10261" max="10261" width="10.7109375" style="1" customWidth="1"/>
    <col min="10262" max="10262" width="40.7109375" style="1" customWidth="1"/>
    <col min="10263" max="10263" width="21.7109375" style="1" customWidth="1"/>
    <col min="10264" max="10264" width="10.7109375" style="1" customWidth="1"/>
    <col min="10265" max="10265" width="18.7109375" style="1" customWidth="1"/>
    <col min="10266" max="10267" width="21.7109375" style="1" customWidth="1"/>
    <col min="10268" max="10268" width="10.7109375" style="1" customWidth="1"/>
    <col min="10269" max="10269" width="21.7109375" style="1" customWidth="1"/>
    <col min="10270" max="10270" width="10.7109375" style="1" customWidth="1"/>
    <col min="10271" max="10271" width="18.7109375" style="1" customWidth="1"/>
    <col min="10272" max="10273" width="21.7109375" style="1" customWidth="1"/>
    <col min="10274" max="10274" width="40.7109375" style="1" customWidth="1"/>
    <col min="10275" max="10275" width="10.7109375" style="1" customWidth="1"/>
    <col min="10276" max="10276" width="21.7109375" style="1" customWidth="1"/>
    <col min="10277" max="10277" width="10.7109375" style="1" customWidth="1"/>
    <col min="10278" max="10280" width="21.7109375" style="1" customWidth="1"/>
    <col min="10281" max="10281" width="10.7109375" style="1" customWidth="1"/>
    <col min="10282" max="10496" width="11.42578125" style="1"/>
    <col min="10497" max="10497" width="1.7109375" style="1" customWidth="1"/>
    <col min="10498" max="10498" width="40.7109375" style="1" customWidth="1"/>
    <col min="10499" max="10499" width="21.7109375" style="1" customWidth="1"/>
    <col min="10500" max="10500" width="10.7109375" style="1" customWidth="1"/>
    <col min="10501" max="10501" width="18.7109375" style="1" customWidth="1"/>
    <col min="10502" max="10503" width="21.7109375" style="1" customWidth="1"/>
    <col min="10504" max="10504" width="10.7109375" style="1" customWidth="1"/>
    <col min="10505" max="10505" width="21.7109375" style="1" customWidth="1"/>
    <col min="10506" max="10506" width="10.7109375" style="1" customWidth="1"/>
    <col min="10507" max="10507" width="18.7109375" style="1" customWidth="1"/>
    <col min="10508" max="10509" width="21.7109375" style="1" customWidth="1"/>
    <col min="10510" max="10510" width="40.7109375" style="1" customWidth="1"/>
    <col min="10511" max="10511" width="10.7109375" style="1" customWidth="1"/>
    <col min="10512" max="10512" width="21.7109375" style="1" customWidth="1"/>
    <col min="10513" max="10513" width="10.7109375" style="1" customWidth="1"/>
    <col min="10514" max="10514" width="18.7109375" style="1" customWidth="1"/>
    <col min="10515" max="10516" width="21.7109375" style="1" customWidth="1"/>
    <col min="10517" max="10517" width="10.7109375" style="1" customWidth="1"/>
    <col min="10518" max="10518" width="40.7109375" style="1" customWidth="1"/>
    <col min="10519" max="10519" width="21.7109375" style="1" customWidth="1"/>
    <col min="10520" max="10520" width="10.7109375" style="1" customWidth="1"/>
    <col min="10521" max="10521" width="18.7109375" style="1" customWidth="1"/>
    <col min="10522" max="10523" width="21.7109375" style="1" customWidth="1"/>
    <col min="10524" max="10524" width="10.7109375" style="1" customWidth="1"/>
    <col min="10525" max="10525" width="21.7109375" style="1" customWidth="1"/>
    <col min="10526" max="10526" width="10.7109375" style="1" customWidth="1"/>
    <col min="10527" max="10527" width="18.7109375" style="1" customWidth="1"/>
    <col min="10528" max="10529" width="21.7109375" style="1" customWidth="1"/>
    <col min="10530" max="10530" width="40.7109375" style="1" customWidth="1"/>
    <col min="10531" max="10531" width="10.7109375" style="1" customWidth="1"/>
    <col min="10532" max="10532" width="21.7109375" style="1" customWidth="1"/>
    <col min="10533" max="10533" width="10.7109375" style="1" customWidth="1"/>
    <col min="10534" max="10536" width="21.7109375" style="1" customWidth="1"/>
    <col min="10537" max="10537" width="10.7109375" style="1" customWidth="1"/>
    <col min="10538" max="10752" width="11.42578125" style="1"/>
    <col min="10753" max="10753" width="1.7109375" style="1" customWidth="1"/>
    <col min="10754" max="10754" width="40.7109375" style="1" customWidth="1"/>
    <col min="10755" max="10755" width="21.7109375" style="1" customWidth="1"/>
    <col min="10756" max="10756" width="10.7109375" style="1" customWidth="1"/>
    <col min="10757" max="10757" width="18.7109375" style="1" customWidth="1"/>
    <col min="10758" max="10759" width="21.7109375" style="1" customWidth="1"/>
    <col min="10760" max="10760" width="10.7109375" style="1" customWidth="1"/>
    <col min="10761" max="10761" width="21.7109375" style="1" customWidth="1"/>
    <col min="10762" max="10762" width="10.7109375" style="1" customWidth="1"/>
    <col min="10763" max="10763" width="18.7109375" style="1" customWidth="1"/>
    <col min="10764" max="10765" width="21.7109375" style="1" customWidth="1"/>
    <col min="10766" max="10766" width="40.7109375" style="1" customWidth="1"/>
    <col min="10767" max="10767" width="10.7109375" style="1" customWidth="1"/>
    <col min="10768" max="10768" width="21.7109375" style="1" customWidth="1"/>
    <col min="10769" max="10769" width="10.7109375" style="1" customWidth="1"/>
    <col min="10770" max="10770" width="18.7109375" style="1" customWidth="1"/>
    <col min="10771" max="10772" width="21.7109375" style="1" customWidth="1"/>
    <col min="10773" max="10773" width="10.7109375" style="1" customWidth="1"/>
    <col min="10774" max="10774" width="40.7109375" style="1" customWidth="1"/>
    <col min="10775" max="10775" width="21.7109375" style="1" customWidth="1"/>
    <col min="10776" max="10776" width="10.7109375" style="1" customWidth="1"/>
    <col min="10777" max="10777" width="18.7109375" style="1" customWidth="1"/>
    <col min="10778" max="10779" width="21.7109375" style="1" customWidth="1"/>
    <col min="10780" max="10780" width="10.7109375" style="1" customWidth="1"/>
    <col min="10781" max="10781" width="21.7109375" style="1" customWidth="1"/>
    <col min="10782" max="10782" width="10.7109375" style="1" customWidth="1"/>
    <col min="10783" max="10783" width="18.7109375" style="1" customWidth="1"/>
    <col min="10784" max="10785" width="21.7109375" style="1" customWidth="1"/>
    <col min="10786" max="10786" width="40.7109375" style="1" customWidth="1"/>
    <col min="10787" max="10787" width="10.7109375" style="1" customWidth="1"/>
    <col min="10788" max="10788" width="21.7109375" style="1" customWidth="1"/>
    <col min="10789" max="10789" width="10.7109375" style="1" customWidth="1"/>
    <col min="10790" max="10792" width="21.7109375" style="1" customWidth="1"/>
    <col min="10793" max="10793" width="10.7109375" style="1" customWidth="1"/>
    <col min="10794" max="11008" width="11.42578125" style="1"/>
    <col min="11009" max="11009" width="1.7109375" style="1" customWidth="1"/>
    <col min="11010" max="11010" width="40.7109375" style="1" customWidth="1"/>
    <col min="11011" max="11011" width="21.7109375" style="1" customWidth="1"/>
    <col min="11012" max="11012" width="10.7109375" style="1" customWidth="1"/>
    <col min="11013" max="11013" width="18.7109375" style="1" customWidth="1"/>
    <col min="11014" max="11015" width="21.7109375" style="1" customWidth="1"/>
    <col min="11016" max="11016" width="10.7109375" style="1" customWidth="1"/>
    <col min="11017" max="11017" width="21.7109375" style="1" customWidth="1"/>
    <col min="11018" max="11018" width="10.7109375" style="1" customWidth="1"/>
    <col min="11019" max="11019" width="18.7109375" style="1" customWidth="1"/>
    <col min="11020" max="11021" width="21.7109375" style="1" customWidth="1"/>
    <col min="11022" max="11022" width="40.7109375" style="1" customWidth="1"/>
    <col min="11023" max="11023" width="10.7109375" style="1" customWidth="1"/>
    <col min="11024" max="11024" width="21.7109375" style="1" customWidth="1"/>
    <col min="11025" max="11025" width="10.7109375" style="1" customWidth="1"/>
    <col min="11026" max="11026" width="18.7109375" style="1" customWidth="1"/>
    <col min="11027" max="11028" width="21.7109375" style="1" customWidth="1"/>
    <col min="11029" max="11029" width="10.7109375" style="1" customWidth="1"/>
    <col min="11030" max="11030" width="40.7109375" style="1" customWidth="1"/>
    <col min="11031" max="11031" width="21.7109375" style="1" customWidth="1"/>
    <col min="11032" max="11032" width="10.7109375" style="1" customWidth="1"/>
    <col min="11033" max="11033" width="18.7109375" style="1" customWidth="1"/>
    <col min="11034" max="11035" width="21.7109375" style="1" customWidth="1"/>
    <col min="11036" max="11036" width="10.7109375" style="1" customWidth="1"/>
    <col min="11037" max="11037" width="21.7109375" style="1" customWidth="1"/>
    <col min="11038" max="11038" width="10.7109375" style="1" customWidth="1"/>
    <col min="11039" max="11039" width="18.7109375" style="1" customWidth="1"/>
    <col min="11040" max="11041" width="21.7109375" style="1" customWidth="1"/>
    <col min="11042" max="11042" width="40.7109375" style="1" customWidth="1"/>
    <col min="11043" max="11043" width="10.7109375" style="1" customWidth="1"/>
    <col min="11044" max="11044" width="21.7109375" style="1" customWidth="1"/>
    <col min="11045" max="11045" width="10.7109375" style="1" customWidth="1"/>
    <col min="11046" max="11048" width="21.7109375" style="1" customWidth="1"/>
    <col min="11049" max="11049" width="10.7109375" style="1" customWidth="1"/>
    <col min="11050" max="11264" width="11.42578125" style="1"/>
    <col min="11265" max="11265" width="1.7109375" style="1" customWidth="1"/>
    <col min="11266" max="11266" width="40.7109375" style="1" customWidth="1"/>
    <col min="11267" max="11267" width="21.7109375" style="1" customWidth="1"/>
    <col min="11268" max="11268" width="10.7109375" style="1" customWidth="1"/>
    <col min="11269" max="11269" width="18.7109375" style="1" customWidth="1"/>
    <col min="11270" max="11271" width="21.7109375" style="1" customWidth="1"/>
    <col min="11272" max="11272" width="10.7109375" style="1" customWidth="1"/>
    <col min="11273" max="11273" width="21.7109375" style="1" customWidth="1"/>
    <col min="11274" max="11274" width="10.7109375" style="1" customWidth="1"/>
    <col min="11275" max="11275" width="18.7109375" style="1" customWidth="1"/>
    <col min="11276" max="11277" width="21.7109375" style="1" customWidth="1"/>
    <col min="11278" max="11278" width="40.7109375" style="1" customWidth="1"/>
    <col min="11279" max="11279" width="10.7109375" style="1" customWidth="1"/>
    <col min="11280" max="11280" width="21.7109375" style="1" customWidth="1"/>
    <col min="11281" max="11281" width="10.7109375" style="1" customWidth="1"/>
    <col min="11282" max="11282" width="18.7109375" style="1" customWidth="1"/>
    <col min="11283" max="11284" width="21.7109375" style="1" customWidth="1"/>
    <col min="11285" max="11285" width="10.7109375" style="1" customWidth="1"/>
    <col min="11286" max="11286" width="40.7109375" style="1" customWidth="1"/>
    <col min="11287" max="11287" width="21.7109375" style="1" customWidth="1"/>
    <col min="11288" max="11288" width="10.7109375" style="1" customWidth="1"/>
    <col min="11289" max="11289" width="18.7109375" style="1" customWidth="1"/>
    <col min="11290" max="11291" width="21.7109375" style="1" customWidth="1"/>
    <col min="11292" max="11292" width="10.7109375" style="1" customWidth="1"/>
    <col min="11293" max="11293" width="21.7109375" style="1" customWidth="1"/>
    <col min="11294" max="11294" width="10.7109375" style="1" customWidth="1"/>
    <col min="11295" max="11295" width="18.7109375" style="1" customWidth="1"/>
    <col min="11296" max="11297" width="21.7109375" style="1" customWidth="1"/>
    <col min="11298" max="11298" width="40.7109375" style="1" customWidth="1"/>
    <col min="11299" max="11299" width="10.7109375" style="1" customWidth="1"/>
    <col min="11300" max="11300" width="21.7109375" style="1" customWidth="1"/>
    <col min="11301" max="11301" width="10.7109375" style="1" customWidth="1"/>
    <col min="11302" max="11304" width="21.7109375" style="1" customWidth="1"/>
    <col min="11305" max="11305" width="10.7109375" style="1" customWidth="1"/>
    <col min="11306" max="11520" width="11.42578125" style="1"/>
    <col min="11521" max="11521" width="1.7109375" style="1" customWidth="1"/>
    <col min="11522" max="11522" width="40.7109375" style="1" customWidth="1"/>
    <col min="11523" max="11523" width="21.7109375" style="1" customWidth="1"/>
    <col min="11524" max="11524" width="10.7109375" style="1" customWidth="1"/>
    <col min="11525" max="11525" width="18.7109375" style="1" customWidth="1"/>
    <col min="11526" max="11527" width="21.7109375" style="1" customWidth="1"/>
    <col min="11528" max="11528" width="10.7109375" style="1" customWidth="1"/>
    <col min="11529" max="11529" width="21.7109375" style="1" customWidth="1"/>
    <col min="11530" max="11530" width="10.7109375" style="1" customWidth="1"/>
    <col min="11531" max="11531" width="18.7109375" style="1" customWidth="1"/>
    <col min="11532" max="11533" width="21.7109375" style="1" customWidth="1"/>
    <col min="11534" max="11534" width="40.7109375" style="1" customWidth="1"/>
    <col min="11535" max="11535" width="10.7109375" style="1" customWidth="1"/>
    <col min="11536" max="11536" width="21.7109375" style="1" customWidth="1"/>
    <col min="11537" max="11537" width="10.7109375" style="1" customWidth="1"/>
    <col min="11538" max="11538" width="18.7109375" style="1" customWidth="1"/>
    <col min="11539" max="11540" width="21.7109375" style="1" customWidth="1"/>
    <col min="11541" max="11541" width="10.7109375" style="1" customWidth="1"/>
    <col min="11542" max="11542" width="40.7109375" style="1" customWidth="1"/>
    <col min="11543" max="11543" width="21.7109375" style="1" customWidth="1"/>
    <col min="11544" max="11544" width="10.7109375" style="1" customWidth="1"/>
    <col min="11545" max="11545" width="18.7109375" style="1" customWidth="1"/>
    <col min="11546" max="11547" width="21.7109375" style="1" customWidth="1"/>
    <col min="11548" max="11548" width="10.7109375" style="1" customWidth="1"/>
    <col min="11549" max="11549" width="21.7109375" style="1" customWidth="1"/>
    <col min="11550" max="11550" width="10.7109375" style="1" customWidth="1"/>
    <col min="11551" max="11551" width="18.7109375" style="1" customWidth="1"/>
    <col min="11552" max="11553" width="21.7109375" style="1" customWidth="1"/>
    <col min="11554" max="11554" width="40.7109375" style="1" customWidth="1"/>
    <col min="11555" max="11555" width="10.7109375" style="1" customWidth="1"/>
    <col min="11556" max="11556" width="21.7109375" style="1" customWidth="1"/>
    <col min="11557" max="11557" width="10.7109375" style="1" customWidth="1"/>
    <col min="11558" max="11560" width="21.7109375" style="1" customWidth="1"/>
    <col min="11561" max="11561" width="10.7109375" style="1" customWidth="1"/>
    <col min="11562" max="11776" width="11.42578125" style="1"/>
    <col min="11777" max="11777" width="1.7109375" style="1" customWidth="1"/>
    <col min="11778" max="11778" width="40.7109375" style="1" customWidth="1"/>
    <col min="11779" max="11779" width="21.7109375" style="1" customWidth="1"/>
    <col min="11780" max="11780" width="10.7109375" style="1" customWidth="1"/>
    <col min="11781" max="11781" width="18.7109375" style="1" customWidth="1"/>
    <col min="11782" max="11783" width="21.7109375" style="1" customWidth="1"/>
    <col min="11784" max="11784" width="10.7109375" style="1" customWidth="1"/>
    <col min="11785" max="11785" width="21.7109375" style="1" customWidth="1"/>
    <col min="11786" max="11786" width="10.7109375" style="1" customWidth="1"/>
    <col min="11787" max="11787" width="18.7109375" style="1" customWidth="1"/>
    <col min="11788" max="11789" width="21.7109375" style="1" customWidth="1"/>
    <col min="11790" max="11790" width="40.7109375" style="1" customWidth="1"/>
    <col min="11791" max="11791" width="10.7109375" style="1" customWidth="1"/>
    <col min="11792" max="11792" width="21.7109375" style="1" customWidth="1"/>
    <col min="11793" max="11793" width="10.7109375" style="1" customWidth="1"/>
    <col min="11794" max="11794" width="18.7109375" style="1" customWidth="1"/>
    <col min="11795" max="11796" width="21.7109375" style="1" customWidth="1"/>
    <col min="11797" max="11797" width="10.7109375" style="1" customWidth="1"/>
    <col min="11798" max="11798" width="40.7109375" style="1" customWidth="1"/>
    <col min="11799" max="11799" width="21.7109375" style="1" customWidth="1"/>
    <col min="11800" max="11800" width="10.7109375" style="1" customWidth="1"/>
    <col min="11801" max="11801" width="18.7109375" style="1" customWidth="1"/>
    <col min="11802" max="11803" width="21.7109375" style="1" customWidth="1"/>
    <col min="11804" max="11804" width="10.7109375" style="1" customWidth="1"/>
    <col min="11805" max="11805" width="21.7109375" style="1" customWidth="1"/>
    <col min="11806" max="11806" width="10.7109375" style="1" customWidth="1"/>
    <col min="11807" max="11807" width="18.7109375" style="1" customWidth="1"/>
    <col min="11808" max="11809" width="21.7109375" style="1" customWidth="1"/>
    <col min="11810" max="11810" width="40.7109375" style="1" customWidth="1"/>
    <col min="11811" max="11811" width="10.7109375" style="1" customWidth="1"/>
    <col min="11812" max="11812" width="21.7109375" style="1" customWidth="1"/>
    <col min="11813" max="11813" width="10.7109375" style="1" customWidth="1"/>
    <col min="11814" max="11816" width="21.7109375" style="1" customWidth="1"/>
    <col min="11817" max="11817" width="10.7109375" style="1" customWidth="1"/>
    <col min="11818" max="12032" width="11.42578125" style="1"/>
    <col min="12033" max="12033" width="1.7109375" style="1" customWidth="1"/>
    <col min="12034" max="12034" width="40.7109375" style="1" customWidth="1"/>
    <col min="12035" max="12035" width="21.7109375" style="1" customWidth="1"/>
    <col min="12036" max="12036" width="10.7109375" style="1" customWidth="1"/>
    <col min="12037" max="12037" width="18.7109375" style="1" customWidth="1"/>
    <col min="12038" max="12039" width="21.7109375" style="1" customWidth="1"/>
    <col min="12040" max="12040" width="10.7109375" style="1" customWidth="1"/>
    <col min="12041" max="12041" width="21.7109375" style="1" customWidth="1"/>
    <col min="12042" max="12042" width="10.7109375" style="1" customWidth="1"/>
    <col min="12043" max="12043" width="18.7109375" style="1" customWidth="1"/>
    <col min="12044" max="12045" width="21.7109375" style="1" customWidth="1"/>
    <col min="12046" max="12046" width="40.7109375" style="1" customWidth="1"/>
    <col min="12047" max="12047" width="10.7109375" style="1" customWidth="1"/>
    <col min="12048" max="12048" width="21.7109375" style="1" customWidth="1"/>
    <col min="12049" max="12049" width="10.7109375" style="1" customWidth="1"/>
    <col min="12050" max="12050" width="18.7109375" style="1" customWidth="1"/>
    <col min="12051" max="12052" width="21.7109375" style="1" customWidth="1"/>
    <col min="12053" max="12053" width="10.7109375" style="1" customWidth="1"/>
    <col min="12054" max="12054" width="40.7109375" style="1" customWidth="1"/>
    <col min="12055" max="12055" width="21.7109375" style="1" customWidth="1"/>
    <col min="12056" max="12056" width="10.7109375" style="1" customWidth="1"/>
    <col min="12057" max="12057" width="18.7109375" style="1" customWidth="1"/>
    <col min="12058" max="12059" width="21.7109375" style="1" customWidth="1"/>
    <col min="12060" max="12060" width="10.7109375" style="1" customWidth="1"/>
    <col min="12061" max="12061" width="21.7109375" style="1" customWidth="1"/>
    <col min="12062" max="12062" width="10.7109375" style="1" customWidth="1"/>
    <col min="12063" max="12063" width="18.7109375" style="1" customWidth="1"/>
    <col min="12064" max="12065" width="21.7109375" style="1" customWidth="1"/>
    <col min="12066" max="12066" width="40.7109375" style="1" customWidth="1"/>
    <col min="12067" max="12067" width="10.7109375" style="1" customWidth="1"/>
    <col min="12068" max="12068" width="21.7109375" style="1" customWidth="1"/>
    <col min="12069" max="12069" width="10.7109375" style="1" customWidth="1"/>
    <col min="12070" max="12072" width="21.7109375" style="1" customWidth="1"/>
    <col min="12073" max="12073" width="10.7109375" style="1" customWidth="1"/>
    <col min="12074" max="12288" width="11.42578125" style="1"/>
    <col min="12289" max="12289" width="1.7109375" style="1" customWidth="1"/>
    <col min="12290" max="12290" width="40.7109375" style="1" customWidth="1"/>
    <col min="12291" max="12291" width="21.7109375" style="1" customWidth="1"/>
    <col min="12292" max="12292" width="10.7109375" style="1" customWidth="1"/>
    <col min="12293" max="12293" width="18.7109375" style="1" customWidth="1"/>
    <col min="12294" max="12295" width="21.7109375" style="1" customWidth="1"/>
    <col min="12296" max="12296" width="10.7109375" style="1" customWidth="1"/>
    <col min="12297" max="12297" width="21.7109375" style="1" customWidth="1"/>
    <col min="12298" max="12298" width="10.7109375" style="1" customWidth="1"/>
    <col min="12299" max="12299" width="18.7109375" style="1" customWidth="1"/>
    <col min="12300" max="12301" width="21.7109375" style="1" customWidth="1"/>
    <col min="12302" max="12302" width="40.7109375" style="1" customWidth="1"/>
    <col min="12303" max="12303" width="10.7109375" style="1" customWidth="1"/>
    <col min="12304" max="12304" width="21.7109375" style="1" customWidth="1"/>
    <col min="12305" max="12305" width="10.7109375" style="1" customWidth="1"/>
    <col min="12306" max="12306" width="18.7109375" style="1" customWidth="1"/>
    <col min="12307" max="12308" width="21.7109375" style="1" customWidth="1"/>
    <col min="12309" max="12309" width="10.7109375" style="1" customWidth="1"/>
    <col min="12310" max="12310" width="40.7109375" style="1" customWidth="1"/>
    <col min="12311" max="12311" width="21.7109375" style="1" customWidth="1"/>
    <col min="12312" max="12312" width="10.7109375" style="1" customWidth="1"/>
    <col min="12313" max="12313" width="18.7109375" style="1" customWidth="1"/>
    <col min="12314" max="12315" width="21.7109375" style="1" customWidth="1"/>
    <col min="12316" max="12316" width="10.7109375" style="1" customWidth="1"/>
    <col min="12317" max="12317" width="21.7109375" style="1" customWidth="1"/>
    <col min="12318" max="12318" width="10.7109375" style="1" customWidth="1"/>
    <col min="12319" max="12319" width="18.7109375" style="1" customWidth="1"/>
    <col min="12320" max="12321" width="21.7109375" style="1" customWidth="1"/>
    <col min="12322" max="12322" width="40.7109375" style="1" customWidth="1"/>
    <col min="12323" max="12323" width="10.7109375" style="1" customWidth="1"/>
    <col min="12324" max="12324" width="21.7109375" style="1" customWidth="1"/>
    <col min="12325" max="12325" width="10.7109375" style="1" customWidth="1"/>
    <col min="12326" max="12328" width="21.7109375" style="1" customWidth="1"/>
    <col min="12329" max="12329" width="10.7109375" style="1" customWidth="1"/>
    <col min="12330" max="12544" width="11.42578125" style="1"/>
    <col min="12545" max="12545" width="1.7109375" style="1" customWidth="1"/>
    <col min="12546" max="12546" width="40.7109375" style="1" customWidth="1"/>
    <col min="12547" max="12547" width="21.7109375" style="1" customWidth="1"/>
    <col min="12548" max="12548" width="10.7109375" style="1" customWidth="1"/>
    <col min="12549" max="12549" width="18.7109375" style="1" customWidth="1"/>
    <col min="12550" max="12551" width="21.7109375" style="1" customWidth="1"/>
    <col min="12552" max="12552" width="10.7109375" style="1" customWidth="1"/>
    <col min="12553" max="12553" width="21.7109375" style="1" customWidth="1"/>
    <col min="12554" max="12554" width="10.7109375" style="1" customWidth="1"/>
    <col min="12555" max="12555" width="18.7109375" style="1" customWidth="1"/>
    <col min="12556" max="12557" width="21.7109375" style="1" customWidth="1"/>
    <col min="12558" max="12558" width="40.7109375" style="1" customWidth="1"/>
    <col min="12559" max="12559" width="10.7109375" style="1" customWidth="1"/>
    <col min="12560" max="12560" width="21.7109375" style="1" customWidth="1"/>
    <col min="12561" max="12561" width="10.7109375" style="1" customWidth="1"/>
    <col min="12562" max="12562" width="18.7109375" style="1" customWidth="1"/>
    <col min="12563" max="12564" width="21.7109375" style="1" customWidth="1"/>
    <col min="12565" max="12565" width="10.7109375" style="1" customWidth="1"/>
    <col min="12566" max="12566" width="40.7109375" style="1" customWidth="1"/>
    <col min="12567" max="12567" width="21.7109375" style="1" customWidth="1"/>
    <col min="12568" max="12568" width="10.7109375" style="1" customWidth="1"/>
    <col min="12569" max="12569" width="18.7109375" style="1" customWidth="1"/>
    <col min="12570" max="12571" width="21.7109375" style="1" customWidth="1"/>
    <col min="12572" max="12572" width="10.7109375" style="1" customWidth="1"/>
    <col min="12573" max="12573" width="21.7109375" style="1" customWidth="1"/>
    <col min="12574" max="12574" width="10.7109375" style="1" customWidth="1"/>
    <col min="12575" max="12575" width="18.7109375" style="1" customWidth="1"/>
    <col min="12576" max="12577" width="21.7109375" style="1" customWidth="1"/>
    <col min="12578" max="12578" width="40.7109375" style="1" customWidth="1"/>
    <col min="12579" max="12579" width="10.7109375" style="1" customWidth="1"/>
    <col min="12580" max="12580" width="21.7109375" style="1" customWidth="1"/>
    <col min="12581" max="12581" width="10.7109375" style="1" customWidth="1"/>
    <col min="12582" max="12584" width="21.7109375" style="1" customWidth="1"/>
    <col min="12585" max="12585" width="10.7109375" style="1" customWidth="1"/>
    <col min="12586" max="12800" width="11.42578125" style="1"/>
    <col min="12801" max="12801" width="1.7109375" style="1" customWidth="1"/>
    <col min="12802" max="12802" width="40.7109375" style="1" customWidth="1"/>
    <col min="12803" max="12803" width="21.7109375" style="1" customWidth="1"/>
    <col min="12804" max="12804" width="10.7109375" style="1" customWidth="1"/>
    <col min="12805" max="12805" width="18.7109375" style="1" customWidth="1"/>
    <col min="12806" max="12807" width="21.7109375" style="1" customWidth="1"/>
    <col min="12808" max="12808" width="10.7109375" style="1" customWidth="1"/>
    <col min="12809" max="12809" width="21.7109375" style="1" customWidth="1"/>
    <col min="12810" max="12810" width="10.7109375" style="1" customWidth="1"/>
    <col min="12811" max="12811" width="18.7109375" style="1" customWidth="1"/>
    <col min="12812" max="12813" width="21.7109375" style="1" customWidth="1"/>
    <col min="12814" max="12814" width="40.7109375" style="1" customWidth="1"/>
    <col min="12815" max="12815" width="10.7109375" style="1" customWidth="1"/>
    <col min="12816" max="12816" width="21.7109375" style="1" customWidth="1"/>
    <col min="12817" max="12817" width="10.7109375" style="1" customWidth="1"/>
    <col min="12818" max="12818" width="18.7109375" style="1" customWidth="1"/>
    <col min="12819" max="12820" width="21.7109375" style="1" customWidth="1"/>
    <col min="12821" max="12821" width="10.7109375" style="1" customWidth="1"/>
    <col min="12822" max="12822" width="40.7109375" style="1" customWidth="1"/>
    <col min="12823" max="12823" width="21.7109375" style="1" customWidth="1"/>
    <col min="12824" max="12824" width="10.7109375" style="1" customWidth="1"/>
    <col min="12825" max="12825" width="18.7109375" style="1" customWidth="1"/>
    <col min="12826" max="12827" width="21.7109375" style="1" customWidth="1"/>
    <col min="12828" max="12828" width="10.7109375" style="1" customWidth="1"/>
    <col min="12829" max="12829" width="21.7109375" style="1" customWidth="1"/>
    <col min="12830" max="12830" width="10.7109375" style="1" customWidth="1"/>
    <col min="12831" max="12831" width="18.7109375" style="1" customWidth="1"/>
    <col min="12832" max="12833" width="21.7109375" style="1" customWidth="1"/>
    <col min="12834" max="12834" width="40.7109375" style="1" customWidth="1"/>
    <col min="12835" max="12835" width="10.7109375" style="1" customWidth="1"/>
    <col min="12836" max="12836" width="21.7109375" style="1" customWidth="1"/>
    <col min="12837" max="12837" width="10.7109375" style="1" customWidth="1"/>
    <col min="12838" max="12840" width="21.7109375" style="1" customWidth="1"/>
    <col min="12841" max="12841" width="10.7109375" style="1" customWidth="1"/>
    <col min="12842" max="13056" width="11.42578125" style="1"/>
    <col min="13057" max="13057" width="1.7109375" style="1" customWidth="1"/>
    <col min="13058" max="13058" width="40.7109375" style="1" customWidth="1"/>
    <col min="13059" max="13059" width="21.7109375" style="1" customWidth="1"/>
    <col min="13060" max="13060" width="10.7109375" style="1" customWidth="1"/>
    <col min="13061" max="13061" width="18.7109375" style="1" customWidth="1"/>
    <col min="13062" max="13063" width="21.7109375" style="1" customWidth="1"/>
    <col min="13064" max="13064" width="10.7109375" style="1" customWidth="1"/>
    <col min="13065" max="13065" width="21.7109375" style="1" customWidth="1"/>
    <col min="13066" max="13066" width="10.7109375" style="1" customWidth="1"/>
    <col min="13067" max="13067" width="18.7109375" style="1" customWidth="1"/>
    <col min="13068" max="13069" width="21.7109375" style="1" customWidth="1"/>
    <col min="13070" max="13070" width="40.7109375" style="1" customWidth="1"/>
    <col min="13071" max="13071" width="10.7109375" style="1" customWidth="1"/>
    <col min="13072" max="13072" width="21.7109375" style="1" customWidth="1"/>
    <col min="13073" max="13073" width="10.7109375" style="1" customWidth="1"/>
    <col min="13074" max="13074" width="18.7109375" style="1" customWidth="1"/>
    <col min="13075" max="13076" width="21.7109375" style="1" customWidth="1"/>
    <col min="13077" max="13077" width="10.7109375" style="1" customWidth="1"/>
    <col min="13078" max="13078" width="40.7109375" style="1" customWidth="1"/>
    <col min="13079" max="13079" width="21.7109375" style="1" customWidth="1"/>
    <col min="13080" max="13080" width="10.7109375" style="1" customWidth="1"/>
    <col min="13081" max="13081" width="18.7109375" style="1" customWidth="1"/>
    <col min="13082" max="13083" width="21.7109375" style="1" customWidth="1"/>
    <col min="13084" max="13084" width="10.7109375" style="1" customWidth="1"/>
    <col min="13085" max="13085" width="21.7109375" style="1" customWidth="1"/>
    <col min="13086" max="13086" width="10.7109375" style="1" customWidth="1"/>
    <col min="13087" max="13087" width="18.7109375" style="1" customWidth="1"/>
    <col min="13088" max="13089" width="21.7109375" style="1" customWidth="1"/>
    <col min="13090" max="13090" width="40.7109375" style="1" customWidth="1"/>
    <col min="13091" max="13091" width="10.7109375" style="1" customWidth="1"/>
    <col min="13092" max="13092" width="21.7109375" style="1" customWidth="1"/>
    <col min="13093" max="13093" width="10.7109375" style="1" customWidth="1"/>
    <col min="13094" max="13096" width="21.7109375" style="1" customWidth="1"/>
    <col min="13097" max="13097" width="10.7109375" style="1" customWidth="1"/>
    <col min="13098" max="13312" width="11.42578125" style="1"/>
    <col min="13313" max="13313" width="1.7109375" style="1" customWidth="1"/>
    <col min="13314" max="13314" width="40.7109375" style="1" customWidth="1"/>
    <col min="13315" max="13315" width="21.7109375" style="1" customWidth="1"/>
    <col min="13316" max="13316" width="10.7109375" style="1" customWidth="1"/>
    <col min="13317" max="13317" width="18.7109375" style="1" customWidth="1"/>
    <col min="13318" max="13319" width="21.7109375" style="1" customWidth="1"/>
    <col min="13320" max="13320" width="10.7109375" style="1" customWidth="1"/>
    <col min="13321" max="13321" width="21.7109375" style="1" customWidth="1"/>
    <col min="13322" max="13322" width="10.7109375" style="1" customWidth="1"/>
    <col min="13323" max="13323" width="18.7109375" style="1" customWidth="1"/>
    <col min="13324" max="13325" width="21.7109375" style="1" customWidth="1"/>
    <col min="13326" max="13326" width="40.7109375" style="1" customWidth="1"/>
    <col min="13327" max="13327" width="10.7109375" style="1" customWidth="1"/>
    <col min="13328" max="13328" width="21.7109375" style="1" customWidth="1"/>
    <col min="13329" max="13329" width="10.7109375" style="1" customWidth="1"/>
    <col min="13330" max="13330" width="18.7109375" style="1" customWidth="1"/>
    <col min="13331" max="13332" width="21.7109375" style="1" customWidth="1"/>
    <col min="13333" max="13333" width="10.7109375" style="1" customWidth="1"/>
    <col min="13334" max="13334" width="40.7109375" style="1" customWidth="1"/>
    <col min="13335" max="13335" width="21.7109375" style="1" customWidth="1"/>
    <col min="13336" max="13336" width="10.7109375" style="1" customWidth="1"/>
    <col min="13337" max="13337" width="18.7109375" style="1" customWidth="1"/>
    <col min="13338" max="13339" width="21.7109375" style="1" customWidth="1"/>
    <col min="13340" max="13340" width="10.7109375" style="1" customWidth="1"/>
    <col min="13341" max="13341" width="21.7109375" style="1" customWidth="1"/>
    <col min="13342" max="13342" width="10.7109375" style="1" customWidth="1"/>
    <col min="13343" max="13343" width="18.7109375" style="1" customWidth="1"/>
    <col min="13344" max="13345" width="21.7109375" style="1" customWidth="1"/>
    <col min="13346" max="13346" width="40.7109375" style="1" customWidth="1"/>
    <col min="13347" max="13347" width="10.7109375" style="1" customWidth="1"/>
    <col min="13348" max="13348" width="21.7109375" style="1" customWidth="1"/>
    <col min="13349" max="13349" width="10.7109375" style="1" customWidth="1"/>
    <col min="13350" max="13352" width="21.7109375" style="1" customWidth="1"/>
    <col min="13353" max="13353" width="10.7109375" style="1" customWidth="1"/>
    <col min="13354" max="13568" width="11.42578125" style="1"/>
    <col min="13569" max="13569" width="1.7109375" style="1" customWidth="1"/>
    <col min="13570" max="13570" width="40.7109375" style="1" customWidth="1"/>
    <col min="13571" max="13571" width="21.7109375" style="1" customWidth="1"/>
    <col min="13572" max="13572" width="10.7109375" style="1" customWidth="1"/>
    <col min="13573" max="13573" width="18.7109375" style="1" customWidth="1"/>
    <col min="13574" max="13575" width="21.7109375" style="1" customWidth="1"/>
    <col min="13576" max="13576" width="10.7109375" style="1" customWidth="1"/>
    <col min="13577" max="13577" width="21.7109375" style="1" customWidth="1"/>
    <col min="13578" max="13578" width="10.7109375" style="1" customWidth="1"/>
    <col min="13579" max="13579" width="18.7109375" style="1" customWidth="1"/>
    <col min="13580" max="13581" width="21.7109375" style="1" customWidth="1"/>
    <col min="13582" max="13582" width="40.7109375" style="1" customWidth="1"/>
    <col min="13583" max="13583" width="10.7109375" style="1" customWidth="1"/>
    <col min="13584" max="13584" width="21.7109375" style="1" customWidth="1"/>
    <col min="13585" max="13585" width="10.7109375" style="1" customWidth="1"/>
    <col min="13586" max="13586" width="18.7109375" style="1" customWidth="1"/>
    <col min="13587" max="13588" width="21.7109375" style="1" customWidth="1"/>
    <col min="13589" max="13589" width="10.7109375" style="1" customWidth="1"/>
    <col min="13590" max="13590" width="40.7109375" style="1" customWidth="1"/>
    <col min="13591" max="13591" width="21.7109375" style="1" customWidth="1"/>
    <col min="13592" max="13592" width="10.7109375" style="1" customWidth="1"/>
    <col min="13593" max="13593" width="18.7109375" style="1" customWidth="1"/>
    <col min="13594" max="13595" width="21.7109375" style="1" customWidth="1"/>
    <col min="13596" max="13596" width="10.7109375" style="1" customWidth="1"/>
    <col min="13597" max="13597" width="21.7109375" style="1" customWidth="1"/>
    <col min="13598" max="13598" width="10.7109375" style="1" customWidth="1"/>
    <col min="13599" max="13599" width="18.7109375" style="1" customWidth="1"/>
    <col min="13600" max="13601" width="21.7109375" style="1" customWidth="1"/>
    <col min="13602" max="13602" width="40.7109375" style="1" customWidth="1"/>
    <col min="13603" max="13603" width="10.7109375" style="1" customWidth="1"/>
    <col min="13604" max="13604" width="21.7109375" style="1" customWidth="1"/>
    <col min="13605" max="13605" width="10.7109375" style="1" customWidth="1"/>
    <col min="13606" max="13608" width="21.7109375" style="1" customWidth="1"/>
    <col min="13609" max="13609" width="10.7109375" style="1" customWidth="1"/>
    <col min="13610" max="13824" width="11.42578125" style="1"/>
    <col min="13825" max="13825" width="1.7109375" style="1" customWidth="1"/>
    <col min="13826" max="13826" width="40.7109375" style="1" customWidth="1"/>
    <col min="13827" max="13827" width="21.7109375" style="1" customWidth="1"/>
    <col min="13828" max="13828" width="10.7109375" style="1" customWidth="1"/>
    <col min="13829" max="13829" width="18.7109375" style="1" customWidth="1"/>
    <col min="13830" max="13831" width="21.7109375" style="1" customWidth="1"/>
    <col min="13832" max="13832" width="10.7109375" style="1" customWidth="1"/>
    <col min="13833" max="13833" width="21.7109375" style="1" customWidth="1"/>
    <col min="13834" max="13834" width="10.7109375" style="1" customWidth="1"/>
    <col min="13835" max="13835" width="18.7109375" style="1" customWidth="1"/>
    <col min="13836" max="13837" width="21.7109375" style="1" customWidth="1"/>
    <col min="13838" max="13838" width="40.7109375" style="1" customWidth="1"/>
    <col min="13839" max="13839" width="10.7109375" style="1" customWidth="1"/>
    <col min="13840" max="13840" width="21.7109375" style="1" customWidth="1"/>
    <col min="13841" max="13841" width="10.7109375" style="1" customWidth="1"/>
    <col min="13842" max="13842" width="18.7109375" style="1" customWidth="1"/>
    <col min="13843" max="13844" width="21.7109375" style="1" customWidth="1"/>
    <col min="13845" max="13845" width="10.7109375" style="1" customWidth="1"/>
    <col min="13846" max="13846" width="40.7109375" style="1" customWidth="1"/>
    <col min="13847" max="13847" width="21.7109375" style="1" customWidth="1"/>
    <col min="13848" max="13848" width="10.7109375" style="1" customWidth="1"/>
    <col min="13849" max="13849" width="18.7109375" style="1" customWidth="1"/>
    <col min="13850" max="13851" width="21.7109375" style="1" customWidth="1"/>
    <col min="13852" max="13852" width="10.7109375" style="1" customWidth="1"/>
    <col min="13853" max="13853" width="21.7109375" style="1" customWidth="1"/>
    <col min="13854" max="13854" width="10.7109375" style="1" customWidth="1"/>
    <col min="13855" max="13855" width="18.7109375" style="1" customWidth="1"/>
    <col min="13856" max="13857" width="21.7109375" style="1" customWidth="1"/>
    <col min="13858" max="13858" width="40.7109375" style="1" customWidth="1"/>
    <col min="13859" max="13859" width="10.7109375" style="1" customWidth="1"/>
    <col min="13860" max="13860" width="21.7109375" style="1" customWidth="1"/>
    <col min="13861" max="13861" width="10.7109375" style="1" customWidth="1"/>
    <col min="13862" max="13864" width="21.7109375" style="1" customWidth="1"/>
    <col min="13865" max="13865" width="10.7109375" style="1" customWidth="1"/>
    <col min="13866" max="14080" width="11.42578125" style="1"/>
    <col min="14081" max="14081" width="1.7109375" style="1" customWidth="1"/>
    <col min="14082" max="14082" width="40.7109375" style="1" customWidth="1"/>
    <col min="14083" max="14083" width="21.7109375" style="1" customWidth="1"/>
    <col min="14084" max="14084" width="10.7109375" style="1" customWidth="1"/>
    <col min="14085" max="14085" width="18.7109375" style="1" customWidth="1"/>
    <col min="14086" max="14087" width="21.7109375" style="1" customWidth="1"/>
    <col min="14088" max="14088" width="10.7109375" style="1" customWidth="1"/>
    <col min="14089" max="14089" width="21.7109375" style="1" customWidth="1"/>
    <col min="14090" max="14090" width="10.7109375" style="1" customWidth="1"/>
    <col min="14091" max="14091" width="18.7109375" style="1" customWidth="1"/>
    <col min="14092" max="14093" width="21.7109375" style="1" customWidth="1"/>
    <col min="14094" max="14094" width="40.7109375" style="1" customWidth="1"/>
    <col min="14095" max="14095" width="10.7109375" style="1" customWidth="1"/>
    <col min="14096" max="14096" width="21.7109375" style="1" customWidth="1"/>
    <col min="14097" max="14097" width="10.7109375" style="1" customWidth="1"/>
    <col min="14098" max="14098" width="18.7109375" style="1" customWidth="1"/>
    <col min="14099" max="14100" width="21.7109375" style="1" customWidth="1"/>
    <col min="14101" max="14101" width="10.7109375" style="1" customWidth="1"/>
    <col min="14102" max="14102" width="40.7109375" style="1" customWidth="1"/>
    <col min="14103" max="14103" width="21.7109375" style="1" customWidth="1"/>
    <col min="14104" max="14104" width="10.7109375" style="1" customWidth="1"/>
    <col min="14105" max="14105" width="18.7109375" style="1" customWidth="1"/>
    <col min="14106" max="14107" width="21.7109375" style="1" customWidth="1"/>
    <col min="14108" max="14108" width="10.7109375" style="1" customWidth="1"/>
    <col min="14109" max="14109" width="21.7109375" style="1" customWidth="1"/>
    <col min="14110" max="14110" width="10.7109375" style="1" customWidth="1"/>
    <col min="14111" max="14111" width="18.7109375" style="1" customWidth="1"/>
    <col min="14112" max="14113" width="21.7109375" style="1" customWidth="1"/>
    <col min="14114" max="14114" width="40.7109375" style="1" customWidth="1"/>
    <col min="14115" max="14115" width="10.7109375" style="1" customWidth="1"/>
    <col min="14116" max="14116" width="21.7109375" style="1" customWidth="1"/>
    <col min="14117" max="14117" width="10.7109375" style="1" customWidth="1"/>
    <col min="14118" max="14120" width="21.7109375" style="1" customWidth="1"/>
    <col min="14121" max="14121" width="10.7109375" style="1" customWidth="1"/>
    <col min="14122" max="14336" width="11.42578125" style="1"/>
    <col min="14337" max="14337" width="1.7109375" style="1" customWidth="1"/>
    <col min="14338" max="14338" width="40.7109375" style="1" customWidth="1"/>
    <col min="14339" max="14339" width="21.7109375" style="1" customWidth="1"/>
    <col min="14340" max="14340" width="10.7109375" style="1" customWidth="1"/>
    <col min="14341" max="14341" width="18.7109375" style="1" customWidth="1"/>
    <col min="14342" max="14343" width="21.7109375" style="1" customWidth="1"/>
    <col min="14344" max="14344" width="10.7109375" style="1" customWidth="1"/>
    <col min="14345" max="14345" width="21.7109375" style="1" customWidth="1"/>
    <col min="14346" max="14346" width="10.7109375" style="1" customWidth="1"/>
    <col min="14347" max="14347" width="18.7109375" style="1" customWidth="1"/>
    <col min="14348" max="14349" width="21.7109375" style="1" customWidth="1"/>
    <col min="14350" max="14350" width="40.7109375" style="1" customWidth="1"/>
    <col min="14351" max="14351" width="10.7109375" style="1" customWidth="1"/>
    <col min="14352" max="14352" width="21.7109375" style="1" customWidth="1"/>
    <col min="14353" max="14353" width="10.7109375" style="1" customWidth="1"/>
    <col min="14354" max="14354" width="18.7109375" style="1" customWidth="1"/>
    <col min="14355" max="14356" width="21.7109375" style="1" customWidth="1"/>
    <col min="14357" max="14357" width="10.7109375" style="1" customWidth="1"/>
    <col min="14358" max="14358" width="40.7109375" style="1" customWidth="1"/>
    <col min="14359" max="14359" width="21.7109375" style="1" customWidth="1"/>
    <col min="14360" max="14360" width="10.7109375" style="1" customWidth="1"/>
    <col min="14361" max="14361" width="18.7109375" style="1" customWidth="1"/>
    <col min="14362" max="14363" width="21.7109375" style="1" customWidth="1"/>
    <col min="14364" max="14364" width="10.7109375" style="1" customWidth="1"/>
    <col min="14365" max="14365" width="21.7109375" style="1" customWidth="1"/>
    <col min="14366" max="14366" width="10.7109375" style="1" customWidth="1"/>
    <col min="14367" max="14367" width="18.7109375" style="1" customWidth="1"/>
    <col min="14368" max="14369" width="21.7109375" style="1" customWidth="1"/>
    <col min="14370" max="14370" width="40.7109375" style="1" customWidth="1"/>
    <col min="14371" max="14371" width="10.7109375" style="1" customWidth="1"/>
    <col min="14372" max="14372" width="21.7109375" style="1" customWidth="1"/>
    <col min="14373" max="14373" width="10.7109375" style="1" customWidth="1"/>
    <col min="14374" max="14376" width="21.7109375" style="1" customWidth="1"/>
    <col min="14377" max="14377" width="10.7109375" style="1" customWidth="1"/>
    <col min="14378" max="14592" width="11.42578125" style="1"/>
    <col min="14593" max="14593" width="1.7109375" style="1" customWidth="1"/>
    <col min="14594" max="14594" width="40.7109375" style="1" customWidth="1"/>
    <col min="14595" max="14595" width="21.7109375" style="1" customWidth="1"/>
    <col min="14596" max="14596" width="10.7109375" style="1" customWidth="1"/>
    <col min="14597" max="14597" width="18.7109375" style="1" customWidth="1"/>
    <col min="14598" max="14599" width="21.7109375" style="1" customWidth="1"/>
    <col min="14600" max="14600" width="10.7109375" style="1" customWidth="1"/>
    <col min="14601" max="14601" width="21.7109375" style="1" customWidth="1"/>
    <col min="14602" max="14602" width="10.7109375" style="1" customWidth="1"/>
    <col min="14603" max="14603" width="18.7109375" style="1" customWidth="1"/>
    <col min="14604" max="14605" width="21.7109375" style="1" customWidth="1"/>
    <col min="14606" max="14606" width="40.7109375" style="1" customWidth="1"/>
    <col min="14607" max="14607" width="10.7109375" style="1" customWidth="1"/>
    <col min="14608" max="14608" width="21.7109375" style="1" customWidth="1"/>
    <col min="14609" max="14609" width="10.7109375" style="1" customWidth="1"/>
    <col min="14610" max="14610" width="18.7109375" style="1" customWidth="1"/>
    <col min="14611" max="14612" width="21.7109375" style="1" customWidth="1"/>
    <col min="14613" max="14613" width="10.7109375" style="1" customWidth="1"/>
    <col min="14614" max="14614" width="40.7109375" style="1" customWidth="1"/>
    <col min="14615" max="14615" width="21.7109375" style="1" customWidth="1"/>
    <col min="14616" max="14616" width="10.7109375" style="1" customWidth="1"/>
    <col min="14617" max="14617" width="18.7109375" style="1" customWidth="1"/>
    <col min="14618" max="14619" width="21.7109375" style="1" customWidth="1"/>
    <col min="14620" max="14620" width="10.7109375" style="1" customWidth="1"/>
    <col min="14621" max="14621" width="21.7109375" style="1" customWidth="1"/>
    <col min="14622" max="14622" width="10.7109375" style="1" customWidth="1"/>
    <col min="14623" max="14623" width="18.7109375" style="1" customWidth="1"/>
    <col min="14624" max="14625" width="21.7109375" style="1" customWidth="1"/>
    <col min="14626" max="14626" width="40.7109375" style="1" customWidth="1"/>
    <col min="14627" max="14627" width="10.7109375" style="1" customWidth="1"/>
    <col min="14628" max="14628" width="21.7109375" style="1" customWidth="1"/>
    <col min="14629" max="14629" width="10.7109375" style="1" customWidth="1"/>
    <col min="14630" max="14632" width="21.7109375" style="1" customWidth="1"/>
    <col min="14633" max="14633" width="10.7109375" style="1" customWidth="1"/>
    <col min="14634" max="14848" width="11.42578125" style="1"/>
    <col min="14849" max="14849" width="1.7109375" style="1" customWidth="1"/>
    <col min="14850" max="14850" width="40.7109375" style="1" customWidth="1"/>
    <col min="14851" max="14851" width="21.7109375" style="1" customWidth="1"/>
    <col min="14852" max="14852" width="10.7109375" style="1" customWidth="1"/>
    <col min="14853" max="14853" width="18.7109375" style="1" customWidth="1"/>
    <col min="14854" max="14855" width="21.7109375" style="1" customWidth="1"/>
    <col min="14856" max="14856" width="10.7109375" style="1" customWidth="1"/>
    <col min="14857" max="14857" width="21.7109375" style="1" customWidth="1"/>
    <col min="14858" max="14858" width="10.7109375" style="1" customWidth="1"/>
    <col min="14859" max="14859" width="18.7109375" style="1" customWidth="1"/>
    <col min="14860" max="14861" width="21.7109375" style="1" customWidth="1"/>
    <col min="14862" max="14862" width="40.7109375" style="1" customWidth="1"/>
    <col min="14863" max="14863" width="10.7109375" style="1" customWidth="1"/>
    <col min="14864" max="14864" width="21.7109375" style="1" customWidth="1"/>
    <col min="14865" max="14865" width="10.7109375" style="1" customWidth="1"/>
    <col min="14866" max="14866" width="18.7109375" style="1" customWidth="1"/>
    <col min="14867" max="14868" width="21.7109375" style="1" customWidth="1"/>
    <col min="14869" max="14869" width="10.7109375" style="1" customWidth="1"/>
    <col min="14870" max="14870" width="40.7109375" style="1" customWidth="1"/>
    <col min="14871" max="14871" width="21.7109375" style="1" customWidth="1"/>
    <col min="14872" max="14872" width="10.7109375" style="1" customWidth="1"/>
    <col min="14873" max="14873" width="18.7109375" style="1" customWidth="1"/>
    <col min="14874" max="14875" width="21.7109375" style="1" customWidth="1"/>
    <col min="14876" max="14876" width="10.7109375" style="1" customWidth="1"/>
    <col min="14877" max="14877" width="21.7109375" style="1" customWidth="1"/>
    <col min="14878" max="14878" width="10.7109375" style="1" customWidth="1"/>
    <col min="14879" max="14879" width="18.7109375" style="1" customWidth="1"/>
    <col min="14880" max="14881" width="21.7109375" style="1" customWidth="1"/>
    <col min="14882" max="14882" width="40.7109375" style="1" customWidth="1"/>
    <col min="14883" max="14883" width="10.7109375" style="1" customWidth="1"/>
    <col min="14884" max="14884" width="21.7109375" style="1" customWidth="1"/>
    <col min="14885" max="14885" width="10.7109375" style="1" customWidth="1"/>
    <col min="14886" max="14888" width="21.7109375" style="1" customWidth="1"/>
    <col min="14889" max="14889" width="10.7109375" style="1" customWidth="1"/>
    <col min="14890" max="15104" width="11.42578125" style="1"/>
    <col min="15105" max="15105" width="1.7109375" style="1" customWidth="1"/>
    <col min="15106" max="15106" width="40.7109375" style="1" customWidth="1"/>
    <col min="15107" max="15107" width="21.7109375" style="1" customWidth="1"/>
    <col min="15108" max="15108" width="10.7109375" style="1" customWidth="1"/>
    <col min="15109" max="15109" width="18.7109375" style="1" customWidth="1"/>
    <col min="15110" max="15111" width="21.7109375" style="1" customWidth="1"/>
    <col min="15112" max="15112" width="10.7109375" style="1" customWidth="1"/>
    <col min="15113" max="15113" width="21.7109375" style="1" customWidth="1"/>
    <col min="15114" max="15114" width="10.7109375" style="1" customWidth="1"/>
    <col min="15115" max="15115" width="18.7109375" style="1" customWidth="1"/>
    <col min="15116" max="15117" width="21.7109375" style="1" customWidth="1"/>
    <col min="15118" max="15118" width="40.7109375" style="1" customWidth="1"/>
    <col min="15119" max="15119" width="10.7109375" style="1" customWidth="1"/>
    <col min="15120" max="15120" width="21.7109375" style="1" customWidth="1"/>
    <col min="15121" max="15121" width="10.7109375" style="1" customWidth="1"/>
    <col min="15122" max="15122" width="18.7109375" style="1" customWidth="1"/>
    <col min="15123" max="15124" width="21.7109375" style="1" customWidth="1"/>
    <col min="15125" max="15125" width="10.7109375" style="1" customWidth="1"/>
    <col min="15126" max="15126" width="40.7109375" style="1" customWidth="1"/>
    <col min="15127" max="15127" width="21.7109375" style="1" customWidth="1"/>
    <col min="15128" max="15128" width="10.7109375" style="1" customWidth="1"/>
    <col min="15129" max="15129" width="18.7109375" style="1" customWidth="1"/>
    <col min="15130" max="15131" width="21.7109375" style="1" customWidth="1"/>
    <col min="15132" max="15132" width="10.7109375" style="1" customWidth="1"/>
    <col min="15133" max="15133" width="21.7109375" style="1" customWidth="1"/>
    <col min="15134" max="15134" width="10.7109375" style="1" customWidth="1"/>
    <col min="15135" max="15135" width="18.7109375" style="1" customWidth="1"/>
    <col min="15136" max="15137" width="21.7109375" style="1" customWidth="1"/>
    <col min="15138" max="15138" width="40.7109375" style="1" customWidth="1"/>
    <col min="15139" max="15139" width="10.7109375" style="1" customWidth="1"/>
    <col min="15140" max="15140" width="21.7109375" style="1" customWidth="1"/>
    <col min="15141" max="15141" width="10.7109375" style="1" customWidth="1"/>
    <col min="15142" max="15144" width="21.7109375" style="1" customWidth="1"/>
    <col min="15145" max="15145" width="10.7109375" style="1" customWidth="1"/>
    <col min="15146" max="15360" width="11.42578125" style="1"/>
    <col min="15361" max="15361" width="1.7109375" style="1" customWidth="1"/>
    <col min="15362" max="15362" width="40.7109375" style="1" customWidth="1"/>
    <col min="15363" max="15363" width="21.7109375" style="1" customWidth="1"/>
    <col min="15364" max="15364" width="10.7109375" style="1" customWidth="1"/>
    <col min="15365" max="15365" width="18.7109375" style="1" customWidth="1"/>
    <col min="15366" max="15367" width="21.7109375" style="1" customWidth="1"/>
    <col min="15368" max="15368" width="10.7109375" style="1" customWidth="1"/>
    <col min="15369" max="15369" width="21.7109375" style="1" customWidth="1"/>
    <col min="15370" max="15370" width="10.7109375" style="1" customWidth="1"/>
    <col min="15371" max="15371" width="18.7109375" style="1" customWidth="1"/>
    <col min="15372" max="15373" width="21.7109375" style="1" customWidth="1"/>
    <col min="15374" max="15374" width="40.7109375" style="1" customWidth="1"/>
    <col min="15375" max="15375" width="10.7109375" style="1" customWidth="1"/>
    <col min="15376" max="15376" width="21.7109375" style="1" customWidth="1"/>
    <col min="15377" max="15377" width="10.7109375" style="1" customWidth="1"/>
    <col min="15378" max="15378" width="18.7109375" style="1" customWidth="1"/>
    <col min="15379" max="15380" width="21.7109375" style="1" customWidth="1"/>
    <col min="15381" max="15381" width="10.7109375" style="1" customWidth="1"/>
    <col min="15382" max="15382" width="40.7109375" style="1" customWidth="1"/>
    <col min="15383" max="15383" width="21.7109375" style="1" customWidth="1"/>
    <col min="15384" max="15384" width="10.7109375" style="1" customWidth="1"/>
    <col min="15385" max="15385" width="18.7109375" style="1" customWidth="1"/>
    <col min="15386" max="15387" width="21.7109375" style="1" customWidth="1"/>
    <col min="15388" max="15388" width="10.7109375" style="1" customWidth="1"/>
    <col min="15389" max="15389" width="21.7109375" style="1" customWidth="1"/>
    <col min="15390" max="15390" width="10.7109375" style="1" customWidth="1"/>
    <col min="15391" max="15391" width="18.7109375" style="1" customWidth="1"/>
    <col min="15392" max="15393" width="21.7109375" style="1" customWidth="1"/>
    <col min="15394" max="15394" width="40.7109375" style="1" customWidth="1"/>
    <col min="15395" max="15395" width="10.7109375" style="1" customWidth="1"/>
    <col min="15396" max="15396" width="21.7109375" style="1" customWidth="1"/>
    <col min="15397" max="15397" width="10.7109375" style="1" customWidth="1"/>
    <col min="15398" max="15400" width="21.7109375" style="1" customWidth="1"/>
    <col min="15401" max="15401" width="10.7109375" style="1" customWidth="1"/>
    <col min="15402" max="15616" width="11.42578125" style="1"/>
    <col min="15617" max="15617" width="1.7109375" style="1" customWidth="1"/>
    <col min="15618" max="15618" width="40.7109375" style="1" customWidth="1"/>
    <col min="15619" max="15619" width="21.7109375" style="1" customWidth="1"/>
    <col min="15620" max="15620" width="10.7109375" style="1" customWidth="1"/>
    <col min="15621" max="15621" width="18.7109375" style="1" customWidth="1"/>
    <col min="15622" max="15623" width="21.7109375" style="1" customWidth="1"/>
    <col min="15624" max="15624" width="10.7109375" style="1" customWidth="1"/>
    <col min="15625" max="15625" width="21.7109375" style="1" customWidth="1"/>
    <col min="15626" max="15626" width="10.7109375" style="1" customWidth="1"/>
    <col min="15627" max="15627" width="18.7109375" style="1" customWidth="1"/>
    <col min="15628" max="15629" width="21.7109375" style="1" customWidth="1"/>
    <col min="15630" max="15630" width="40.7109375" style="1" customWidth="1"/>
    <col min="15631" max="15631" width="10.7109375" style="1" customWidth="1"/>
    <col min="15632" max="15632" width="21.7109375" style="1" customWidth="1"/>
    <col min="15633" max="15633" width="10.7109375" style="1" customWidth="1"/>
    <col min="15634" max="15634" width="18.7109375" style="1" customWidth="1"/>
    <col min="15635" max="15636" width="21.7109375" style="1" customWidth="1"/>
    <col min="15637" max="15637" width="10.7109375" style="1" customWidth="1"/>
    <col min="15638" max="15638" width="40.7109375" style="1" customWidth="1"/>
    <col min="15639" max="15639" width="21.7109375" style="1" customWidth="1"/>
    <col min="15640" max="15640" width="10.7109375" style="1" customWidth="1"/>
    <col min="15641" max="15641" width="18.7109375" style="1" customWidth="1"/>
    <col min="15642" max="15643" width="21.7109375" style="1" customWidth="1"/>
    <col min="15644" max="15644" width="10.7109375" style="1" customWidth="1"/>
    <col min="15645" max="15645" width="21.7109375" style="1" customWidth="1"/>
    <col min="15646" max="15646" width="10.7109375" style="1" customWidth="1"/>
    <col min="15647" max="15647" width="18.7109375" style="1" customWidth="1"/>
    <col min="15648" max="15649" width="21.7109375" style="1" customWidth="1"/>
    <col min="15650" max="15650" width="40.7109375" style="1" customWidth="1"/>
    <col min="15651" max="15651" width="10.7109375" style="1" customWidth="1"/>
    <col min="15652" max="15652" width="21.7109375" style="1" customWidth="1"/>
    <col min="15653" max="15653" width="10.7109375" style="1" customWidth="1"/>
    <col min="15654" max="15656" width="21.7109375" style="1" customWidth="1"/>
    <col min="15657" max="15657" width="10.7109375" style="1" customWidth="1"/>
    <col min="15658" max="15872" width="11.42578125" style="1"/>
    <col min="15873" max="15873" width="1.7109375" style="1" customWidth="1"/>
    <col min="15874" max="15874" width="40.7109375" style="1" customWidth="1"/>
    <col min="15875" max="15875" width="21.7109375" style="1" customWidth="1"/>
    <col min="15876" max="15876" width="10.7109375" style="1" customWidth="1"/>
    <col min="15877" max="15877" width="18.7109375" style="1" customWidth="1"/>
    <col min="15878" max="15879" width="21.7109375" style="1" customWidth="1"/>
    <col min="15880" max="15880" width="10.7109375" style="1" customWidth="1"/>
    <col min="15881" max="15881" width="21.7109375" style="1" customWidth="1"/>
    <col min="15882" max="15882" width="10.7109375" style="1" customWidth="1"/>
    <col min="15883" max="15883" width="18.7109375" style="1" customWidth="1"/>
    <col min="15884" max="15885" width="21.7109375" style="1" customWidth="1"/>
    <col min="15886" max="15886" width="40.7109375" style="1" customWidth="1"/>
    <col min="15887" max="15887" width="10.7109375" style="1" customWidth="1"/>
    <col min="15888" max="15888" width="21.7109375" style="1" customWidth="1"/>
    <col min="15889" max="15889" width="10.7109375" style="1" customWidth="1"/>
    <col min="15890" max="15890" width="18.7109375" style="1" customWidth="1"/>
    <col min="15891" max="15892" width="21.7109375" style="1" customWidth="1"/>
    <col min="15893" max="15893" width="10.7109375" style="1" customWidth="1"/>
    <col min="15894" max="15894" width="40.7109375" style="1" customWidth="1"/>
    <col min="15895" max="15895" width="21.7109375" style="1" customWidth="1"/>
    <col min="15896" max="15896" width="10.7109375" style="1" customWidth="1"/>
    <col min="15897" max="15897" width="18.7109375" style="1" customWidth="1"/>
    <col min="15898" max="15899" width="21.7109375" style="1" customWidth="1"/>
    <col min="15900" max="15900" width="10.7109375" style="1" customWidth="1"/>
    <col min="15901" max="15901" width="21.7109375" style="1" customWidth="1"/>
    <col min="15902" max="15902" width="10.7109375" style="1" customWidth="1"/>
    <col min="15903" max="15903" width="18.7109375" style="1" customWidth="1"/>
    <col min="15904" max="15905" width="21.7109375" style="1" customWidth="1"/>
    <col min="15906" max="15906" width="40.7109375" style="1" customWidth="1"/>
    <col min="15907" max="15907" width="10.7109375" style="1" customWidth="1"/>
    <col min="15908" max="15908" width="21.7109375" style="1" customWidth="1"/>
    <col min="15909" max="15909" width="10.7109375" style="1" customWidth="1"/>
    <col min="15910" max="15912" width="21.7109375" style="1" customWidth="1"/>
    <col min="15913" max="15913" width="10.7109375" style="1" customWidth="1"/>
    <col min="15914" max="16128" width="11.42578125" style="1"/>
    <col min="16129" max="16129" width="1.7109375" style="1" customWidth="1"/>
    <col min="16130" max="16130" width="40.7109375" style="1" customWidth="1"/>
    <col min="16131" max="16131" width="21.7109375" style="1" customWidth="1"/>
    <col min="16132" max="16132" width="10.7109375" style="1" customWidth="1"/>
    <col min="16133" max="16133" width="18.7109375" style="1" customWidth="1"/>
    <col min="16134" max="16135" width="21.7109375" style="1" customWidth="1"/>
    <col min="16136" max="16136" width="10.7109375" style="1" customWidth="1"/>
    <col min="16137" max="16137" width="21.7109375" style="1" customWidth="1"/>
    <col min="16138" max="16138" width="10.7109375" style="1" customWidth="1"/>
    <col min="16139" max="16139" width="18.7109375" style="1" customWidth="1"/>
    <col min="16140" max="16141" width="21.7109375" style="1" customWidth="1"/>
    <col min="16142" max="16142" width="40.7109375" style="1" customWidth="1"/>
    <col min="16143" max="16143" width="10.7109375" style="1" customWidth="1"/>
    <col min="16144" max="16144" width="21.7109375" style="1" customWidth="1"/>
    <col min="16145" max="16145" width="10.7109375" style="1" customWidth="1"/>
    <col min="16146" max="16146" width="18.7109375" style="1" customWidth="1"/>
    <col min="16147" max="16148" width="21.7109375" style="1" customWidth="1"/>
    <col min="16149" max="16149" width="10.7109375" style="1" customWidth="1"/>
    <col min="16150" max="16150" width="40.7109375" style="1" customWidth="1"/>
    <col min="16151" max="16151" width="21.7109375" style="1" customWidth="1"/>
    <col min="16152" max="16152" width="10.7109375" style="1" customWidth="1"/>
    <col min="16153" max="16153" width="18.7109375" style="1" customWidth="1"/>
    <col min="16154" max="16155" width="21.7109375" style="1" customWidth="1"/>
    <col min="16156" max="16156" width="10.7109375" style="1" customWidth="1"/>
    <col min="16157" max="16157" width="21.7109375" style="1" customWidth="1"/>
    <col min="16158" max="16158" width="10.7109375" style="1" customWidth="1"/>
    <col min="16159" max="16159" width="18.7109375" style="1" customWidth="1"/>
    <col min="16160" max="16161" width="21.7109375" style="1" customWidth="1"/>
    <col min="16162" max="16162" width="40.7109375" style="1" customWidth="1"/>
    <col min="16163" max="16163" width="10.7109375" style="1" customWidth="1"/>
    <col min="16164" max="16164" width="21.7109375" style="1" customWidth="1"/>
    <col min="16165" max="16165" width="10.7109375" style="1" customWidth="1"/>
    <col min="16166" max="16168" width="21.7109375" style="1" customWidth="1"/>
    <col min="16169" max="16169" width="10.7109375" style="1" customWidth="1"/>
    <col min="16170" max="16384" width="11.42578125" style="1"/>
  </cols>
  <sheetData>
    <row r="1" spans="2:41">
      <c r="B1" s="2" t="s">
        <v>0</v>
      </c>
    </row>
    <row r="2" spans="2:41">
      <c r="B2" s="2" t="s">
        <v>1</v>
      </c>
    </row>
    <row r="3" spans="2:41">
      <c r="B3" s="2" t="s">
        <v>2</v>
      </c>
    </row>
    <row r="4" spans="2:41">
      <c r="B4" s="2" t="s">
        <v>3</v>
      </c>
    </row>
    <row r="5" spans="2:41">
      <c r="B5" s="2"/>
    </row>
    <row r="6" spans="2:41">
      <c r="E6" s="1" t="str">
        <f>MID(C7,6,4)</f>
        <v>ผวก.</v>
      </c>
      <c r="F6" s="1" t="str">
        <f>MID(D7,6,4)</f>
        <v/>
      </c>
      <c r="G6" s="1" t="str">
        <f t="shared" ref="G6:M6" si="0">MID(E7,6,4)</f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ฝตส.</v>
      </c>
      <c r="L6" s="1" t="str">
        <f t="shared" si="0"/>
        <v/>
      </c>
      <c r="M6" s="1" t="str">
        <f t="shared" si="0"/>
        <v>ิงงว</v>
      </c>
      <c r="N6" s="1" t="str">
        <f t="shared" ref="N6" si="1">MID(L7,6,4)</f>
        <v>ปม.1</v>
      </c>
      <c r="O6" s="1" t="str">
        <f t="shared" ref="O6" si="2">MID(M7,6,4)</f>
        <v>หลือ</v>
      </c>
      <c r="P6" s="1" t="str">
        <f t="shared" ref="P6" si="3">MID(N7,6,4)</f>
        <v>ัญชี</v>
      </c>
      <c r="Q6" s="1" t="str">
        <f t="shared" ref="Q6" si="4">MID(O7,6,4)</f>
        <v>ม</v>
      </c>
      <c r="R6" s="1" t="str">
        <f t="shared" ref="R6:T6" si="5">MID(P7,6,4)</f>
        <v>ฝอก.</v>
      </c>
      <c r="S6" s="1" t="str">
        <f t="shared" si="5"/>
        <v/>
      </c>
      <c r="T6" s="1" t="str">
        <f t="shared" si="5"/>
        <v>วด 1</v>
      </c>
      <c r="U6" s="1" t="str">
        <f t="shared" ref="U6" si="6">MID(S7,6,4)</f>
        <v>ปม.1</v>
      </c>
      <c r="V6" s="1" t="str">
        <f t="shared" ref="V6" si="7">MID(T7,6,4)</f>
        <v>หลือ</v>
      </c>
      <c r="W6" s="1" t="str">
        <f t="shared" ref="W6" si="8">MID(U7,6,4)</f>
        <v>ม</v>
      </c>
      <c r="X6" s="1" t="str">
        <f t="shared" ref="X6" si="9">MID(V7,6,4)</f>
        <v>ัญชี</v>
      </c>
      <c r="Y6" s="1" t="str">
        <f t="shared" ref="Y6:AA6" si="10">MID(W7,6,4)</f>
        <v>ฝปภ.</v>
      </c>
      <c r="Z6" s="1" t="str">
        <f t="shared" si="10"/>
        <v/>
      </c>
      <c r="AA6" s="1" t="str">
        <f t="shared" si="10"/>
        <v>วด 1</v>
      </c>
      <c r="AB6" s="1" t="str">
        <f t="shared" ref="AB6" si="11">MID(Z7,6,4)</f>
        <v>ปม.1</v>
      </c>
      <c r="AC6" s="1" t="str">
        <f t="shared" ref="AC6" si="12">MID(AA7,6,4)</f>
        <v>หลือ</v>
      </c>
      <c r="AD6" s="1" t="str">
        <f t="shared" ref="AD6" si="13">MID(AB7,6,4)</f>
        <v>ม</v>
      </c>
      <c r="AE6" s="1" t="str">
        <f t="shared" ref="AE6" si="14">MID(AC7,6,4)</f>
        <v>ฝพธ.</v>
      </c>
      <c r="AF6" s="1" t="str">
        <f t="shared" ref="AF6:AH6" si="15">MID(AD7,6,4)</f>
        <v/>
      </c>
      <c r="AG6" s="1" t="str">
        <f t="shared" si="15"/>
        <v>ิงงว</v>
      </c>
      <c r="AH6" s="1" t="str">
        <f t="shared" si="15"/>
        <v>ปม.1</v>
      </c>
      <c r="AI6" s="1" t="str">
        <f t="shared" ref="AI6" si="16">MID(AG7,6,4)</f>
        <v>หลือ</v>
      </c>
      <c r="AJ6" s="1" t="str">
        <f t="shared" ref="AJ6" si="17">MID(AH7,6,4)</f>
        <v>ัญชี</v>
      </c>
      <c r="AK6" s="1" t="str">
        <f t="shared" ref="AK6" si="18">MID(AI7,6,4)</f>
        <v>ม</v>
      </c>
      <c r="AL6" s="1" t="str">
        <f t="shared" ref="AL6" si="19">MID(AJ7,6,4)</f>
        <v>าจริ</v>
      </c>
      <c r="AM6" s="1" t="str">
        <f t="shared" ref="AM6:AO6" si="20">MID(AK7,6,4)</f>
        <v/>
      </c>
      <c r="AN6" s="1" t="str">
        <f t="shared" si="20"/>
        <v>าจริ</v>
      </c>
      <c r="AO6" s="1" t="str">
        <f t="shared" si="20"/>
        <v>ปม 1</v>
      </c>
    </row>
    <row r="7" spans="2:41">
      <c r="B7" s="3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6</v>
      </c>
      <c r="K7" s="4" t="s">
        <v>7</v>
      </c>
      <c r="L7" s="4" t="s">
        <v>12</v>
      </c>
      <c r="M7" s="4" t="s">
        <v>9</v>
      </c>
      <c r="N7" s="3" t="s">
        <v>4</v>
      </c>
      <c r="O7" s="4" t="s">
        <v>10</v>
      </c>
      <c r="P7" s="4" t="s">
        <v>13</v>
      </c>
      <c r="Q7" s="4" t="s">
        <v>6</v>
      </c>
      <c r="R7" s="4" t="s">
        <v>14</v>
      </c>
      <c r="S7" s="4" t="s">
        <v>15</v>
      </c>
      <c r="T7" s="4" t="s">
        <v>9</v>
      </c>
      <c r="U7" s="4" t="s">
        <v>10</v>
      </c>
      <c r="V7" s="3" t="s">
        <v>4</v>
      </c>
      <c r="W7" s="4" t="s">
        <v>16</v>
      </c>
      <c r="X7" s="4" t="s">
        <v>6</v>
      </c>
      <c r="Y7" s="4" t="s">
        <v>14</v>
      </c>
      <c r="Z7" s="4" t="s">
        <v>17</v>
      </c>
      <c r="AA7" s="4" t="s">
        <v>9</v>
      </c>
      <c r="AB7" s="4" t="s">
        <v>10</v>
      </c>
      <c r="AC7" s="4" t="s">
        <v>18</v>
      </c>
      <c r="AD7" s="4" t="s">
        <v>6</v>
      </c>
      <c r="AE7" s="4" t="s">
        <v>19</v>
      </c>
      <c r="AF7" s="4" t="s">
        <v>20</v>
      </c>
      <c r="AG7" s="4" t="s">
        <v>9</v>
      </c>
      <c r="AH7" s="3" t="s">
        <v>4</v>
      </c>
      <c r="AI7" s="4" t="s">
        <v>10</v>
      </c>
      <c r="AJ7" s="4" t="s">
        <v>21</v>
      </c>
      <c r="AK7" s="4" t="s">
        <v>6</v>
      </c>
      <c r="AL7" s="4" t="s">
        <v>22</v>
      </c>
      <c r="AM7" s="4" t="s">
        <v>23</v>
      </c>
      <c r="AN7" s="4" t="s">
        <v>9</v>
      </c>
      <c r="AO7" s="4" t="s">
        <v>10</v>
      </c>
    </row>
    <row r="8" spans="2:41" outlineLevel="2">
      <c r="B8" s="5" t="s">
        <v>24</v>
      </c>
      <c r="C8" s="6">
        <v>779881.43</v>
      </c>
      <c r="D8" s="6">
        <v>19.232600000000001</v>
      </c>
      <c r="E8" s="6">
        <v>2525306.92</v>
      </c>
      <c r="F8" s="6">
        <v>4055000</v>
      </c>
      <c r="G8" s="6">
        <v>1529693.08</v>
      </c>
      <c r="H8" s="6">
        <v>62.276400000000002</v>
      </c>
      <c r="I8" s="6">
        <v>2582465</v>
      </c>
      <c r="J8" s="6">
        <v>8.6196999999999999</v>
      </c>
      <c r="K8" s="6">
        <v>10182284</v>
      </c>
      <c r="L8" s="6">
        <v>29960000</v>
      </c>
      <c r="M8" s="6">
        <v>19777716</v>
      </c>
      <c r="N8" s="5" t="s">
        <v>24</v>
      </c>
      <c r="O8" s="6">
        <v>33.9863</v>
      </c>
      <c r="P8" s="6">
        <v>4058265</v>
      </c>
      <c r="Q8" s="6">
        <v>8.3943999999999992</v>
      </c>
      <c r="R8" s="6">
        <v>16094904</v>
      </c>
      <c r="S8" s="6">
        <v>48345000</v>
      </c>
      <c r="T8" s="6">
        <v>32250096</v>
      </c>
      <c r="U8" s="6">
        <v>33.291800000000002</v>
      </c>
      <c r="V8" s="5" t="s">
        <v>24</v>
      </c>
      <c r="W8" s="6">
        <v>2396497</v>
      </c>
      <c r="X8" s="6">
        <v>6.6534000000000004</v>
      </c>
      <c r="Y8" s="6">
        <v>9468760</v>
      </c>
      <c r="Z8" s="6">
        <v>36019000</v>
      </c>
      <c r="AA8" s="6">
        <v>26550240</v>
      </c>
      <c r="AB8" s="6">
        <v>26.2882</v>
      </c>
      <c r="AC8" s="6">
        <v>1564573.04</v>
      </c>
      <c r="AD8" s="6">
        <v>8.3085000000000004</v>
      </c>
      <c r="AE8" s="6">
        <v>6214777.1500000004</v>
      </c>
      <c r="AF8" s="6">
        <v>18831000</v>
      </c>
      <c r="AG8" s="6">
        <v>12616222.85</v>
      </c>
      <c r="AH8" s="5" t="s">
        <v>24</v>
      </c>
      <c r="AI8" s="6">
        <v>33.002899999999997</v>
      </c>
      <c r="AJ8" s="6">
        <v>11381681.470000001</v>
      </c>
      <c r="AK8" s="6">
        <v>8.2950999999999997</v>
      </c>
      <c r="AL8" s="6">
        <v>44486032.07</v>
      </c>
      <c r="AM8" s="6">
        <v>137210000</v>
      </c>
      <c r="AN8" s="6">
        <v>92723967.930000007</v>
      </c>
      <c r="AO8" s="6">
        <v>32.421900000000001</v>
      </c>
    </row>
    <row r="9" spans="2:41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7">
        <v>0</v>
      </c>
      <c r="M9" s="6">
        <v>0</v>
      </c>
      <c r="N9" s="5" t="s">
        <v>25</v>
      </c>
      <c r="O9" s="6">
        <v>0</v>
      </c>
      <c r="P9" s="7">
        <v>0</v>
      </c>
      <c r="Q9" s="6">
        <v>0</v>
      </c>
      <c r="R9" s="7">
        <v>0</v>
      </c>
      <c r="S9" s="7">
        <v>0</v>
      </c>
      <c r="T9" s="6">
        <v>0</v>
      </c>
      <c r="U9" s="6">
        <v>0</v>
      </c>
      <c r="V9" s="5" t="s">
        <v>25</v>
      </c>
      <c r="W9" s="7">
        <v>0</v>
      </c>
      <c r="X9" s="6">
        <v>0</v>
      </c>
      <c r="Y9" s="7">
        <v>0</v>
      </c>
      <c r="Z9" s="7">
        <v>0</v>
      </c>
      <c r="AA9" s="6">
        <v>0</v>
      </c>
      <c r="AB9" s="6">
        <v>0</v>
      </c>
      <c r="AC9" s="6">
        <v>28340</v>
      </c>
      <c r="AD9" s="6">
        <v>0</v>
      </c>
      <c r="AE9" s="6">
        <v>113360</v>
      </c>
      <c r="AF9" s="7">
        <v>0</v>
      </c>
      <c r="AG9" s="6">
        <v>-113360</v>
      </c>
      <c r="AH9" s="5" t="s">
        <v>25</v>
      </c>
      <c r="AI9" s="6">
        <v>0</v>
      </c>
      <c r="AJ9" s="6">
        <v>28340</v>
      </c>
      <c r="AK9" s="6">
        <v>0</v>
      </c>
      <c r="AL9" s="6">
        <v>113360</v>
      </c>
      <c r="AM9" s="6">
        <v>0</v>
      </c>
      <c r="AN9" s="6">
        <v>-113360</v>
      </c>
      <c r="AO9" s="6">
        <v>0</v>
      </c>
    </row>
    <row r="10" spans="2:41" outlineLevel="1">
      <c r="B10" s="5" t="s">
        <v>26</v>
      </c>
      <c r="C10" s="6">
        <v>779881.43</v>
      </c>
      <c r="D10" s="6">
        <v>19.232600000000001</v>
      </c>
      <c r="E10" s="6">
        <v>2525306.92</v>
      </c>
      <c r="F10" s="6">
        <v>4055000</v>
      </c>
      <c r="G10" s="6">
        <v>1529693.08</v>
      </c>
      <c r="H10" s="6">
        <v>62.276400000000002</v>
      </c>
      <c r="I10" s="6">
        <v>2582465</v>
      </c>
      <c r="J10" s="6">
        <v>8.6196999999999999</v>
      </c>
      <c r="K10" s="6">
        <v>10182284</v>
      </c>
      <c r="L10" s="6">
        <v>29960000</v>
      </c>
      <c r="M10" s="6">
        <v>19777716</v>
      </c>
      <c r="N10" s="5" t="s">
        <v>26</v>
      </c>
      <c r="O10" s="6">
        <v>33.9863</v>
      </c>
      <c r="P10" s="6">
        <v>4058265</v>
      </c>
      <c r="Q10" s="6">
        <v>8.3943999999999992</v>
      </c>
      <c r="R10" s="6">
        <v>16094904</v>
      </c>
      <c r="S10" s="6">
        <v>48345000</v>
      </c>
      <c r="T10" s="6">
        <v>32250096</v>
      </c>
      <c r="U10" s="6">
        <v>33.291800000000002</v>
      </c>
      <c r="V10" s="5" t="s">
        <v>26</v>
      </c>
      <c r="W10" s="6">
        <v>2396497</v>
      </c>
      <c r="X10" s="6">
        <v>6.6534000000000004</v>
      </c>
      <c r="Y10" s="6">
        <v>9468760</v>
      </c>
      <c r="Z10" s="6">
        <v>36019000</v>
      </c>
      <c r="AA10" s="6">
        <v>26550240</v>
      </c>
      <c r="AB10" s="6">
        <v>26.2882</v>
      </c>
      <c r="AC10" s="6">
        <v>1592913.04</v>
      </c>
      <c r="AD10" s="6">
        <v>8.4589999999999996</v>
      </c>
      <c r="AE10" s="6">
        <v>6328137.1500000004</v>
      </c>
      <c r="AF10" s="6">
        <v>18831000</v>
      </c>
      <c r="AG10" s="6">
        <v>12502862.85</v>
      </c>
      <c r="AH10" s="5" t="s">
        <v>26</v>
      </c>
      <c r="AI10" s="6">
        <v>33.604900000000001</v>
      </c>
      <c r="AJ10" s="6">
        <v>11410021.470000001</v>
      </c>
      <c r="AK10" s="6">
        <v>8.3156999999999996</v>
      </c>
      <c r="AL10" s="6">
        <v>44599392.07</v>
      </c>
      <c r="AM10" s="6">
        <v>137210000</v>
      </c>
      <c r="AN10" s="6">
        <v>92610607.930000007</v>
      </c>
      <c r="AO10" s="6">
        <v>32.5045</v>
      </c>
    </row>
    <row r="11" spans="2:41" outlineLevel="2">
      <c r="B11" s="5" t="s">
        <v>27</v>
      </c>
      <c r="C11" s="6">
        <v>52839.95</v>
      </c>
      <c r="D11" s="6">
        <v>9.3027999999999995</v>
      </c>
      <c r="E11" s="6">
        <v>194375.53</v>
      </c>
      <c r="F11" s="6">
        <v>568000</v>
      </c>
      <c r="G11" s="6">
        <v>373624.47</v>
      </c>
      <c r="H11" s="6">
        <v>34.220999999999997</v>
      </c>
      <c r="I11" s="6">
        <v>367510.03</v>
      </c>
      <c r="J11" s="6">
        <v>8.7628000000000004</v>
      </c>
      <c r="K11" s="6">
        <v>1470040.12</v>
      </c>
      <c r="L11" s="6">
        <v>4194000</v>
      </c>
      <c r="M11" s="6">
        <v>2723959.88</v>
      </c>
      <c r="N11" s="5" t="s">
        <v>27</v>
      </c>
      <c r="O11" s="6">
        <v>35.051000000000002</v>
      </c>
      <c r="P11" s="6">
        <v>493776.99</v>
      </c>
      <c r="Q11" s="6">
        <v>7.2957999999999998</v>
      </c>
      <c r="R11" s="6">
        <v>1975107.96</v>
      </c>
      <c r="S11" s="6">
        <v>6768000</v>
      </c>
      <c r="T11" s="6">
        <v>4792892.04</v>
      </c>
      <c r="U11" s="6">
        <v>29.183</v>
      </c>
      <c r="V11" s="5" t="s">
        <v>27</v>
      </c>
      <c r="W11" s="6">
        <v>291844.36</v>
      </c>
      <c r="X11" s="6">
        <v>5.7870999999999997</v>
      </c>
      <c r="Y11" s="6">
        <v>1167377.44</v>
      </c>
      <c r="Z11" s="6">
        <v>5043000</v>
      </c>
      <c r="AA11" s="6">
        <v>3875622.56</v>
      </c>
      <c r="AB11" s="6">
        <v>23.148499999999999</v>
      </c>
      <c r="AC11" s="6">
        <v>222408.87</v>
      </c>
      <c r="AD11" s="6">
        <v>8.4374000000000002</v>
      </c>
      <c r="AE11" s="6">
        <v>889635.48</v>
      </c>
      <c r="AF11" s="6">
        <v>2636000</v>
      </c>
      <c r="AG11" s="6">
        <v>1746364.52</v>
      </c>
      <c r="AH11" s="5" t="s">
        <v>27</v>
      </c>
      <c r="AI11" s="6">
        <v>33.749400000000001</v>
      </c>
      <c r="AJ11" s="6">
        <v>1428380.2</v>
      </c>
      <c r="AK11" s="6">
        <v>7.4359999999999999</v>
      </c>
      <c r="AL11" s="6">
        <v>5696536.5300000003</v>
      </c>
      <c r="AM11" s="6">
        <v>19209000</v>
      </c>
      <c r="AN11" s="6">
        <v>13512463.470000001</v>
      </c>
      <c r="AO11" s="6">
        <v>29.6556</v>
      </c>
    </row>
    <row r="12" spans="2:41" outlineLevel="2">
      <c r="B12" s="5" t="s">
        <v>28</v>
      </c>
      <c r="C12" s="6">
        <v>129980.24</v>
      </c>
      <c r="D12" s="6">
        <v>19.227799999999998</v>
      </c>
      <c r="E12" s="6">
        <v>420895.5</v>
      </c>
      <c r="F12" s="6">
        <v>676000</v>
      </c>
      <c r="G12" s="6">
        <v>255104.5</v>
      </c>
      <c r="H12" s="6">
        <v>62.262599999999999</v>
      </c>
      <c r="I12" s="6">
        <v>430410.79</v>
      </c>
      <c r="J12" s="6">
        <v>8.6186000000000007</v>
      </c>
      <c r="K12" s="6">
        <v>1697156.46</v>
      </c>
      <c r="L12" s="6">
        <v>4994000</v>
      </c>
      <c r="M12" s="6">
        <v>3296843.54</v>
      </c>
      <c r="N12" s="5" t="s">
        <v>28</v>
      </c>
      <c r="O12" s="6">
        <v>33.983899999999998</v>
      </c>
      <c r="P12" s="6">
        <v>676377.47</v>
      </c>
      <c r="Q12" s="6">
        <v>8.3927999999999994</v>
      </c>
      <c r="R12" s="6">
        <v>2682607.7400000002</v>
      </c>
      <c r="S12" s="6">
        <v>8059000</v>
      </c>
      <c r="T12" s="6">
        <v>5376392.2599999998</v>
      </c>
      <c r="U12" s="6">
        <v>33.287100000000002</v>
      </c>
      <c r="V12" s="5" t="s">
        <v>28</v>
      </c>
      <c r="W12" s="6">
        <v>399416.15</v>
      </c>
      <c r="X12" s="6">
        <v>6.6524999999999999</v>
      </c>
      <c r="Y12" s="6">
        <v>1578179.32</v>
      </c>
      <c r="Z12" s="6">
        <v>6004000</v>
      </c>
      <c r="AA12" s="6">
        <v>4425820.68</v>
      </c>
      <c r="AB12" s="6">
        <v>26.285499999999999</v>
      </c>
      <c r="AC12" s="6">
        <v>260762.15</v>
      </c>
      <c r="AD12" s="6">
        <v>8.3071999999999999</v>
      </c>
      <c r="AE12" s="6">
        <v>1035839.22</v>
      </c>
      <c r="AF12" s="6">
        <v>3139000</v>
      </c>
      <c r="AG12" s="6">
        <v>2103160.7799999998</v>
      </c>
      <c r="AH12" s="5" t="s">
        <v>28</v>
      </c>
      <c r="AI12" s="6">
        <v>32.999000000000002</v>
      </c>
      <c r="AJ12" s="6">
        <v>1896946.8</v>
      </c>
      <c r="AK12" s="6">
        <v>8.2937999999999992</v>
      </c>
      <c r="AL12" s="6">
        <v>7414678.2400000002</v>
      </c>
      <c r="AM12" s="6">
        <v>22872000</v>
      </c>
      <c r="AN12" s="6">
        <v>15457321.76</v>
      </c>
      <c r="AO12" s="6">
        <v>32.418100000000003</v>
      </c>
    </row>
    <row r="13" spans="2:41" outlineLevel="2">
      <c r="B13" s="5" t="s">
        <v>29</v>
      </c>
      <c r="C13" s="6">
        <v>70747.710000000006</v>
      </c>
      <c r="D13" s="6">
        <v>25.087800000000001</v>
      </c>
      <c r="E13" s="6">
        <v>231109.34</v>
      </c>
      <c r="F13" s="6">
        <v>282000</v>
      </c>
      <c r="G13" s="6">
        <v>50890.66</v>
      </c>
      <c r="H13" s="6">
        <v>81.953699999999998</v>
      </c>
      <c r="I13" s="6">
        <v>263862.68</v>
      </c>
      <c r="J13" s="6">
        <v>8.5753000000000004</v>
      </c>
      <c r="K13" s="6">
        <v>1044860.7</v>
      </c>
      <c r="L13" s="6">
        <v>3077000</v>
      </c>
      <c r="M13" s="6">
        <v>2032139.3</v>
      </c>
      <c r="N13" s="5" t="s">
        <v>29</v>
      </c>
      <c r="O13" s="6">
        <v>33.957099999999997</v>
      </c>
      <c r="P13" s="6">
        <v>405880.14</v>
      </c>
      <c r="Q13" s="6">
        <v>8.2144999999999992</v>
      </c>
      <c r="R13" s="6">
        <v>1608323.4</v>
      </c>
      <c r="S13" s="6">
        <v>4941000</v>
      </c>
      <c r="T13" s="6">
        <v>3332676.6</v>
      </c>
      <c r="U13" s="6">
        <v>32.550600000000003</v>
      </c>
      <c r="V13" s="5" t="s">
        <v>29</v>
      </c>
      <c r="W13" s="6">
        <v>239454.03</v>
      </c>
      <c r="X13" s="6">
        <v>6.3906000000000001</v>
      </c>
      <c r="Y13" s="6">
        <v>952740.28</v>
      </c>
      <c r="Z13" s="6">
        <v>3747000</v>
      </c>
      <c r="AA13" s="6">
        <v>2794259.72</v>
      </c>
      <c r="AB13" s="6">
        <v>25.4267</v>
      </c>
      <c r="AC13" s="6">
        <v>161058.57999999999</v>
      </c>
      <c r="AD13" s="6">
        <v>8.2172999999999998</v>
      </c>
      <c r="AE13" s="6">
        <v>644177.44999999995</v>
      </c>
      <c r="AF13" s="6">
        <v>1960000</v>
      </c>
      <c r="AG13" s="6">
        <v>1315822.55</v>
      </c>
      <c r="AH13" s="5" t="s">
        <v>29</v>
      </c>
      <c r="AI13" s="6">
        <v>32.866199999999999</v>
      </c>
      <c r="AJ13" s="6">
        <v>1141003.1399999999</v>
      </c>
      <c r="AK13" s="6">
        <v>8.1458999999999993</v>
      </c>
      <c r="AL13" s="6">
        <v>4481211.17</v>
      </c>
      <c r="AM13" s="6">
        <v>14007000</v>
      </c>
      <c r="AN13" s="6">
        <v>9525788.8300000001</v>
      </c>
      <c r="AO13" s="6">
        <v>31.992699999999999</v>
      </c>
    </row>
    <row r="14" spans="2:41" outlineLevel="1">
      <c r="B14" s="5" t="s">
        <v>30</v>
      </c>
      <c r="C14" s="6">
        <v>253567.9</v>
      </c>
      <c r="D14" s="6">
        <v>16.616499999999998</v>
      </c>
      <c r="E14" s="6">
        <v>846380.37</v>
      </c>
      <c r="F14" s="6">
        <v>1526000</v>
      </c>
      <c r="G14" s="6">
        <v>679619.63</v>
      </c>
      <c r="H14" s="6">
        <v>55.463999999999999</v>
      </c>
      <c r="I14" s="6">
        <v>1061783.5</v>
      </c>
      <c r="J14" s="6">
        <v>8.657</v>
      </c>
      <c r="K14" s="6">
        <v>4212057.28</v>
      </c>
      <c r="L14" s="6">
        <v>12265000</v>
      </c>
      <c r="M14" s="6">
        <v>8052942.7199999997</v>
      </c>
      <c r="N14" s="5" t="s">
        <v>30</v>
      </c>
      <c r="O14" s="6">
        <v>34.342100000000002</v>
      </c>
      <c r="P14" s="6">
        <v>1576034.6</v>
      </c>
      <c r="Q14" s="6">
        <v>7.9726999999999997</v>
      </c>
      <c r="R14" s="6">
        <v>6266039.0999999996</v>
      </c>
      <c r="S14" s="6">
        <v>19768000</v>
      </c>
      <c r="T14" s="6">
        <v>13501960.9</v>
      </c>
      <c r="U14" s="6">
        <v>31.697900000000001</v>
      </c>
      <c r="V14" s="5" t="s">
        <v>30</v>
      </c>
      <c r="W14" s="6">
        <v>930714.54</v>
      </c>
      <c r="X14" s="6">
        <v>6.2911999999999999</v>
      </c>
      <c r="Y14" s="6">
        <v>3698297.04</v>
      </c>
      <c r="Z14" s="6">
        <v>14794000</v>
      </c>
      <c r="AA14" s="6">
        <v>11095702.960000001</v>
      </c>
      <c r="AB14" s="6">
        <v>24.9986</v>
      </c>
      <c r="AC14" s="6">
        <v>644229.6</v>
      </c>
      <c r="AD14" s="6">
        <v>8.3287999999999993</v>
      </c>
      <c r="AE14" s="6">
        <v>2569652.15</v>
      </c>
      <c r="AF14" s="6">
        <v>7735000</v>
      </c>
      <c r="AG14" s="6">
        <v>5165347.8499999996</v>
      </c>
      <c r="AH14" s="5" t="s">
        <v>30</v>
      </c>
      <c r="AI14" s="6">
        <v>33.2211</v>
      </c>
      <c r="AJ14" s="6">
        <v>4466330.1399999997</v>
      </c>
      <c r="AK14" s="6">
        <v>7.9630999999999998</v>
      </c>
      <c r="AL14" s="6">
        <v>17592425.940000001</v>
      </c>
      <c r="AM14" s="6">
        <v>56088000</v>
      </c>
      <c r="AN14" s="6">
        <v>38495574.060000002</v>
      </c>
      <c r="AO14" s="6">
        <v>31.3658</v>
      </c>
    </row>
    <row r="15" spans="2:41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4136.17</v>
      </c>
      <c r="J15" s="6">
        <v>5.5148999999999999</v>
      </c>
      <c r="K15" s="6">
        <v>10989.02</v>
      </c>
      <c r="L15" s="6">
        <v>75000</v>
      </c>
      <c r="M15" s="6">
        <v>64010.98</v>
      </c>
      <c r="N15" s="5" t="s">
        <v>31</v>
      </c>
      <c r="O15" s="6">
        <v>14.651999999999999</v>
      </c>
      <c r="P15" s="6">
        <v>10987.15</v>
      </c>
      <c r="Q15" s="6">
        <v>2.9855999999999998</v>
      </c>
      <c r="R15" s="6">
        <v>54539.07</v>
      </c>
      <c r="S15" s="6">
        <v>368000</v>
      </c>
      <c r="T15" s="6">
        <v>313460.93</v>
      </c>
      <c r="U15" s="6">
        <v>14.820399999999999</v>
      </c>
      <c r="V15" s="5" t="s">
        <v>31</v>
      </c>
      <c r="W15" s="6">
        <v>19730.939999999999</v>
      </c>
      <c r="X15" s="6">
        <v>2.4664000000000001</v>
      </c>
      <c r="Y15" s="6">
        <v>102785.78</v>
      </c>
      <c r="Z15" s="6">
        <v>800000</v>
      </c>
      <c r="AA15" s="6">
        <v>697214.22</v>
      </c>
      <c r="AB15" s="6">
        <v>12.8482</v>
      </c>
      <c r="AC15" s="7">
        <v>0</v>
      </c>
      <c r="AD15" s="6">
        <v>0</v>
      </c>
      <c r="AE15" s="7">
        <v>0</v>
      </c>
      <c r="AF15" s="6">
        <v>20000</v>
      </c>
      <c r="AG15" s="6">
        <v>20000</v>
      </c>
      <c r="AH15" s="5" t="s">
        <v>31</v>
      </c>
      <c r="AI15" s="6">
        <v>0</v>
      </c>
      <c r="AJ15" s="6">
        <v>34854.26</v>
      </c>
      <c r="AK15" s="6">
        <v>2.7595999999999998</v>
      </c>
      <c r="AL15" s="6">
        <v>168313.87</v>
      </c>
      <c r="AM15" s="6">
        <v>1263000</v>
      </c>
      <c r="AN15" s="6">
        <v>1094686.1299999999</v>
      </c>
      <c r="AO15" s="6">
        <v>13.326499999999999</v>
      </c>
    </row>
    <row r="16" spans="2:41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6">
        <v>825</v>
      </c>
      <c r="J16" s="6">
        <v>5.8929</v>
      </c>
      <c r="K16" s="6">
        <v>3350</v>
      </c>
      <c r="L16" s="6">
        <v>14000</v>
      </c>
      <c r="M16" s="6">
        <v>10650</v>
      </c>
      <c r="N16" s="5" t="s">
        <v>32</v>
      </c>
      <c r="O16" s="6">
        <v>23.928599999999999</v>
      </c>
      <c r="P16" s="7">
        <v>0</v>
      </c>
      <c r="Q16" s="6">
        <v>0</v>
      </c>
      <c r="R16" s="7">
        <v>0</v>
      </c>
      <c r="S16" s="7">
        <v>0</v>
      </c>
      <c r="T16" s="6">
        <v>0</v>
      </c>
      <c r="U16" s="6">
        <v>0</v>
      </c>
      <c r="V16" s="5" t="s">
        <v>32</v>
      </c>
      <c r="W16" s="7">
        <v>0</v>
      </c>
      <c r="X16" s="6">
        <v>0</v>
      </c>
      <c r="Y16" s="7">
        <v>0</v>
      </c>
      <c r="Z16" s="7">
        <v>0</v>
      </c>
      <c r="AA16" s="6">
        <v>0</v>
      </c>
      <c r="AB16" s="6">
        <v>0</v>
      </c>
      <c r="AC16" s="7">
        <v>0</v>
      </c>
      <c r="AD16" s="6">
        <v>0</v>
      </c>
      <c r="AE16" s="7">
        <v>0</v>
      </c>
      <c r="AF16" s="6">
        <v>26000</v>
      </c>
      <c r="AG16" s="6">
        <v>26000</v>
      </c>
      <c r="AH16" s="5" t="s">
        <v>32</v>
      </c>
      <c r="AI16" s="6">
        <v>0</v>
      </c>
      <c r="AJ16" s="6">
        <v>825</v>
      </c>
      <c r="AK16" s="6">
        <v>2.0625</v>
      </c>
      <c r="AL16" s="6">
        <v>3350</v>
      </c>
      <c r="AM16" s="6">
        <v>40000</v>
      </c>
      <c r="AN16" s="6">
        <v>36650</v>
      </c>
      <c r="AO16" s="6">
        <v>8.375</v>
      </c>
    </row>
    <row r="17" spans="2:41" outlineLevel="2">
      <c r="B17" s="5" t="s">
        <v>33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5" t="s">
        <v>33</v>
      </c>
      <c r="O17" s="6">
        <v>0</v>
      </c>
      <c r="P17" s="6">
        <v>180000</v>
      </c>
      <c r="Q17" s="6">
        <v>7.8947000000000003</v>
      </c>
      <c r="R17" s="6">
        <v>530000</v>
      </c>
      <c r="S17" s="6">
        <v>2280000</v>
      </c>
      <c r="T17" s="6">
        <v>1750000</v>
      </c>
      <c r="U17" s="6">
        <v>23.2456</v>
      </c>
      <c r="V17" s="5" t="s">
        <v>33</v>
      </c>
      <c r="W17" s="7">
        <v>0</v>
      </c>
      <c r="X17" s="6">
        <v>0</v>
      </c>
      <c r="Y17" s="7">
        <v>0</v>
      </c>
      <c r="Z17" s="7">
        <v>0</v>
      </c>
      <c r="AA17" s="6">
        <v>0</v>
      </c>
      <c r="AB17" s="6">
        <v>0</v>
      </c>
      <c r="AC17" s="7">
        <v>0</v>
      </c>
      <c r="AD17" s="6">
        <v>0</v>
      </c>
      <c r="AE17" s="7">
        <v>0</v>
      </c>
      <c r="AF17" s="7">
        <v>0</v>
      </c>
      <c r="AG17" s="6">
        <v>0</v>
      </c>
      <c r="AH17" s="5" t="s">
        <v>33</v>
      </c>
      <c r="AI17" s="6">
        <v>0</v>
      </c>
      <c r="AJ17" s="6">
        <v>180000</v>
      </c>
      <c r="AK17" s="6">
        <v>7.8947000000000003</v>
      </c>
      <c r="AL17" s="6">
        <v>530000</v>
      </c>
      <c r="AM17" s="6">
        <v>2280000</v>
      </c>
      <c r="AN17" s="6">
        <v>1750000</v>
      </c>
      <c r="AO17" s="6">
        <v>23.2456</v>
      </c>
    </row>
    <row r="18" spans="2:41" outlineLevel="1">
      <c r="B18" s="5" t="s">
        <v>34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6">
        <v>4961.17</v>
      </c>
      <c r="J18" s="6">
        <v>5.5743</v>
      </c>
      <c r="K18" s="6">
        <v>14339.02</v>
      </c>
      <c r="L18" s="6">
        <v>89000</v>
      </c>
      <c r="M18" s="6">
        <v>74660.98</v>
      </c>
      <c r="N18" s="5" t="s">
        <v>34</v>
      </c>
      <c r="O18" s="6">
        <v>16.1113</v>
      </c>
      <c r="P18" s="6">
        <v>190987.15</v>
      </c>
      <c r="Q18" s="6">
        <v>7.2125000000000004</v>
      </c>
      <c r="R18" s="6">
        <v>584539.06999999995</v>
      </c>
      <c r="S18" s="6">
        <v>2648000</v>
      </c>
      <c r="T18" s="6">
        <v>2063460.93</v>
      </c>
      <c r="U18" s="6">
        <v>22.0747</v>
      </c>
      <c r="V18" s="5" t="s">
        <v>34</v>
      </c>
      <c r="W18" s="6">
        <v>19730.939999999999</v>
      </c>
      <c r="X18" s="6">
        <v>2.4664000000000001</v>
      </c>
      <c r="Y18" s="6">
        <v>102785.78</v>
      </c>
      <c r="Z18" s="6">
        <v>800000</v>
      </c>
      <c r="AA18" s="6">
        <v>697214.22</v>
      </c>
      <c r="AB18" s="6">
        <v>12.8482</v>
      </c>
      <c r="AC18" s="7">
        <v>0</v>
      </c>
      <c r="AD18" s="6">
        <v>0</v>
      </c>
      <c r="AE18" s="7">
        <v>0</v>
      </c>
      <c r="AF18" s="6">
        <v>46000</v>
      </c>
      <c r="AG18" s="6">
        <v>46000</v>
      </c>
      <c r="AH18" s="5" t="s">
        <v>34</v>
      </c>
      <c r="AI18" s="6">
        <v>0</v>
      </c>
      <c r="AJ18" s="6">
        <v>215679.26</v>
      </c>
      <c r="AK18" s="6">
        <v>6.0194999999999999</v>
      </c>
      <c r="AL18" s="6">
        <v>701663.87</v>
      </c>
      <c r="AM18" s="6">
        <v>3583000</v>
      </c>
      <c r="AN18" s="6">
        <v>2881336.13</v>
      </c>
      <c r="AO18" s="6">
        <v>19.583100000000002</v>
      </c>
    </row>
    <row r="19" spans="2:41" outlineLevel="2">
      <c r="B19" s="5" t="s">
        <v>35</v>
      </c>
      <c r="C19" s="6">
        <v>1970</v>
      </c>
      <c r="D19" s="6">
        <v>7.2962999999999996</v>
      </c>
      <c r="E19" s="6">
        <v>3935</v>
      </c>
      <c r="F19" s="6">
        <v>27000</v>
      </c>
      <c r="G19" s="6">
        <v>23065</v>
      </c>
      <c r="H19" s="6">
        <v>14.5741</v>
      </c>
      <c r="I19" s="6">
        <v>13790</v>
      </c>
      <c r="J19" s="6">
        <v>6.3842999999999996</v>
      </c>
      <c r="K19" s="6">
        <v>60650</v>
      </c>
      <c r="L19" s="6">
        <v>216000</v>
      </c>
      <c r="M19" s="6">
        <v>155350</v>
      </c>
      <c r="N19" s="5" t="s">
        <v>35</v>
      </c>
      <c r="O19" s="6">
        <v>28.078700000000001</v>
      </c>
      <c r="P19" s="7">
        <v>0</v>
      </c>
      <c r="Q19" s="6">
        <v>0</v>
      </c>
      <c r="R19" s="7">
        <v>0</v>
      </c>
      <c r="S19" s="7">
        <v>0</v>
      </c>
      <c r="T19" s="6">
        <v>0</v>
      </c>
      <c r="U19" s="6">
        <v>0</v>
      </c>
      <c r="V19" s="5" t="s">
        <v>35</v>
      </c>
      <c r="W19" s="6">
        <v>13790</v>
      </c>
      <c r="X19" s="6">
        <v>6.3842999999999996</v>
      </c>
      <c r="Y19" s="6">
        <v>64540</v>
      </c>
      <c r="Z19" s="6">
        <v>216000</v>
      </c>
      <c r="AA19" s="6">
        <v>151460</v>
      </c>
      <c r="AB19" s="6">
        <v>29.8796</v>
      </c>
      <c r="AC19" s="7">
        <v>0</v>
      </c>
      <c r="AD19" s="6">
        <v>0</v>
      </c>
      <c r="AE19" s="7">
        <v>0</v>
      </c>
      <c r="AF19" s="7">
        <v>0</v>
      </c>
      <c r="AG19" s="6">
        <v>0</v>
      </c>
      <c r="AH19" s="5" t="s">
        <v>35</v>
      </c>
      <c r="AI19" s="6">
        <v>0</v>
      </c>
      <c r="AJ19" s="6">
        <v>29550</v>
      </c>
      <c r="AK19" s="6">
        <v>6.4379</v>
      </c>
      <c r="AL19" s="6">
        <v>129125</v>
      </c>
      <c r="AM19" s="6">
        <v>459000</v>
      </c>
      <c r="AN19" s="6">
        <v>329875</v>
      </c>
      <c r="AO19" s="6">
        <v>28.131799999999998</v>
      </c>
    </row>
    <row r="20" spans="2:41" outlineLevel="2">
      <c r="B20" s="5" t="s">
        <v>36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5" t="s">
        <v>36</v>
      </c>
      <c r="O20" s="6">
        <v>0</v>
      </c>
      <c r="P20" s="7">
        <v>0</v>
      </c>
      <c r="Q20" s="6">
        <v>0</v>
      </c>
      <c r="R20" s="7">
        <v>0</v>
      </c>
      <c r="S20" s="7">
        <v>0</v>
      </c>
      <c r="T20" s="6">
        <v>0</v>
      </c>
      <c r="U20" s="6">
        <v>0</v>
      </c>
      <c r="V20" s="5" t="s">
        <v>36</v>
      </c>
      <c r="W20" s="7">
        <v>0</v>
      </c>
      <c r="X20" s="6">
        <v>0</v>
      </c>
      <c r="Y20" s="7">
        <v>0</v>
      </c>
      <c r="Z20" s="7">
        <v>0</v>
      </c>
      <c r="AA20" s="6">
        <v>0</v>
      </c>
      <c r="AB20" s="6">
        <v>0</v>
      </c>
      <c r="AC20" s="7">
        <v>0</v>
      </c>
      <c r="AD20" s="6">
        <v>0</v>
      </c>
      <c r="AE20" s="7">
        <v>0</v>
      </c>
      <c r="AF20" s="7">
        <v>0</v>
      </c>
      <c r="AG20" s="6">
        <v>0</v>
      </c>
      <c r="AH20" s="5" t="s">
        <v>36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2:41" outlineLevel="2">
      <c r="B21" s="5" t="s">
        <v>37</v>
      </c>
      <c r="C21" s="7">
        <v>0</v>
      </c>
      <c r="D21" s="6">
        <v>0</v>
      </c>
      <c r="E21" s="7">
        <v>0</v>
      </c>
      <c r="F21" s="6">
        <v>142000</v>
      </c>
      <c r="G21" s="6">
        <v>142000</v>
      </c>
      <c r="H21" s="6">
        <v>0</v>
      </c>
      <c r="I21" s="7">
        <v>0</v>
      </c>
      <c r="J21" s="6">
        <v>0</v>
      </c>
      <c r="K21" s="7">
        <v>0</v>
      </c>
      <c r="L21" s="6">
        <v>58000</v>
      </c>
      <c r="M21" s="6">
        <v>58000</v>
      </c>
      <c r="N21" s="5" t="s">
        <v>37</v>
      </c>
      <c r="O21" s="6">
        <v>0</v>
      </c>
      <c r="P21" s="7">
        <v>0</v>
      </c>
      <c r="Q21" s="6">
        <v>0</v>
      </c>
      <c r="R21" s="7">
        <v>0</v>
      </c>
      <c r="S21" s="6">
        <v>50000</v>
      </c>
      <c r="T21" s="6">
        <v>50000</v>
      </c>
      <c r="U21" s="6">
        <v>0</v>
      </c>
      <c r="V21" s="5" t="s">
        <v>37</v>
      </c>
      <c r="W21" s="7">
        <v>0</v>
      </c>
      <c r="X21" s="6">
        <v>0</v>
      </c>
      <c r="Y21" s="7">
        <v>0</v>
      </c>
      <c r="Z21" s="6">
        <v>100000</v>
      </c>
      <c r="AA21" s="6">
        <v>100000</v>
      </c>
      <c r="AB21" s="6">
        <v>0</v>
      </c>
      <c r="AC21" s="7">
        <v>0</v>
      </c>
      <c r="AD21" s="6">
        <v>0</v>
      </c>
      <c r="AE21" s="7">
        <v>0</v>
      </c>
      <c r="AF21" s="7">
        <v>0</v>
      </c>
      <c r="AG21" s="6">
        <v>0</v>
      </c>
      <c r="AH21" s="5" t="s">
        <v>37</v>
      </c>
      <c r="AI21" s="6">
        <v>0</v>
      </c>
      <c r="AJ21" s="6">
        <v>0</v>
      </c>
      <c r="AK21" s="6">
        <v>0</v>
      </c>
      <c r="AL21" s="6">
        <v>0</v>
      </c>
      <c r="AM21" s="6">
        <v>350000</v>
      </c>
      <c r="AN21" s="6">
        <v>350000</v>
      </c>
      <c r="AO21" s="6">
        <v>0</v>
      </c>
    </row>
    <row r="22" spans="2:41" outlineLevel="2">
      <c r="B22" s="5" t="s">
        <v>38</v>
      </c>
      <c r="C22" s="7">
        <v>0</v>
      </c>
      <c r="D22" s="6">
        <v>0</v>
      </c>
      <c r="E22" s="7">
        <v>0</v>
      </c>
      <c r="F22" s="6">
        <v>6000</v>
      </c>
      <c r="G22" s="6">
        <v>6000</v>
      </c>
      <c r="H22" s="6">
        <v>0</v>
      </c>
      <c r="I22" s="6">
        <v>8000</v>
      </c>
      <c r="J22" s="6">
        <v>6.6666999999999996</v>
      </c>
      <c r="K22" s="6">
        <v>32000</v>
      </c>
      <c r="L22" s="6">
        <v>120000</v>
      </c>
      <c r="M22" s="6">
        <v>88000</v>
      </c>
      <c r="N22" s="5" t="s">
        <v>38</v>
      </c>
      <c r="O22" s="6">
        <v>26.666699999999999</v>
      </c>
      <c r="P22" s="6">
        <v>2500</v>
      </c>
      <c r="Q22" s="6">
        <v>4.4642999999999997</v>
      </c>
      <c r="R22" s="6">
        <v>10000</v>
      </c>
      <c r="S22" s="6">
        <v>56000</v>
      </c>
      <c r="T22" s="6">
        <v>46000</v>
      </c>
      <c r="U22" s="6">
        <v>17.857099999999999</v>
      </c>
      <c r="V22" s="5" t="s">
        <v>38</v>
      </c>
      <c r="W22" s="6">
        <v>4000</v>
      </c>
      <c r="X22" s="6">
        <v>3.9216000000000002</v>
      </c>
      <c r="Y22" s="6">
        <v>16000</v>
      </c>
      <c r="Z22" s="6">
        <v>102000</v>
      </c>
      <c r="AA22" s="6">
        <v>86000</v>
      </c>
      <c r="AB22" s="6">
        <v>15.686299999999999</v>
      </c>
      <c r="AC22" s="6">
        <v>2000</v>
      </c>
      <c r="AD22" s="6">
        <v>5.5556000000000001</v>
      </c>
      <c r="AE22" s="6">
        <v>7000</v>
      </c>
      <c r="AF22" s="6">
        <v>36000</v>
      </c>
      <c r="AG22" s="6">
        <v>29000</v>
      </c>
      <c r="AH22" s="5" t="s">
        <v>38</v>
      </c>
      <c r="AI22" s="6">
        <v>19.444400000000002</v>
      </c>
      <c r="AJ22" s="6">
        <v>16500</v>
      </c>
      <c r="AK22" s="6">
        <v>5.1562999999999999</v>
      </c>
      <c r="AL22" s="6">
        <v>65000</v>
      </c>
      <c r="AM22" s="6">
        <v>320000</v>
      </c>
      <c r="AN22" s="6">
        <v>255000</v>
      </c>
      <c r="AO22" s="6">
        <v>20.3125</v>
      </c>
    </row>
    <row r="23" spans="2:41" outlineLevel="2">
      <c r="B23" s="5" t="s">
        <v>39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4000</v>
      </c>
      <c r="M23" s="6">
        <v>4000</v>
      </c>
      <c r="N23" s="5" t="s">
        <v>39</v>
      </c>
      <c r="O23" s="6">
        <v>0</v>
      </c>
      <c r="P23" s="7">
        <v>0</v>
      </c>
      <c r="Q23" s="6">
        <v>0</v>
      </c>
      <c r="R23" s="7">
        <v>0</v>
      </c>
      <c r="S23" s="6">
        <v>5000</v>
      </c>
      <c r="T23" s="6">
        <v>5000</v>
      </c>
      <c r="U23" s="6">
        <v>0</v>
      </c>
      <c r="V23" s="5" t="s">
        <v>39</v>
      </c>
      <c r="W23" s="7">
        <v>0</v>
      </c>
      <c r="X23" s="6">
        <v>0</v>
      </c>
      <c r="Y23" s="6">
        <v>0</v>
      </c>
      <c r="Z23" s="6">
        <v>2000</v>
      </c>
      <c r="AA23" s="6">
        <v>2000</v>
      </c>
      <c r="AB23" s="6">
        <v>0</v>
      </c>
      <c r="AC23" s="7">
        <v>0</v>
      </c>
      <c r="AD23" s="6">
        <v>0</v>
      </c>
      <c r="AE23" s="7">
        <v>0</v>
      </c>
      <c r="AF23" s="6">
        <v>2000</v>
      </c>
      <c r="AG23" s="6">
        <v>2000</v>
      </c>
      <c r="AH23" s="5" t="s">
        <v>39</v>
      </c>
      <c r="AI23" s="6">
        <v>0</v>
      </c>
      <c r="AJ23" s="6">
        <v>0</v>
      </c>
      <c r="AK23" s="6">
        <v>0</v>
      </c>
      <c r="AL23" s="6">
        <v>0</v>
      </c>
      <c r="AM23" s="6">
        <v>13000</v>
      </c>
      <c r="AN23" s="6">
        <v>13000</v>
      </c>
      <c r="AO23" s="6">
        <v>0</v>
      </c>
    </row>
    <row r="24" spans="2:41" outlineLevel="2">
      <c r="B24" s="5" t="s">
        <v>40</v>
      </c>
      <c r="C24" s="7">
        <v>0</v>
      </c>
      <c r="D24" s="6">
        <v>0</v>
      </c>
      <c r="E24" s="7">
        <v>0</v>
      </c>
      <c r="F24" s="6">
        <v>25000</v>
      </c>
      <c r="G24" s="6">
        <v>25000</v>
      </c>
      <c r="H24" s="6">
        <v>0</v>
      </c>
      <c r="I24" s="6">
        <v>3000</v>
      </c>
      <c r="J24" s="6">
        <v>1.9355</v>
      </c>
      <c r="K24" s="6">
        <v>23350</v>
      </c>
      <c r="L24" s="6">
        <v>155000</v>
      </c>
      <c r="M24" s="6">
        <v>131650</v>
      </c>
      <c r="N24" s="5" t="s">
        <v>40</v>
      </c>
      <c r="O24" s="6">
        <v>15.064500000000001</v>
      </c>
      <c r="P24" s="6">
        <v>28900</v>
      </c>
      <c r="Q24" s="6">
        <v>9.1745999999999999</v>
      </c>
      <c r="R24" s="6">
        <v>40156.75</v>
      </c>
      <c r="S24" s="6">
        <v>315000</v>
      </c>
      <c r="T24" s="6">
        <v>274843.25</v>
      </c>
      <c r="U24" s="6">
        <v>12.748200000000001</v>
      </c>
      <c r="V24" s="5" t="s">
        <v>40</v>
      </c>
      <c r="W24" s="6">
        <v>3250</v>
      </c>
      <c r="X24" s="6">
        <v>1.9117999999999999</v>
      </c>
      <c r="Y24" s="6">
        <v>22426</v>
      </c>
      <c r="Z24" s="6">
        <v>170000</v>
      </c>
      <c r="AA24" s="6">
        <v>147574</v>
      </c>
      <c r="AB24" s="6">
        <v>13.191800000000001</v>
      </c>
      <c r="AC24" s="7">
        <v>0</v>
      </c>
      <c r="AD24" s="6">
        <v>0</v>
      </c>
      <c r="AE24" s="6">
        <v>2100</v>
      </c>
      <c r="AF24" s="6">
        <v>50000</v>
      </c>
      <c r="AG24" s="6">
        <v>47900</v>
      </c>
      <c r="AH24" s="5" t="s">
        <v>40</v>
      </c>
      <c r="AI24" s="6">
        <v>4.2</v>
      </c>
      <c r="AJ24" s="6">
        <v>35150</v>
      </c>
      <c r="AK24" s="6">
        <v>4.9161000000000001</v>
      </c>
      <c r="AL24" s="6">
        <v>88032.75</v>
      </c>
      <c r="AM24" s="6">
        <v>715000</v>
      </c>
      <c r="AN24" s="6">
        <v>626967.25</v>
      </c>
      <c r="AO24" s="6">
        <v>12.3123</v>
      </c>
    </row>
    <row r="25" spans="2:41" outlineLevel="1">
      <c r="B25" s="5" t="s">
        <v>41</v>
      </c>
      <c r="C25" s="6">
        <v>1970</v>
      </c>
      <c r="D25" s="6">
        <v>0.98499999999999999</v>
      </c>
      <c r="E25" s="6">
        <v>3935</v>
      </c>
      <c r="F25" s="6">
        <v>200000</v>
      </c>
      <c r="G25" s="6">
        <v>196065</v>
      </c>
      <c r="H25" s="6">
        <v>1.9675</v>
      </c>
      <c r="I25" s="6">
        <v>24790</v>
      </c>
      <c r="J25" s="6">
        <v>4.4828000000000001</v>
      </c>
      <c r="K25" s="6">
        <v>116000</v>
      </c>
      <c r="L25" s="6">
        <v>553000</v>
      </c>
      <c r="M25" s="6">
        <v>437000</v>
      </c>
      <c r="N25" s="5" t="s">
        <v>41</v>
      </c>
      <c r="O25" s="6">
        <v>20.976500000000001</v>
      </c>
      <c r="P25" s="6">
        <v>31400</v>
      </c>
      <c r="Q25" s="6">
        <v>7.3708999999999998</v>
      </c>
      <c r="R25" s="6">
        <v>50156.75</v>
      </c>
      <c r="S25" s="6">
        <v>426000</v>
      </c>
      <c r="T25" s="6">
        <v>375843.25</v>
      </c>
      <c r="U25" s="6">
        <v>11.773899999999999</v>
      </c>
      <c r="V25" s="5" t="s">
        <v>41</v>
      </c>
      <c r="W25" s="6">
        <v>21040</v>
      </c>
      <c r="X25" s="6">
        <v>3.5661</v>
      </c>
      <c r="Y25" s="6">
        <v>102966</v>
      </c>
      <c r="Z25" s="6">
        <v>590000</v>
      </c>
      <c r="AA25" s="6">
        <v>487034</v>
      </c>
      <c r="AB25" s="6">
        <v>17.451899999999998</v>
      </c>
      <c r="AC25" s="6">
        <v>2000</v>
      </c>
      <c r="AD25" s="6">
        <v>2.2726999999999999</v>
      </c>
      <c r="AE25" s="6">
        <v>9100</v>
      </c>
      <c r="AF25" s="6">
        <v>88000</v>
      </c>
      <c r="AG25" s="6">
        <v>78900</v>
      </c>
      <c r="AH25" s="5" t="s">
        <v>41</v>
      </c>
      <c r="AI25" s="6">
        <v>10.3409</v>
      </c>
      <c r="AJ25" s="6">
        <v>81200</v>
      </c>
      <c r="AK25" s="6">
        <v>4.3726000000000003</v>
      </c>
      <c r="AL25" s="6">
        <v>282157.75</v>
      </c>
      <c r="AM25" s="6">
        <v>1857000</v>
      </c>
      <c r="AN25" s="6">
        <v>1574842.25</v>
      </c>
      <c r="AO25" s="6">
        <v>15.1943</v>
      </c>
    </row>
    <row r="26" spans="2:41" outlineLevel="2">
      <c r="B26" s="5" t="s">
        <v>42</v>
      </c>
      <c r="C26" s="6">
        <v>35757</v>
      </c>
      <c r="D26" s="6">
        <v>13.859299999999999</v>
      </c>
      <c r="E26" s="6">
        <v>143028</v>
      </c>
      <c r="F26" s="6">
        <v>258000</v>
      </c>
      <c r="G26" s="6">
        <v>114972</v>
      </c>
      <c r="H26" s="6">
        <v>55.437199999999997</v>
      </c>
      <c r="I26" s="6">
        <v>205421</v>
      </c>
      <c r="J26" s="6">
        <v>7.9682000000000004</v>
      </c>
      <c r="K26" s="6">
        <v>821684</v>
      </c>
      <c r="L26" s="6">
        <v>2578000</v>
      </c>
      <c r="M26" s="6">
        <v>1756316</v>
      </c>
      <c r="N26" s="5" t="s">
        <v>42</v>
      </c>
      <c r="O26" s="6">
        <v>31.872900000000001</v>
      </c>
      <c r="P26" s="6">
        <v>289431</v>
      </c>
      <c r="Q26" s="6">
        <v>8.3577999999999992</v>
      </c>
      <c r="R26" s="6">
        <v>1157724</v>
      </c>
      <c r="S26" s="6">
        <v>3463000</v>
      </c>
      <c r="T26" s="6">
        <v>2305276</v>
      </c>
      <c r="U26" s="6">
        <v>33.431199999999997</v>
      </c>
      <c r="V26" s="5" t="s">
        <v>42</v>
      </c>
      <c r="W26" s="6">
        <v>158195</v>
      </c>
      <c r="X26" s="6">
        <v>5.8075000000000001</v>
      </c>
      <c r="Y26" s="6">
        <v>632780</v>
      </c>
      <c r="Z26" s="6">
        <v>2724000</v>
      </c>
      <c r="AA26" s="6">
        <v>2091220</v>
      </c>
      <c r="AB26" s="6">
        <v>23.229800000000001</v>
      </c>
      <c r="AC26" s="6">
        <v>123459</v>
      </c>
      <c r="AD26" s="6">
        <v>8.7995999999999999</v>
      </c>
      <c r="AE26" s="6">
        <v>493836</v>
      </c>
      <c r="AF26" s="6">
        <v>1403000</v>
      </c>
      <c r="AG26" s="6">
        <v>909164</v>
      </c>
      <c r="AH26" s="5" t="s">
        <v>42</v>
      </c>
      <c r="AI26" s="6">
        <v>35.198599999999999</v>
      </c>
      <c r="AJ26" s="6">
        <v>812263</v>
      </c>
      <c r="AK26" s="6">
        <v>7.7907000000000002</v>
      </c>
      <c r="AL26" s="6">
        <v>3249052</v>
      </c>
      <c r="AM26" s="6">
        <v>10426000</v>
      </c>
      <c r="AN26" s="6">
        <v>7176948</v>
      </c>
      <c r="AO26" s="6">
        <v>31.163</v>
      </c>
    </row>
    <row r="27" spans="2:41" outlineLevel="2">
      <c r="B27" s="5" t="s">
        <v>43</v>
      </c>
      <c r="C27" s="6">
        <v>526</v>
      </c>
      <c r="D27" s="6">
        <v>10.52</v>
      </c>
      <c r="E27" s="6">
        <v>2104</v>
      </c>
      <c r="F27" s="6">
        <v>5000</v>
      </c>
      <c r="G27" s="6">
        <v>2896</v>
      </c>
      <c r="H27" s="6">
        <v>42.08</v>
      </c>
      <c r="I27" s="6">
        <v>12078</v>
      </c>
      <c r="J27" s="6">
        <v>8.2163000000000004</v>
      </c>
      <c r="K27" s="6">
        <v>48312</v>
      </c>
      <c r="L27" s="6">
        <v>147000</v>
      </c>
      <c r="M27" s="6">
        <v>98688</v>
      </c>
      <c r="N27" s="5" t="s">
        <v>43</v>
      </c>
      <c r="O27" s="6">
        <v>32.865299999999998</v>
      </c>
      <c r="P27" s="6">
        <v>13761</v>
      </c>
      <c r="Q27" s="6">
        <v>8.1425999999999998</v>
      </c>
      <c r="R27" s="6">
        <v>55044</v>
      </c>
      <c r="S27" s="6">
        <v>169000</v>
      </c>
      <c r="T27" s="6">
        <v>113956</v>
      </c>
      <c r="U27" s="6">
        <v>32.570399999999999</v>
      </c>
      <c r="V27" s="5" t="s">
        <v>43</v>
      </c>
      <c r="W27" s="6">
        <v>7483</v>
      </c>
      <c r="X27" s="6">
        <v>4.5351999999999997</v>
      </c>
      <c r="Y27" s="6">
        <v>29932</v>
      </c>
      <c r="Z27" s="6">
        <v>165000</v>
      </c>
      <c r="AA27" s="6">
        <v>135068</v>
      </c>
      <c r="AB27" s="6">
        <v>18.140599999999999</v>
      </c>
      <c r="AC27" s="6">
        <v>4966</v>
      </c>
      <c r="AD27" s="6">
        <v>9.1963000000000008</v>
      </c>
      <c r="AE27" s="6">
        <v>19864</v>
      </c>
      <c r="AF27" s="6">
        <v>54000</v>
      </c>
      <c r="AG27" s="6">
        <v>34136</v>
      </c>
      <c r="AH27" s="5" t="s">
        <v>43</v>
      </c>
      <c r="AI27" s="6">
        <v>36.785200000000003</v>
      </c>
      <c r="AJ27" s="6">
        <v>38814</v>
      </c>
      <c r="AK27" s="6">
        <v>7.1878000000000002</v>
      </c>
      <c r="AL27" s="6">
        <v>155256</v>
      </c>
      <c r="AM27" s="6">
        <v>540000</v>
      </c>
      <c r="AN27" s="6">
        <v>384744</v>
      </c>
      <c r="AO27" s="6">
        <v>28.751100000000001</v>
      </c>
    </row>
    <row r="28" spans="2:41" outlineLevel="2">
      <c r="B28" s="5" t="s">
        <v>44</v>
      </c>
      <c r="C28" s="6">
        <v>323</v>
      </c>
      <c r="D28" s="6">
        <v>10.7667</v>
      </c>
      <c r="E28" s="6">
        <v>1292</v>
      </c>
      <c r="F28" s="6">
        <v>3000</v>
      </c>
      <c r="G28" s="6">
        <v>1708</v>
      </c>
      <c r="H28" s="6">
        <v>43.066699999999997</v>
      </c>
      <c r="I28" s="6">
        <v>3448</v>
      </c>
      <c r="J28" s="6">
        <v>8.4098000000000006</v>
      </c>
      <c r="K28" s="6">
        <v>13792</v>
      </c>
      <c r="L28" s="6">
        <v>41000</v>
      </c>
      <c r="M28" s="6">
        <v>27208</v>
      </c>
      <c r="N28" s="5" t="s">
        <v>44</v>
      </c>
      <c r="O28" s="6">
        <v>33.639000000000003</v>
      </c>
      <c r="P28" s="6">
        <v>3291</v>
      </c>
      <c r="Q28" s="6">
        <v>8.0267999999999997</v>
      </c>
      <c r="R28" s="6">
        <v>13164</v>
      </c>
      <c r="S28" s="6">
        <v>41000</v>
      </c>
      <c r="T28" s="6">
        <v>27836</v>
      </c>
      <c r="U28" s="6">
        <v>32.107300000000002</v>
      </c>
      <c r="V28" s="5" t="s">
        <v>44</v>
      </c>
      <c r="W28" s="6">
        <v>3176</v>
      </c>
      <c r="X28" s="6">
        <v>5.6714000000000002</v>
      </c>
      <c r="Y28" s="6">
        <v>12704</v>
      </c>
      <c r="Z28" s="6">
        <v>56000</v>
      </c>
      <c r="AA28" s="6">
        <v>43296</v>
      </c>
      <c r="AB28" s="6">
        <v>22.685700000000001</v>
      </c>
      <c r="AC28" s="6">
        <v>1853</v>
      </c>
      <c r="AD28" s="6">
        <v>9.2650000000000006</v>
      </c>
      <c r="AE28" s="6">
        <v>7412</v>
      </c>
      <c r="AF28" s="6">
        <v>20000</v>
      </c>
      <c r="AG28" s="6">
        <v>12588</v>
      </c>
      <c r="AH28" s="5" t="s">
        <v>44</v>
      </c>
      <c r="AI28" s="6">
        <v>37.06</v>
      </c>
      <c r="AJ28" s="6">
        <v>12091</v>
      </c>
      <c r="AK28" s="6">
        <v>7.5099</v>
      </c>
      <c r="AL28" s="6">
        <v>48364</v>
      </c>
      <c r="AM28" s="6">
        <v>161000</v>
      </c>
      <c r="AN28" s="6">
        <v>112636</v>
      </c>
      <c r="AO28" s="6">
        <v>30.0398</v>
      </c>
    </row>
    <row r="29" spans="2:41" outlineLevel="2">
      <c r="B29" s="5" t="s">
        <v>45</v>
      </c>
      <c r="C29" s="6">
        <v>11246</v>
      </c>
      <c r="D29" s="6">
        <v>17.039400000000001</v>
      </c>
      <c r="E29" s="6">
        <v>44984</v>
      </c>
      <c r="F29" s="6">
        <v>66000</v>
      </c>
      <c r="G29" s="6">
        <v>21016</v>
      </c>
      <c r="H29" s="6">
        <v>68.157600000000002</v>
      </c>
      <c r="I29" s="6">
        <v>209059</v>
      </c>
      <c r="J29" s="6">
        <v>7.827</v>
      </c>
      <c r="K29" s="6">
        <v>836236</v>
      </c>
      <c r="L29" s="6">
        <v>2671000</v>
      </c>
      <c r="M29" s="6">
        <v>1834764</v>
      </c>
      <c r="N29" s="5" t="s">
        <v>45</v>
      </c>
      <c r="O29" s="6">
        <v>31.308</v>
      </c>
      <c r="P29" s="6">
        <v>261340</v>
      </c>
      <c r="Q29" s="6">
        <v>8.4657999999999998</v>
      </c>
      <c r="R29" s="6">
        <v>1045360</v>
      </c>
      <c r="S29" s="6">
        <v>3087000</v>
      </c>
      <c r="T29" s="6">
        <v>2041640</v>
      </c>
      <c r="U29" s="6">
        <v>33.863300000000002</v>
      </c>
      <c r="V29" s="5" t="s">
        <v>45</v>
      </c>
      <c r="W29" s="6">
        <v>116060</v>
      </c>
      <c r="X29" s="6">
        <v>4.4484000000000004</v>
      </c>
      <c r="Y29" s="6">
        <v>464240</v>
      </c>
      <c r="Z29" s="6">
        <v>2609000</v>
      </c>
      <c r="AA29" s="6">
        <v>2144760</v>
      </c>
      <c r="AB29" s="6">
        <v>17.793800000000001</v>
      </c>
      <c r="AC29" s="6">
        <v>113000</v>
      </c>
      <c r="AD29" s="6">
        <v>8.7258999999999993</v>
      </c>
      <c r="AE29" s="6">
        <v>452000</v>
      </c>
      <c r="AF29" s="6">
        <v>1295000</v>
      </c>
      <c r="AG29" s="6">
        <v>843000</v>
      </c>
      <c r="AH29" s="5" t="s">
        <v>45</v>
      </c>
      <c r="AI29" s="6">
        <v>34.903500000000001</v>
      </c>
      <c r="AJ29" s="6">
        <v>710705</v>
      </c>
      <c r="AK29" s="6">
        <v>7.3057999999999996</v>
      </c>
      <c r="AL29" s="6">
        <v>2842820</v>
      </c>
      <c r="AM29" s="6">
        <v>9728000</v>
      </c>
      <c r="AN29" s="6">
        <v>6885180</v>
      </c>
      <c r="AO29" s="6">
        <v>29.223099999999999</v>
      </c>
    </row>
    <row r="30" spans="2:41" outlineLevel="2">
      <c r="B30" s="5" t="s">
        <v>46</v>
      </c>
      <c r="C30" s="6">
        <v>20222</v>
      </c>
      <c r="D30" s="6">
        <v>8.7164000000000001</v>
      </c>
      <c r="E30" s="6">
        <v>80888</v>
      </c>
      <c r="F30" s="6">
        <v>232000</v>
      </c>
      <c r="G30" s="6">
        <v>151112</v>
      </c>
      <c r="H30" s="6">
        <v>34.865499999999997</v>
      </c>
      <c r="I30" s="7">
        <v>0</v>
      </c>
      <c r="J30" s="6">
        <v>0</v>
      </c>
      <c r="K30" s="7">
        <v>0</v>
      </c>
      <c r="L30" s="7">
        <v>0</v>
      </c>
      <c r="M30" s="6">
        <v>0</v>
      </c>
      <c r="N30" s="5" t="s">
        <v>46</v>
      </c>
      <c r="O30" s="6">
        <v>0</v>
      </c>
      <c r="P30" s="6">
        <v>26729</v>
      </c>
      <c r="Q30" s="6">
        <v>8.7065000000000001</v>
      </c>
      <c r="R30" s="6">
        <v>106916</v>
      </c>
      <c r="S30" s="6">
        <v>307000</v>
      </c>
      <c r="T30" s="6">
        <v>200084</v>
      </c>
      <c r="U30" s="6">
        <v>34.826099999999997</v>
      </c>
      <c r="V30" s="5" t="s">
        <v>46</v>
      </c>
      <c r="W30" s="7">
        <v>0</v>
      </c>
      <c r="X30" s="6">
        <v>0</v>
      </c>
      <c r="Y30" s="6">
        <v>0</v>
      </c>
      <c r="Z30" s="7">
        <v>0</v>
      </c>
      <c r="AA30" s="6">
        <v>0</v>
      </c>
      <c r="AB30" s="6">
        <v>0</v>
      </c>
      <c r="AC30" s="7">
        <v>0</v>
      </c>
      <c r="AD30" s="6">
        <v>0</v>
      </c>
      <c r="AE30" s="7">
        <v>0</v>
      </c>
      <c r="AF30" s="7">
        <v>0</v>
      </c>
      <c r="AG30" s="6">
        <v>0</v>
      </c>
      <c r="AH30" s="5" t="s">
        <v>46</v>
      </c>
      <c r="AI30" s="6">
        <v>0</v>
      </c>
      <c r="AJ30" s="6">
        <v>46951</v>
      </c>
      <c r="AK30" s="6">
        <v>8.7108000000000008</v>
      </c>
      <c r="AL30" s="6">
        <v>187804</v>
      </c>
      <c r="AM30" s="6">
        <v>539000</v>
      </c>
      <c r="AN30" s="6">
        <v>351196</v>
      </c>
      <c r="AO30" s="6">
        <v>34.843000000000004</v>
      </c>
    </row>
    <row r="31" spans="2:41" outlineLevel="1">
      <c r="B31" s="5" t="s">
        <v>47</v>
      </c>
      <c r="C31" s="6">
        <v>68074</v>
      </c>
      <c r="D31" s="6">
        <v>12.069900000000001</v>
      </c>
      <c r="E31" s="6">
        <v>272296</v>
      </c>
      <c r="F31" s="6">
        <v>564000</v>
      </c>
      <c r="G31" s="6">
        <v>291704</v>
      </c>
      <c r="H31" s="6">
        <v>48.279400000000003</v>
      </c>
      <c r="I31" s="6">
        <v>430006</v>
      </c>
      <c r="J31" s="6">
        <v>7.9089</v>
      </c>
      <c r="K31" s="6">
        <v>1720024</v>
      </c>
      <c r="L31" s="6">
        <v>5437000</v>
      </c>
      <c r="M31" s="6">
        <v>3716976</v>
      </c>
      <c r="N31" s="5" t="s">
        <v>47</v>
      </c>
      <c r="O31" s="6">
        <v>31.6355</v>
      </c>
      <c r="P31" s="6">
        <v>594552</v>
      </c>
      <c r="Q31" s="6">
        <v>8.4131</v>
      </c>
      <c r="R31" s="6">
        <v>2378208</v>
      </c>
      <c r="S31" s="6">
        <v>7067000</v>
      </c>
      <c r="T31" s="6">
        <v>4688792</v>
      </c>
      <c r="U31" s="6">
        <v>33.652299999999997</v>
      </c>
      <c r="V31" s="5" t="s">
        <v>47</v>
      </c>
      <c r="W31" s="6">
        <v>284914</v>
      </c>
      <c r="X31" s="6">
        <v>5.1299000000000001</v>
      </c>
      <c r="Y31" s="6">
        <v>1139656</v>
      </c>
      <c r="Z31" s="6">
        <v>5554000</v>
      </c>
      <c r="AA31" s="6">
        <v>4414344</v>
      </c>
      <c r="AB31" s="6">
        <v>20.519600000000001</v>
      </c>
      <c r="AC31" s="6">
        <v>243278</v>
      </c>
      <c r="AD31" s="6">
        <v>8.7763000000000009</v>
      </c>
      <c r="AE31" s="6">
        <v>973112</v>
      </c>
      <c r="AF31" s="6">
        <v>2772000</v>
      </c>
      <c r="AG31" s="6">
        <v>1798888</v>
      </c>
      <c r="AH31" s="5" t="s">
        <v>47</v>
      </c>
      <c r="AI31" s="6">
        <v>35.1051</v>
      </c>
      <c r="AJ31" s="6">
        <v>1620824</v>
      </c>
      <c r="AK31" s="6">
        <v>7.5761000000000003</v>
      </c>
      <c r="AL31" s="6">
        <v>6483296</v>
      </c>
      <c r="AM31" s="6">
        <v>21394000</v>
      </c>
      <c r="AN31" s="6">
        <v>14910704</v>
      </c>
      <c r="AO31" s="6">
        <v>30.304300000000001</v>
      </c>
    </row>
    <row r="32" spans="2:41" outlineLevel="2">
      <c r="B32" s="5" t="s">
        <v>48</v>
      </c>
      <c r="C32" s="7">
        <v>0</v>
      </c>
      <c r="D32" s="6">
        <v>0</v>
      </c>
      <c r="E32" s="7">
        <v>0</v>
      </c>
      <c r="F32" s="6">
        <v>467000</v>
      </c>
      <c r="G32" s="6">
        <v>467000</v>
      </c>
      <c r="H32" s="6">
        <v>0</v>
      </c>
      <c r="I32" s="7">
        <v>0</v>
      </c>
      <c r="J32" s="6">
        <v>0</v>
      </c>
      <c r="K32" s="7">
        <v>0</v>
      </c>
      <c r="L32" s="6">
        <v>2500000</v>
      </c>
      <c r="M32" s="6">
        <v>2500000</v>
      </c>
      <c r="N32" s="5" t="s">
        <v>48</v>
      </c>
      <c r="O32" s="6">
        <v>0</v>
      </c>
      <c r="P32" s="7">
        <v>0</v>
      </c>
      <c r="Q32" s="6">
        <v>0</v>
      </c>
      <c r="R32" s="7">
        <v>0</v>
      </c>
      <c r="S32" s="6">
        <v>4759000</v>
      </c>
      <c r="T32" s="6">
        <v>4759000</v>
      </c>
      <c r="U32" s="6">
        <v>0</v>
      </c>
      <c r="V32" s="5" t="s">
        <v>48</v>
      </c>
      <c r="W32" s="7">
        <v>0</v>
      </c>
      <c r="X32" s="6">
        <v>0</v>
      </c>
      <c r="Y32" s="7">
        <v>0</v>
      </c>
      <c r="Z32" s="6">
        <v>2547000</v>
      </c>
      <c r="AA32" s="6">
        <v>2547000</v>
      </c>
      <c r="AB32" s="6">
        <v>0</v>
      </c>
      <c r="AC32" s="7">
        <v>0</v>
      </c>
      <c r="AD32" s="6">
        <v>0</v>
      </c>
      <c r="AE32" s="7">
        <v>0</v>
      </c>
      <c r="AF32" s="6">
        <v>800000</v>
      </c>
      <c r="AG32" s="6">
        <v>800000</v>
      </c>
      <c r="AH32" s="5" t="s">
        <v>48</v>
      </c>
      <c r="AI32" s="6">
        <v>0</v>
      </c>
      <c r="AJ32" s="6">
        <v>0</v>
      </c>
      <c r="AK32" s="6">
        <v>0</v>
      </c>
      <c r="AL32" s="6">
        <v>0</v>
      </c>
      <c r="AM32" s="6">
        <v>11073000</v>
      </c>
      <c r="AN32" s="6">
        <v>11073000</v>
      </c>
      <c r="AO32" s="6">
        <v>0</v>
      </c>
    </row>
    <row r="33" spans="2:41" outlineLevel="2">
      <c r="B33" s="5" t="s">
        <v>49</v>
      </c>
      <c r="C33" s="6">
        <v>45074</v>
      </c>
      <c r="D33" s="6">
        <v>0</v>
      </c>
      <c r="E33" s="6">
        <v>65350.5</v>
      </c>
      <c r="F33" s="7">
        <v>0</v>
      </c>
      <c r="G33" s="6">
        <v>-65350.5</v>
      </c>
      <c r="H33" s="6">
        <v>0</v>
      </c>
      <c r="I33" s="6">
        <v>107568.5</v>
      </c>
      <c r="J33" s="6">
        <v>0</v>
      </c>
      <c r="K33" s="6">
        <v>692050.95</v>
      </c>
      <c r="L33" s="7">
        <v>0</v>
      </c>
      <c r="M33" s="6">
        <v>-692050.95</v>
      </c>
      <c r="N33" s="5" t="s">
        <v>49</v>
      </c>
      <c r="O33" s="6">
        <v>0</v>
      </c>
      <c r="P33" s="6">
        <v>147355.5</v>
      </c>
      <c r="Q33" s="6">
        <v>0</v>
      </c>
      <c r="R33" s="6">
        <v>3501139.21</v>
      </c>
      <c r="S33" s="7">
        <v>0</v>
      </c>
      <c r="T33" s="6">
        <v>-3501139.21</v>
      </c>
      <c r="U33" s="6">
        <v>0</v>
      </c>
      <c r="V33" s="5" t="s">
        <v>49</v>
      </c>
      <c r="W33" s="6">
        <v>92186</v>
      </c>
      <c r="X33" s="6">
        <v>0</v>
      </c>
      <c r="Y33" s="6">
        <v>1103954.31</v>
      </c>
      <c r="Z33" s="7">
        <v>0</v>
      </c>
      <c r="AA33" s="6">
        <v>-1103954.31</v>
      </c>
      <c r="AB33" s="6">
        <v>0</v>
      </c>
      <c r="AC33" s="6">
        <v>46088.5</v>
      </c>
      <c r="AD33" s="6">
        <v>0</v>
      </c>
      <c r="AE33" s="6">
        <v>628559.25</v>
      </c>
      <c r="AF33" s="7">
        <v>0</v>
      </c>
      <c r="AG33" s="6">
        <v>-628559.25</v>
      </c>
      <c r="AH33" s="5" t="s">
        <v>49</v>
      </c>
      <c r="AI33" s="6">
        <v>0</v>
      </c>
      <c r="AJ33" s="6">
        <v>438272.5</v>
      </c>
      <c r="AK33" s="6">
        <v>0</v>
      </c>
      <c r="AL33" s="6">
        <v>5991054.2199999997</v>
      </c>
      <c r="AM33" s="6">
        <v>0</v>
      </c>
      <c r="AN33" s="6">
        <v>-5991054.2199999997</v>
      </c>
      <c r="AO33" s="6">
        <v>0</v>
      </c>
    </row>
    <row r="34" spans="2:41" outlineLevel="2">
      <c r="B34" s="5" t="s">
        <v>50</v>
      </c>
      <c r="C34" s="6">
        <v>15500</v>
      </c>
      <c r="D34" s="6">
        <v>0</v>
      </c>
      <c r="E34" s="6">
        <v>71249</v>
      </c>
      <c r="F34" s="7">
        <v>0</v>
      </c>
      <c r="G34" s="6">
        <v>-71249</v>
      </c>
      <c r="H34" s="6">
        <v>0</v>
      </c>
      <c r="I34" s="6">
        <v>113972</v>
      </c>
      <c r="J34" s="6">
        <v>0</v>
      </c>
      <c r="K34" s="6">
        <v>247067</v>
      </c>
      <c r="L34" s="7">
        <v>0</v>
      </c>
      <c r="M34" s="6">
        <v>-247067</v>
      </c>
      <c r="N34" s="5" t="s">
        <v>50</v>
      </c>
      <c r="O34" s="6">
        <v>0</v>
      </c>
      <c r="P34" s="6">
        <v>120716</v>
      </c>
      <c r="Q34" s="6">
        <v>0</v>
      </c>
      <c r="R34" s="6">
        <v>527523</v>
      </c>
      <c r="S34" s="7">
        <v>0</v>
      </c>
      <c r="T34" s="6">
        <v>-527523</v>
      </c>
      <c r="U34" s="6">
        <v>0</v>
      </c>
      <c r="V34" s="5" t="s">
        <v>50</v>
      </c>
      <c r="W34" s="6">
        <v>52286</v>
      </c>
      <c r="X34" s="6">
        <v>0</v>
      </c>
      <c r="Y34" s="6">
        <v>198509</v>
      </c>
      <c r="Z34" s="7">
        <v>0</v>
      </c>
      <c r="AA34" s="6">
        <v>-198509</v>
      </c>
      <c r="AB34" s="6">
        <v>0</v>
      </c>
      <c r="AC34" s="6">
        <v>73642</v>
      </c>
      <c r="AD34" s="6">
        <v>0</v>
      </c>
      <c r="AE34" s="6">
        <v>166609</v>
      </c>
      <c r="AF34" s="7">
        <v>0</v>
      </c>
      <c r="AG34" s="6">
        <v>-166609</v>
      </c>
      <c r="AH34" s="5" t="s">
        <v>50</v>
      </c>
      <c r="AI34" s="6">
        <v>0</v>
      </c>
      <c r="AJ34" s="6">
        <v>376116</v>
      </c>
      <c r="AK34" s="6">
        <v>0</v>
      </c>
      <c r="AL34" s="6">
        <v>1210957</v>
      </c>
      <c r="AM34" s="6">
        <v>0</v>
      </c>
      <c r="AN34" s="6">
        <v>-1210957</v>
      </c>
      <c r="AO34" s="6">
        <v>0</v>
      </c>
    </row>
    <row r="35" spans="2:41" outlineLevel="1">
      <c r="B35" s="5" t="s">
        <v>51</v>
      </c>
      <c r="C35" s="6">
        <v>60574</v>
      </c>
      <c r="D35" s="6">
        <v>12.9709</v>
      </c>
      <c r="E35" s="6">
        <v>136599.5</v>
      </c>
      <c r="F35" s="6">
        <v>467000</v>
      </c>
      <c r="G35" s="6">
        <v>330400.5</v>
      </c>
      <c r="H35" s="6">
        <v>29.250399999999999</v>
      </c>
      <c r="I35" s="6">
        <v>221540.5</v>
      </c>
      <c r="J35" s="6">
        <v>8.8615999999999993</v>
      </c>
      <c r="K35" s="6">
        <v>939117.95</v>
      </c>
      <c r="L35" s="6">
        <v>2500000</v>
      </c>
      <c r="M35" s="6">
        <v>1560882.05</v>
      </c>
      <c r="N35" s="5" t="s">
        <v>51</v>
      </c>
      <c r="O35" s="6">
        <v>37.564700000000002</v>
      </c>
      <c r="P35" s="6">
        <v>268071.5</v>
      </c>
      <c r="Q35" s="6">
        <v>5.6329000000000002</v>
      </c>
      <c r="R35" s="6">
        <v>4028662.21</v>
      </c>
      <c r="S35" s="6">
        <v>4759000</v>
      </c>
      <c r="T35" s="6">
        <v>730337.79</v>
      </c>
      <c r="U35" s="6">
        <v>84.653499999999994</v>
      </c>
      <c r="V35" s="5" t="s">
        <v>51</v>
      </c>
      <c r="W35" s="6">
        <v>144472</v>
      </c>
      <c r="X35" s="6">
        <v>5.6722000000000001</v>
      </c>
      <c r="Y35" s="6">
        <v>1302463.31</v>
      </c>
      <c r="Z35" s="6">
        <v>2547000</v>
      </c>
      <c r="AA35" s="6">
        <v>1244536.69</v>
      </c>
      <c r="AB35" s="6">
        <v>51.1372</v>
      </c>
      <c r="AC35" s="6">
        <v>119730.5</v>
      </c>
      <c r="AD35" s="6">
        <v>14.9663</v>
      </c>
      <c r="AE35" s="6">
        <v>795168.25</v>
      </c>
      <c r="AF35" s="6">
        <v>800000</v>
      </c>
      <c r="AG35" s="6">
        <v>4831.75</v>
      </c>
      <c r="AH35" s="5" t="s">
        <v>51</v>
      </c>
      <c r="AI35" s="6">
        <v>99.396000000000001</v>
      </c>
      <c r="AJ35" s="6">
        <v>814388.5</v>
      </c>
      <c r="AK35" s="6">
        <v>7.3547000000000002</v>
      </c>
      <c r="AL35" s="6">
        <v>7202011.2199999997</v>
      </c>
      <c r="AM35" s="6">
        <v>11073000</v>
      </c>
      <c r="AN35" s="6">
        <v>3870988.78</v>
      </c>
      <c r="AO35" s="6">
        <v>65.041200000000003</v>
      </c>
    </row>
    <row r="36" spans="2:41" outlineLevel="2">
      <c r="B36" s="5" t="s">
        <v>52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6">
        <v>19460.07</v>
      </c>
      <c r="J36" s="6">
        <v>0</v>
      </c>
      <c r="K36" s="6">
        <v>75787.929999999993</v>
      </c>
      <c r="L36" s="7">
        <v>0</v>
      </c>
      <c r="M36" s="6">
        <v>-75787.929999999993</v>
      </c>
      <c r="N36" s="5" t="s">
        <v>52</v>
      </c>
      <c r="O36" s="6">
        <v>0</v>
      </c>
      <c r="P36" s="6">
        <v>25514.29</v>
      </c>
      <c r="Q36" s="6">
        <v>0</v>
      </c>
      <c r="R36" s="6">
        <v>99366.39</v>
      </c>
      <c r="S36" s="7">
        <v>0</v>
      </c>
      <c r="T36" s="6">
        <v>-99366.39</v>
      </c>
      <c r="U36" s="6">
        <v>0</v>
      </c>
      <c r="V36" s="5" t="s">
        <v>52</v>
      </c>
      <c r="W36" s="6">
        <v>13838.25</v>
      </c>
      <c r="X36" s="6">
        <v>0</v>
      </c>
      <c r="Y36" s="6">
        <v>53893.63</v>
      </c>
      <c r="Z36" s="7">
        <v>0</v>
      </c>
      <c r="AA36" s="6">
        <v>-53893.63</v>
      </c>
      <c r="AB36" s="6">
        <v>0</v>
      </c>
      <c r="AC36" s="6">
        <v>12108.47</v>
      </c>
      <c r="AD36" s="6">
        <v>0</v>
      </c>
      <c r="AE36" s="6">
        <v>47156.94</v>
      </c>
      <c r="AF36" s="7">
        <v>0</v>
      </c>
      <c r="AG36" s="6">
        <v>-47156.94</v>
      </c>
      <c r="AH36" s="5" t="s">
        <v>52</v>
      </c>
      <c r="AI36" s="6">
        <v>0</v>
      </c>
      <c r="AJ36" s="6">
        <v>70921.08</v>
      </c>
      <c r="AK36" s="6">
        <v>0</v>
      </c>
      <c r="AL36" s="6">
        <v>276204.89</v>
      </c>
      <c r="AM36" s="6">
        <v>0</v>
      </c>
      <c r="AN36" s="6">
        <v>-276204.89</v>
      </c>
      <c r="AO36" s="6">
        <v>0</v>
      </c>
    </row>
    <row r="37" spans="2:41" outlineLevel="1">
      <c r="B37" s="5" t="s">
        <v>53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19460.07</v>
      </c>
      <c r="J37" s="6">
        <v>0</v>
      </c>
      <c r="K37" s="6">
        <v>75787.929999999993</v>
      </c>
      <c r="L37" s="7">
        <v>0</v>
      </c>
      <c r="M37" s="6">
        <v>-75787.929999999993</v>
      </c>
      <c r="N37" s="5" t="s">
        <v>53</v>
      </c>
      <c r="O37" s="6">
        <v>0</v>
      </c>
      <c r="P37" s="6">
        <v>25514.29</v>
      </c>
      <c r="Q37" s="6">
        <v>0</v>
      </c>
      <c r="R37" s="6">
        <v>99366.39</v>
      </c>
      <c r="S37" s="7">
        <v>0</v>
      </c>
      <c r="T37" s="6">
        <v>-99366.39</v>
      </c>
      <c r="U37" s="6">
        <v>0</v>
      </c>
      <c r="V37" s="5" t="s">
        <v>53</v>
      </c>
      <c r="W37" s="6">
        <v>13838.25</v>
      </c>
      <c r="X37" s="6">
        <v>0</v>
      </c>
      <c r="Y37" s="6">
        <v>53893.63</v>
      </c>
      <c r="Z37" s="7">
        <v>0</v>
      </c>
      <c r="AA37" s="6">
        <v>-53893.63</v>
      </c>
      <c r="AB37" s="6">
        <v>0</v>
      </c>
      <c r="AC37" s="6">
        <v>12108.47</v>
      </c>
      <c r="AD37" s="6">
        <v>0</v>
      </c>
      <c r="AE37" s="6">
        <v>47156.94</v>
      </c>
      <c r="AF37" s="7">
        <v>0</v>
      </c>
      <c r="AG37" s="6">
        <v>-47156.94</v>
      </c>
      <c r="AH37" s="5" t="s">
        <v>53</v>
      </c>
      <c r="AI37" s="6">
        <v>0</v>
      </c>
      <c r="AJ37" s="6">
        <v>70921.08</v>
      </c>
      <c r="AK37" s="6">
        <v>0</v>
      </c>
      <c r="AL37" s="6">
        <v>276204.89</v>
      </c>
      <c r="AM37" s="6">
        <v>0</v>
      </c>
      <c r="AN37" s="6">
        <v>-276204.89</v>
      </c>
      <c r="AO37" s="6">
        <v>0</v>
      </c>
    </row>
    <row r="38" spans="2:41" outlineLevel="2">
      <c r="B38" s="5" t="s">
        <v>54</v>
      </c>
      <c r="C38" s="6">
        <v>358.89</v>
      </c>
      <c r="D38" s="6">
        <v>0</v>
      </c>
      <c r="E38" s="6">
        <v>1435.56</v>
      </c>
      <c r="F38" s="7">
        <v>0</v>
      </c>
      <c r="G38" s="6">
        <v>-1435.56</v>
      </c>
      <c r="H38" s="6">
        <v>0</v>
      </c>
      <c r="I38" s="6">
        <v>12202.26</v>
      </c>
      <c r="J38" s="6">
        <v>0</v>
      </c>
      <c r="K38" s="6">
        <v>48809.04</v>
      </c>
      <c r="L38" s="7">
        <v>0</v>
      </c>
      <c r="M38" s="6">
        <v>-48809.04</v>
      </c>
      <c r="N38" s="5" t="s">
        <v>54</v>
      </c>
      <c r="O38" s="6">
        <v>0</v>
      </c>
      <c r="P38" s="6">
        <v>12202.26</v>
      </c>
      <c r="Q38" s="6">
        <v>0</v>
      </c>
      <c r="R38" s="6">
        <v>48809.04</v>
      </c>
      <c r="S38" s="7">
        <v>0</v>
      </c>
      <c r="T38" s="6">
        <v>-48809.04</v>
      </c>
      <c r="U38" s="6">
        <v>0</v>
      </c>
      <c r="V38" s="5" t="s">
        <v>54</v>
      </c>
      <c r="W38" s="6">
        <v>7177.8</v>
      </c>
      <c r="X38" s="6">
        <v>0</v>
      </c>
      <c r="Y38" s="6">
        <v>28711.200000000001</v>
      </c>
      <c r="Z38" s="7">
        <v>0</v>
      </c>
      <c r="AA38" s="6">
        <v>-28711.200000000001</v>
      </c>
      <c r="AB38" s="6">
        <v>0</v>
      </c>
      <c r="AC38" s="6">
        <v>5024.46</v>
      </c>
      <c r="AD38" s="6">
        <v>0</v>
      </c>
      <c r="AE38" s="6">
        <v>20097.84</v>
      </c>
      <c r="AF38" s="7">
        <v>0</v>
      </c>
      <c r="AG38" s="6">
        <v>-20097.84</v>
      </c>
      <c r="AH38" s="5" t="s">
        <v>54</v>
      </c>
      <c r="AI38" s="6">
        <v>0</v>
      </c>
      <c r="AJ38" s="6">
        <v>36965.67</v>
      </c>
      <c r="AK38" s="6">
        <v>0</v>
      </c>
      <c r="AL38" s="6">
        <v>147862.68</v>
      </c>
      <c r="AM38" s="6">
        <v>0</v>
      </c>
      <c r="AN38" s="6">
        <v>-147862.68</v>
      </c>
      <c r="AO38" s="6">
        <v>0</v>
      </c>
    </row>
    <row r="39" spans="2:41" outlineLevel="1">
      <c r="B39" s="5" t="s">
        <v>55</v>
      </c>
      <c r="C39" s="6">
        <v>358.89</v>
      </c>
      <c r="D39" s="6">
        <v>0</v>
      </c>
      <c r="E39" s="6">
        <v>1435.56</v>
      </c>
      <c r="F39" s="7">
        <v>0</v>
      </c>
      <c r="G39" s="6">
        <v>-1435.56</v>
      </c>
      <c r="H39" s="6">
        <v>0</v>
      </c>
      <c r="I39" s="6">
        <v>12202.26</v>
      </c>
      <c r="J39" s="6">
        <v>0</v>
      </c>
      <c r="K39" s="6">
        <v>48809.04</v>
      </c>
      <c r="L39" s="7">
        <v>0</v>
      </c>
      <c r="M39" s="6">
        <v>-48809.04</v>
      </c>
      <c r="N39" s="5" t="s">
        <v>55</v>
      </c>
      <c r="O39" s="6">
        <v>0</v>
      </c>
      <c r="P39" s="6">
        <v>12202.26</v>
      </c>
      <c r="Q39" s="6">
        <v>0</v>
      </c>
      <c r="R39" s="6">
        <v>48809.04</v>
      </c>
      <c r="S39" s="7">
        <v>0</v>
      </c>
      <c r="T39" s="6">
        <v>-48809.04</v>
      </c>
      <c r="U39" s="6">
        <v>0</v>
      </c>
      <c r="V39" s="5" t="s">
        <v>55</v>
      </c>
      <c r="W39" s="6">
        <v>7177.8</v>
      </c>
      <c r="X39" s="6">
        <v>0</v>
      </c>
      <c r="Y39" s="6">
        <v>28711.200000000001</v>
      </c>
      <c r="Z39" s="7">
        <v>0</v>
      </c>
      <c r="AA39" s="6">
        <v>-28711.200000000001</v>
      </c>
      <c r="AB39" s="6">
        <v>0</v>
      </c>
      <c r="AC39" s="6">
        <v>5024.46</v>
      </c>
      <c r="AD39" s="6">
        <v>0</v>
      </c>
      <c r="AE39" s="6">
        <v>20097.84</v>
      </c>
      <c r="AF39" s="7">
        <v>0</v>
      </c>
      <c r="AG39" s="6">
        <v>-20097.84</v>
      </c>
      <c r="AH39" s="5" t="s">
        <v>55</v>
      </c>
      <c r="AI39" s="6">
        <v>0</v>
      </c>
      <c r="AJ39" s="6">
        <v>36965.67</v>
      </c>
      <c r="AK39" s="6">
        <v>0</v>
      </c>
      <c r="AL39" s="6">
        <v>147862.68</v>
      </c>
      <c r="AM39" s="6">
        <v>0</v>
      </c>
      <c r="AN39" s="6">
        <v>-147862.68</v>
      </c>
      <c r="AO39" s="6">
        <v>0</v>
      </c>
    </row>
    <row r="40" spans="2:41">
      <c r="B40" s="8" t="s">
        <v>56</v>
      </c>
      <c r="C40" s="9">
        <v>1164426.22</v>
      </c>
      <c r="D40" s="9">
        <v>17.093699999999998</v>
      </c>
      <c r="E40" s="9">
        <v>3785953.35</v>
      </c>
      <c r="F40" s="9">
        <v>6812000</v>
      </c>
      <c r="G40" s="9">
        <v>3026046.65</v>
      </c>
      <c r="H40" s="9">
        <v>55.5777</v>
      </c>
      <c r="I40" s="9">
        <v>4357208.5</v>
      </c>
      <c r="J40" s="9">
        <v>8.5764999999999993</v>
      </c>
      <c r="K40" s="9">
        <v>17308419.219999999</v>
      </c>
      <c r="L40" s="9">
        <v>50804000</v>
      </c>
      <c r="M40" s="9">
        <v>33495580.780000001</v>
      </c>
      <c r="N40" s="8" t="s">
        <v>56</v>
      </c>
      <c r="O40" s="9">
        <v>34.069000000000003</v>
      </c>
      <c r="P40" s="9">
        <v>6757026.7999999998</v>
      </c>
      <c r="Q40" s="9">
        <v>8.1396999999999995</v>
      </c>
      <c r="R40" s="9">
        <v>29550684.559999999</v>
      </c>
      <c r="S40" s="9">
        <v>83013000</v>
      </c>
      <c r="T40" s="9">
        <v>53462315.439999998</v>
      </c>
      <c r="U40" s="9">
        <v>35.597700000000003</v>
      </c>
      <c r="V40" s="8" t="s">
        <v>56</v>
      </c>
      <c r="W40" s="9">
        <v>3818384.53</v>
      </c>
      <c r="X40" s="9">
        <v>6.3319000000000001</v>
      </c>
      <c r="Y40" s="9">
        <v>15897532.960000001</v>
      </c>
      <c r="Z40" s="9">
        <v>60304000</v>
      </c>
      <c r="AA40" s="9">
        <v>44406467.039999999</v>
      </c>
      <c r="AB40" s="9">
        <v>26.362300000000001</v>
      </c>
      <c r="AC40" s="9">
        <v>2619284.0699999998</v>
      </c>
      <c r="AD40" s="9">
        <v>8.6524999999999999</v>
      </c>
      <c r="AE40" s="9">
        <v>10742424.33</v>
      </c>
      <c r="AF40" s="9">
        <v>30272000</v>
      </c>
      <c r="AG40" s="9">
        <v>19529575.670000002</v>
      </c>
      <c r="AH40" s="8" t="s">
        <v>56</v>
      </c>
      <c r="AI40" s="9">
        <v>35.4863</v>
      </c>
      <c r="AJ40" s="9">
        <v>18716330.120000001</v>
      </c>
      <c r="AK40" s="9">
        <v>8.0951000000000004</v>
      </c>
      <c r="AL40" s="9">
        <v>77285014.420000002</v>
      </c>
      <c r="AM40" s="9">
        <v>231205000</v>
      </c>
      <c r="AN40" s="9">
        <v>153919985.58000001</v>
      </c>
      <c r="AO40" s="9">
        <v>33.427100000000003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O46"/>
  <sheetViews>
    <sheetView workbookViewId="0">
      <pane xSplit="1" topLeftCell="AF1" activePane="topRight" state="frozenSplit"/>
      <selection activeCell="E30" sqref="E30"/>
      <selection pane="topRight" activeCell="AI6" sqref="AI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40.7109375" style="1" customWidth="1"/>
    <col min="15" max="15" width="10.7109375" style="1" customWidth="1"/>
    <col min="16" max="16" width="21.7109375" style="1" customWidth="1"/>
    <col min="17" max="17" width="10.7109375" style="1" customWidth="1"/>
    <col min="18" max="18" width="18.7109375" style="1" customWidth="1"/>
    <col min="19" max="20" width="21.7109375" style="1" customWidth="1"/>
    <col min="21" max="21" width="10.7109375" style="1" customWidth="1"/>
    <col min="22" max="22" width="21.7109375" style="1" customWidth="1"/>
    <col min="23" max="23" width="10.7109375" style="1" customWidth="1"/>
    <col min="24" max="24" width="18.7109375" style="1" customWidth="1"/>
    <col min="25" max="25" width="21.7109375" style="1" customWidth="1"/>
    <col min="26" max="26" width="40.7109375" style="1" customWidth="1"/>
    <col min="27" max="27" width="21.7109375" style="1" customWidth="1"/>
    <col min="28" max="28" width="10.7109375" style="1" customWidth="1"/>
    <col min="29" max="29" width="21.7109375" style="1" customWidth="1"/>
    <col min="30" max="30" width="10.7109375" style="1" customWidth="1"/>
    <col min="31" max="31" width="18.7109375" style="1" customWidth="1"/>
    <col min="32" max="33" width="21.7109375" style="1" customWidth="1"/>
    <col min="34" max="34" width="10.7109375" style="1" customWidth="1"/>
    <col min="35" max="35" width="40.7109375" style="1" customWidth="1"/>
    <col min="36" max="36" width="21.7109375" style="1" customWidth="1"/>
    <col min="37" max="37" width="10.7109375" style="1" customWidth="1"/>
    <col min="38" max="40" width="21.7109375" style="1" customWidth="1"/>
    <col min="41" max="41" width="10.7109375" style="1" customWidth="1"/>
    <col min="42" max="256" width="11.42578125" style="1"/>
    <col min="257" max="257" width="1.7109375" style="1" customWidth="1"/>
    <col min="258" max="258" width="40.7109375" style="1" customWidth="1"/>
    <col min="259" max="259" width="21.7109375" style="1" customWidth="1"/>
    <col min="260" max="260" width="10.7109375" style="1" customWidth="1"/>
    <col min="261" max="261" width="18.7109375" style="1" customWidth="1"/>
    <col min="262" max="263" width="21.7109375" style="1" customWidth="1"/>
    <col min="264" max="264" width="10.7109375" style="1" customWidth="1"/>
    <col min="265" max="265" width="21.7109375" style="1" customWidth="1"/>
    <col min="266" max="266" width="10.7109375" style="1" customWidth="1"/>
    <col min="267" max="267" width="18.7109375" style="1" customWidth="1"/>
    <col min="268" max="269" width="21.7109375" style="1" customWidth="1"/>
    <col min="270" max="270" width="40.7109375" style="1" customWidth="1"/>
    <col min="271" max="271" width="10.7109375" style="1" customWidth="1"/>
    <col min="272" max="272" width="21.7109375" style="1" customWidth="1"/>
    <col min="273" max="273" width="10.7109375" style="1" customWidth="1"/>
    <col min="274" max="274" width="18.7109375" style="1" customWidth="1"/>
    <col min="275" max="276" width="21.7109375" style="1" customWidth="1"/>
    <col min="277" max="277" width="10.7109375" style="1" customWidth="1"/>
    <col min="278" max="278" width="21.7109375" style="1" customWidth="1"/>
    <col min="279" max="279" width="10.7109375" style="1" customWidth="1"/>
    <col min="280" max="280" width="18.7109375" style="1" customWidth="1"/>
    <col min="281" max="281" width="21.7109375" style="1" customWidth="1"/>
    <col min="282" max="282" width="40.7109375" style="1" customWidth="1"/>
    <col min="283" max="283" width="21.7109375" style="1" customWidth="1"/>
    <col min="284" max="284" width="10.7109375" style="1" customWidth="1"/>
    <col min="285" max="285" width="21.7109375" style="1" customWidth="1"/>
    <col min="286" max="286" width="10.7109375" style="1" customWidth="1"/>
    <col min="287" max="287" width="18.7109375" style="1" customWidth="1"/>
    <col min="288" max="289" width="21.7109375" style="1" customWidth="1"/>
    <col min="290" max="290" width="10.7109375" style="1" customWidth="1"/>
    <col min="291" max="291" width="40.7109375" style="1" customWidth="1"/>
    <col min="292" max="292" width="21.7109375" style="1" customWidth="1"/>
    <col min="293" max="293" width="10.7109375" style="1" customWidth="1"/>
    <col min="294" max="296" width="21.7109375" style="1" customWidth="1"/>
    <col min="297" max="297" width="10.7109375" style="1" customWidth="1"/>
    <col min="298" max="512" width="11.42578125" style="1"/>
    <col min="513" max="513" width="1.7109375" style="1" customWidth="1"/>
    <col min="514" max="514" width="40.7109375" style="1" customWidth="1"/>
    <col min="515" max="515" width="21.7109375" style="1" customWidth="1"/>
    <col min="516" max="516" width="10.7109375" style="1" customWidth="1"/>
    <col min="517" max="517" width="18.7109375" style="1" customWidth="1"/>
    <col min="518" max="519" width="21.7109375" style="1" customWidth="1"/>
    <col min="520" max="520" width="10.7109375" style="1" customWidth="1"/>
    <col min="521" max="521" width="21.7109375" style="1" customWidth="1"/>
    <col min="522" max="522" width="10.7109375" style="1" customWidth="1"/>
    <col min="523" max="523" width="18.7109375" style="1" customWidth="1"/>
    <col min="524" max="525" width="21.7109375" style="1" customWidth="1"/>
    <col min="526" max="526" width="40.7109375" style="1" customWidth="1"/>
    <col min="527" max="527" width="10.7109375" style="1" customWidth="1"/>
    <col min="528" max="528" width="21.7109375" style="1" customWidth="1"/>
    <col min="529" max="529" width="10.7109375" style="1" customWidth="1"/>
    <col min="530" max="530" width="18.7109375" style="1" customWidth="1"/>
    <col min="531" max="532" width="21.7109375" style="1" customWidth="1"/>
    <col min="533" max="533" width="10.7109375" style="1" customWidth="1"/>
    <col min="534" max="534" width="21.7109375" style="1" customWidth="1"/>
    <col min="535" max="535" width="10.7109375" style="1" customWidth="1"/>
    <col min="536" max="536" width="18.7109375" style="1" customWidth="1"/>
    <col min="537" max="537" width="21.7109375" style="1" customWidth="1"/>
    <col min="538" max="538" width="40.7109375" style="1" customWidth="1"/>
    <col min="539" max="539" width="21.7109375" style="1" customWidth="1"/>
    <col min="540" max="540" width="10.7109375" style="1" customWidth="1"/>
    <col min="541" max="541" width="21.7109375" style="1" customWidth="1"/>
    <col min="542" max="542" width="10.7109375" style="1" customWidth="1"/>
    <col min="543" max="543" width="18.7109375" style="1" customWidth="1"/>
    <col min="544" max="545" width="21.7109375" style="1" customWidth="1"/>
    <col min="546" max="546" width="10.7109375" style="1" customWidth="1"/>
    <col min="547" max="547" width="40.7109375" style="1" customWidth="1"/>
    <col min="548" max="548" width="21.7109375" style="1" customWidth="1"/>
    <col min="549" max="549" width="10.7109375" style="1" customWidth="1"/>
    <col min="550" max="552" width="21.7109375" style="1" customWidth="1"/>
    <col min="553" max="553" width="10.7109375" style="1" customWidth="1"/>
    <col min="554" max="768" width="11.42578125" style="1"/>
    <col min="769" max="769" width="1.7109375" style="1" customWidth="1"/>
    <col min="770" max="770" width="40.7109375" style="1" customWidth="1"/>
    <col min="771" max="771" width="21.7109375" style="1" customWidth="1"/>
    <col min="772" max="772" width="10.7109375" style="1" customWidth="1"/>
    <col min="773" max="773" width="18.7109375" style="1" customWidth="1"/>
    <col min="774" max="775" width="21.7109375" style="1" customWidth="1"/>
    <col min="776" max="776" width="10.7109375" style="1" customWidth="1"/>
    <col min="777" max="777" width="21.7109375" style="1" customWidth="1"/>
    <col min="778" max="778" width="10.7109375" style="1" customWidth="1"/>
    <col min="779" max="779" width="18.7109375" style="1" customWidth="1"/>
    <col min="780" max="781" width="21.7109375" style="1" customWidth="1"/>
    <col min="782" max="782" width="40.7109375" style="1" customWidth="1"/>
    <col min="783" max="783" width="10.7109375" style="1" customWidth="1"/>
    <col min="784" max="784" width="21.7109375" style="1" customWidth="1"/>
    <col min="785" max="785" width="10.7109375" style="1" customWidth="1"/>
    <col min="786" max="786" width="18.7109375" style="1" customWidth="1"/>
    <col min="787" max="788" width="21.7109375" style="1" customWidth="1"/>
    <col min="789" max="789" width="10.7109375" style="1" customWidth="1"/>
    <col min="790" max="790" width="21.7109375" style="1" customWidth="1"/>
    <col min="791" max="791" width="10.7109375" style="1" customWidth="1"/>
    <col min="792" max="792" width="18.7109375" style="1" customWidth="1"/>
    <col min="793" max="793" width="21.7109375" style="1" customWidth="1"/>
    <col min="794" max="794" width="40.7109375" style="1" customWidth="1"/>
    <col min="795" max="795" width="21.7109375" style="1" customWidth="1"/>
    <col min="796" max="796" width="10.7109375" style="1" customWidth="1"/>
    <col min="797" max="797" width="21.7109375" style="1" customWidth="1"/>
    <col min="798" max="798" width="10.7109375" style="1" customWidth="1"/>
    <col min="799" max="799" width="18.7109375" style="1" customWidth="1"/>
    <col min="800" max="801" width="21.7109375" style="1" customWidth="1"/>
    <col min="802" max="802" width="10.7109375" style="1" customWidth="1"/>
    <col min="803" max="803" width="40.7109375" style="1" customWidth="1"/>
    <col min="804" max="804" width="21.7109375" style="1" customWidth="1"/>
    <col min="805" max="805" width="10.7109375" style="1" customWidth="1"/>
    <col min="806" max="808" width="21.7109375" style="1" customWidth="1"/>
    <col min="809" max="809" width="10.7109375" style="1" customWidth="1"/>
    <col min="810" max="1024" width="11.42578125" style="1"/>
    <col min="1025" max="1025" width="1.7109375" style="1" customWidth="1"/>
    <col min="1026" max="1026" width="40.7109375" style="1" customWidth="1"/>
    <col min="1027" max="1027" width="21.7109375" style="1" customWidth="1"/>
    <col min="1028" max="1028" width="10.7109375" style="1" customWidth="1"/>
    <col min="1029" max="1029" width="18.7109375" style="1" customWidth="1"/>
    <col min="1030" max="1031" width="21.7109375" style="1" customWidth="1"/>
    <col min="1032" max="1032" width="10.7109375" style="1" customWidth="1"/>
    <col min="1033" max="1033" width="21.7109375" style="1" customWidth="1"/>
    <col min="1034" max="1034" width="10.7109375" style="1" customWidth="1"/>
    <col min="1035" max="1035" width="18.7109375" style="1" customWidth="1"/>
    <col min="1036" max="1037" width="21.7109375" style="1" customWidth="1"/>
    <col min="1038" max="1038" width="40.7109375" style="1" customWidth="1"/>
    <col min="1039" max="1039" width="10.7109375" style="1" customWidth="1"/>
    <col min="1040" max="1040" width="21.7109375" style="1" customWidth="1"/>
    <col min="1041" max="1041" width="10.7109375" style="1" customWidth="1"/>
    <col min="1042" max="1042" width="18.7109375" style="1" customWidth="1"/>
    <col min="1043" max="1044" width="21.7109375" style="1" customWidth="1"/>
    <col min="1045" max="1045" width="10.7109375" style="1" customWidth="1"/>
    <col min="1046" max="1046" width="21.7109375" style="1" customWidth="1"/>
    <col min="1047" max="1047" width="10.7109375" style="1" customWidth="1"/>
    <col min="1048" max="1048" width="18.7109375" style="1" customWidth="1"/>
    <col min="1049" max="1049" width="21.7109375" style="1" customWidth="1"/>
    <col min="1050" max="1050" width="40.7109375" style="1" customWidth="1"/>
    <col min="1051" max="1051" width="21.7109375" style="1" customWidth="1"/>
    <col min="1052" max="1052" width="10.7109375" style="1" customWidth="1"/>
    <col min="1053" max="1053" width="21.7109375" style="1" customWidth="1"/>
    <col min="1054" max="1054" width="10.7109375" style="1" customWidth="1"/>
    <col min="1055" max="1055" width="18.7109375" style="1" customWidth="1"/>
    <col min="1056" max="1057" width="21.7109375" style="1" customWidth="1"/>
    <col min="1058" max="1058" width="10.7109375" style="1" customWidth="1"/>
    <col min="1059" max="1059" width="40.7109375" style="1" customWidth="1"/>
    <col min="1060" max="1060" width="21.7109375" style="1" customWidth="1"/>
    <col min="1061" max="1061" width="10.7109375" style="1" customWidth="1"/>
    <col min="1062" max="1064" width="21.7109375" style="1" customWidth="1"/>
    <col min="1065" max="1065" width="10.7109375" style="1" customWidth="1"/>
    <col min="1066" max="1280" width="11.42578125" style="1"/>
    <col min="1281" max="1281" width="1.7109375" style="1" customWidth="1"/>
    <col min="1282" max="1282" width="40.7109375" style="1" customWidth="1"/>
    <col min="1283" max="1283" width="21.7109375" style="1" customWidth="1"/>
    <col min="1284" max="1284" width="10.7109375" style="1" customWidth="1"/>
    <col min="1285" max="1285" width="18.7109375" style="1" customWidth="1"/>
    <col min="1286" max="1287" width="21.7109375" style="1" customWidth="1"/>
    <col min="1288" max="1288" width="10.7109375" style="1" customWidth="1"/>
    <col min="1289" max="1289" width="21.7109375" style="1" customWidth="1"/>
    <col min="1290" max="1290" width="10.7109375" style="1" customWidth="1"/>
    <col min="1291" max="1291" width="18.7109375" style="1" customWidth="1"/>
    <col min="1292" max="1293" width="21.7109375" style="1" customWidth="1"/>
    <col min="1294" max="1294" width="40.7109375" style="1" customWidth="1"/>
    <col min="1295" max="1295" width="10.7109375" style="1" customWidth="1"/>
    <col min="1296" max="1296" width="21.7109375" style="1" customWidth="1"/>
    <col min="1297" max="1297" width="10.7109375" style="1" customWidth="1"/>
    <col min="1298" max="1298" width="18.7109375" style="1" customWidth="1"/>
    <col min="1299" max="1300" width="21.7109375" style="1" customWidth="1"/>
    <col min="1301" max="1301" width="10.7109375" style="1" customWidth="1"/>
    <col min="1302" max="1302" width="21.7109375" style="1" customWidth="1"/>
    <col min="1303" max="1303" width="10.7109375" style="1" customWidth="1"/>
    <col min="1304" max="1304" width="18.7109375" style="1" customWidth="1"/>
    <col min="1305" max="1305" width="21.7109375" style="1" customWidth="1"/>
    <col min="1306" max="1306" width="40.7109375" style="1" customWidth="1"/>
    <col min="1307" max="1307" width="21.7109375" style="1" customWidth="1"/>
    <col min="1308" max="1308" width="10.7109375" style="1" customWidth="1"/>
    <col min="1309" max="1309" width="21.7109375" style="1" customWidth="1"/>
    <col min="1310" max="1310" width="10.7109375" style="1" customWidth="1"/>
    <col min="1311" max="1311" width="18.7109375" style="1" customWidth="1"/>
    <col min="1312" max="1313" width="21.7109375" style="1" customWidth="1"/>
    <col min="1314" max="1314" width="10.7109375" style="1" customWidth="1"/>
    <col min="1315" max="1315" width="40.7109375" style="1" customWidth="1"/>
    <col min="1316" max="1316" width="21.7109375" style="1" customWidth="1"/>
    <col min="1317" max="1317" width="10.7109375" style="1" customWidth="1"/>
    <col min="1318" max="1320" width="21.7109375" style="1" customWidth="1"/>
    <col min="1321" max="1321" width="10.7109375" style="1" customWidth="1"/>
    <col min="1322" max="1536" width="11.42578125" style="1"/>
    <col min="1537" max="1537" width="1.7109375" style="1" customWidth="1"/>
    <col min="1538" max="1538" width="40.7109375" style="1" customWidth="1"/>
    <col min="1539" max="1539" width="21.7109375" style="1" customWidth="1"/>
    <col min="1540" max="1540" width="10.7109375" style="1" customWidth="1"/>
    <col min="1541" max="1541" width="18.7109375" style="1" customWidth="1"/>
    <col min="1542" max="1543" width="21.7109375" style="1" customWidth="1"/>
    <col min="1544" max="1544" width="10.7109375" style="1" customWidth="1"/>
    <col min="1545" max="1545" width="21.7109375" style="1" customWidth="1"/>
    <col min="1546" max="1546" width="10.7109375" style="1" customWidth="1"/>
    <col min="1547" max="1547" width="18.7109375" style="1" customWidth="1"/>
    <col min="1548" max="1549" width="21.7109375" style="1" customWidth="1"/>
    <col min="1550" max="1550" width="40.7109375" style="1" customWidth="1"/>
    <col min="1551" max="1551" width="10.7109375" style="1" customWidth="1"/>
    <col min="1552" max="1552" width="21.7109375" style="1" customWidth="1"/>
    <col min="1553" max="1553" width="10.7109375" style="1" customWidth="1"/>
    <col min="1554" max="1554" width="18.7109375" style="1" customWidth="1"/>
    <col min="1555" max="1556" width="21.7109375" style="1" customWidth="1"/>
    <col min="1557" max="1557" width="10.7109375" style="1" customWidth="1"/>
    <col min="1558" max="1558" width="21.7109375" style="1" customWidth="1"/>
    <col min="1559" max="1559" width="10.7109375" style="1" customWidth="1"/>
    <col min="1560" max="1560" width="18.7109375" style="1" customWidth="1"/>
    <col min="1561" max="1561" width="21.7109375" style="1" customWidth="1"/>
    <col min="1562" max="1562" width="40.7109375" style="1" customWidth="1"/>
    <col min="1563" max="1563" width="21.7109375" style="1" customWidth="1"/>
    <col min="1564" max="1564" width="10.7109375" style="1" customWidth="1"/>
    <col min="1565" max="1565" width="21.7109375" style="1" customWidth="1"/>
    <col min="1566" max="1566" width="10.7109375" style="1" customWidth="1"/>
    <col min="1567" max="1567" width="18.7109375" style="1" customWidth="1"/>
    <col min="1568" max="1569" width="21.7109375" style="1" customWidth="1"/>
    <col min="1570" max="1570" width="10.7109375" style="1" customWidth="1"/>
    <col min="1571" max="1571" width="40.7109375" style="1" customWidth="1"/>
    <col min="1572" max="1572" width="21.7109375" style="1" customWidth="1"/>
    <col min="1573" max="1573" width="10.7109375" style="1" customWidth="1"/>
    <col min="1574" max="1576" width="21.7109375" style="1" customWidth="1"/>
    <col min="1577" max="1577" width="10.7109375" style="1" customWidth="1"/>
    <col min="1578" max="1792" width="11.42578125" style="1"/>
    <col min="1793" max="1793" width="1.7109375" style="1" customWidth="1"/>
    <col min="1794" max="1794" width="40.7109375" style="1" customWidth="1"/>
    <col min="1795" max="1795" width="21.7109375" style="1" customWidth="1"/>
    <col min="1796" max="1796" width="10.7109375" style="1" customWidth="1"/>
    <col min="1797" max="1797" width="18.7109375" style="1" customWidth="1"/>
    <col min="1798" max="1799" width="21.7109375" style="1" customWidth="1"/>
    <col min="1800" max="1800" width="10.7109375" style="1" customWidth="1"/>
    <col min="1801" max="1801" width="21.7109375" style="1" customWidth="1"/>
    <col min="1802" max="1802" width="10.7109375" style="1" customWidth="1"/>
    <col min="1803" max="1803" width="18.7109375" style="1" customWidth="1"/>
    <col min="1804" max="1805" width="21.7109375" style="1" customWidth="1"/>
    <col min="1806" max="1806" width="40.7109375" style="1" customWidth="1"/>
    <col min="1807" max="1807" width="10.7109375" style="1" customWidth="1"/>
    <col min="1808" max="1808" width="21.7109375" style="1" customWidth="1"/>
    <col min="1809" max="1809" width="10.7109375" style="1" customWidth="1"/>
    <col min="1810" max="1810" width="18.7109375" style="1" customWidth="1"/>
    <col min="1811" max="1812" width="21.7109375" style="1" customWidth="1"/>
    <col min="1813" max="1813" width="10.7109375" style="1" customWidth="1"/>
    <col min="1814" max="1814" width="21.7109375" style="1" customWidth="1"/>
    <col min="1815" max="1815" width="10.7109375" style="1" customWidth="1"/>
    <col min="1816" max="1816" width="18.7109375" style="1" customWidth="1"/>
    <col min="1817" max="1817" width="21.7109375" style="1" customWidth="1"/>
    <col min="1818" max="1818" width="40.7109375" style="1" customWidth="1"/>
    <col min="1819" max="1819" width="21.7109375" style="1" customWidth="1"/>
    <col min="1820" max="1820" width="10.7109375" style="1" customWidth="1"/>
    <col min="1821" max="1821" width="21.7109375" style="1" customWidth="1"/>
    <col min="1822" max="1822" width="10.7109375" style="1" customWidth="1"/>
    <col min="1823" max="1823" width="18.7109375" style="1" customWidth="1"/>
    <col min="1824" max="1825" width="21.7109375" style="1" customWidth="1"/>
    <col min="1826" max="1826" width="10.7109375" style="1" customWidth="1"/>
    <col min="1827" max="1827" width="40.7109375" style="1" customWidth="1"/>
    <col min="1828" max="1828" width="21.7109375" style="1" customWidth="1"/>
    <col min="1829" max="1829" width="10.7109375" style="1" customWidth="1"/>
    <col min="1830" max="1832" width="21.7109375" style="1" customWidth="1"/>
    <col min="1833" max="1833" width="10.7109375" style="1" customWidth="1"/>
    <col min="1834" max="2048" width="11.42578125" style="1"/>
    <col min="2049" max="2049" width="1.7109375" style="1" customWidth="1"/>
    <col min="2050" max="2050" width="40.7109375" style="1" customWidth="1"/>
    <col min="2051" max="2051" width="21.7109375" style="1" customWidth="1"/>
    <col min="2052" max="2052" width="10.7109375" style="1" customWidth="1"/>
    <col min="2053" max="2053" width="18.7109375" style="1" customWidth="1"/>
    <col min="2054" max="2055" width="21.7109375" style="1" customWidth="1"/>
    <col min="2056" max="2056" width="10.7109375" style="1" customWidth="1"/>
    <col min="2057" max="2057" width="21.7109375" style="1" customWidth="1"/>
    <col min="2058" max="2058" width="10.7109375" style="1" customWidth="1"/>
    <col min="2059" max="2059" width="18.7109375" style="1" customWidth="1"/>
    <col min="2060" max="2061" width="21.7109375" style="1" customWidth="1"/>
    <col min="2062" max="2062" width="40.7109375" style="1" customWidth="1"/>
    <col min="2063" max="2063" width="10.7109375" style="1" customWidth="1"/>
    <col min="2064" max="2064" width="21.7109375" style="1" customWidth="1"/>
    <col min="2065" max="2065" width="10.7109375" style="1" customWidth="1"/>
    <col min="2066" max="2066" width="18.7109375" style="1" customWidth="1"/>
    <col min="2067" max="2068" width="21.7109375" style="1" customWidth="1"/>
    <col min="2069" max="2069" width="10.7109375" style="1" customWidth="1"/>
    <col min="2070" max="2070" width="21.7109375" style="1" customWidth="1"/>
    <col min="2071" max="2071" width="10.7109375" style="1" customWidth="1"/>
    <col min="2072" max="2072" width="18.7109375" style="1" customWidth="1"/>
    <col min="2073" max="2073" width="21.7109375" style="1" customWidth="1"/>
    <col min="2074" max="2074" width="40.7109375" style="1" customWidth="1"/>
    <col min="2075" max="2075" width="21.7109375" style="1" customWidth="1"/>
    <col min="2076" max="2076" width="10.7109375" style="1" customWidth="1"/>
    <col min="2077" max="2077" width="21.7109375" style="1" customWidth="1"/>
    <col min="2078" max="2078" width="10.7109375" style="1" customWidth="1"/>
    <col min="2079" max="2079" width="18.7109375" style="1" customWidth="1"/>
    <col min="2080" max="2081" width="21.7109375" style="1" customWidth="1"/>
    <col min="2082" max="2082" width="10.7109375" style="1" customWidth="1"/>
    <col min="2083" max="2083" width="40.7109375" style="1" customWidth="1"/>
    <col min="2084" max="2084" width="21.7109375" style="1" customWidth="1"/>
    <col min="2085" max="2085" width="10.7109375" style="1" customWidth="1"/>
    <col min="2086" max="2088" width="21.7109375" style="1" customWidth="1"/>
    <col min="2089" max="2089" width="10.7109375" style="1" customWidth="1"/>
    <col min="2090" max="2304" width="11.42578125" style="1"/>
    <col min="2305" max="2305" width="1.7109375" style="1" customWidth="1"/>
    <col min="2306" max="2306" width="40.7109375" style="1" customWidth="1"/>
    <col min="2307" max="2307" width="21.7109375" style="1" customWidth="1"/>
    <col min="2308" max="2308" width="10.7109375" style="1" customWidth="1"/>
    <col min="2309" max="2309" width="18.7109375" style="1" customWidth="1"/>
    <col min="2310" max="2311" width="21.7109375" style="1" customWidth="1"/>
    <col min="2312" max="2312" width="10.7109375" style="1" customWidth="1"/>
    <col min="2313" max="2313" width="21.7109375" style="1" customWidth="1"/>
    <col min="2314" max="2314" width="10.7109375" style="1" customWidth="1"/>
    <col min="2315" max="2315" width="18.7109375" style="1" customWidth="1"/>
    <col min="2316" max="2317" width="21.7109375" style="1" customWidth="1"/>
    <col min="2318" max="2318" width="40.7109375" style="1" customWidth="1"/>
    <col min="2319" max="2319" width="10.7109375" style="1" customWidth="1"/>
    <col min="2320" max="2320" width="21.7109375" style="1" customWidth="1"/>
    <col min="2321" max="2321" width="10.7109375" style="1" customWidth="1"/>
    <col min="2322" max="2322" width="18.7109375" style="1" customWidth="1"/>
    <col min="2323" max="2324" width="21.7109375" style="1" customWidth="1"/>
    <col min="2325" max="2325" width="10.7109375" style="1" customWidth="1"/>
    <col min="2326" max="2326" width="21.7109375" style="1" customWidth="1"/>
    <col min="2327" max="2327" width="10.7109375" style="1" customWidth="1"/>
    <col min="2328" max="2328" width="18.7109375" style="1" customWidth="1"/>
    <col min="2329" max="2329" width="21.7109375" style="1" customWidth="1"/>
    <col min="2330" max="2330" width="40.7109375" style="1" customWidth="1"/>
    <col min="2331" max="2331" width="21.7109375" style="1" customWidth="1"/>
    <col min="2332" max="2332" width="10.7109375" style="1" customWidth="1"/>
    <col min="2333" max="2333" width="21.7109375" style="1" customWidth="1"/>
    <col min="2334" max="2334" width="10.7109375" style="1" customWidth="1"/>
    <col min="2335" max="2335" width="18.7109375" style="1" customWidth="1"/>
    <col min="2336" max="2337" width="21.7109375" style="1" customWidth="1"/>
    <col min="2338" max="2338" width="10.7109375" style="1" customWidth="1"/>
    <col min="2339" max="2339" width="40.7109375" style="1" customWidth="1"/>
    <col min="2340" max="2340" width="21.7109375" style="1" customWidth="1"/>
    <col min="2341" max="2341" width="10.7109375" style="1" customWidth="1"/>
    <col min="2342" max="2344" width="21.7109375" style="1" customWidth="1"/>
    <col min="2345" max="2345" width="10.7109375" style="1" customWidth="1"/>
    <col min="2346" max="2560" width="11.42578125" style="1"/>
    <col min="2561" max="2561" width="1.7109375" style="1" customWidth="1"/>
    <col min="2562" max="2562" width="40.7109375" style="1" customWidth="1"/>
    <col min="2563" max="2563" width="21.7109375" style="1" customWidth="1"/>
    <col min="2564" max="2564" width="10.7109375" style="1" customWidth="1"/>
    <col min="2565" max="2565" width="18.7109375" style="1" customWidth="1"/>
    <col min="2566" max="2567" width="21.7109375" style="1" customWidth="1"/>
    <col min="2568" max="2568" width="10.7109375" style="1" customWidth="1"/>
    <col min="2569" max="2569" width="21.7109375" style="1" customWidth="1"/>
    <col min="2570" max="2570" width="10.7109375" style="1" customWidth="1"/>
    <col min="2571" max="2571" width="18.7109375" style="1" customWidth="1"/>
    <col min="2572" max="2573" width="21.7109375" style="1" customWidth="1"/>
    <col min="2574" max="2574" width="40.7109375" style="1" customWidth="1"/>
    <col min="2575" max="2575" width="10.7109375" style="1" customWidth="1"/>
    <col min="2576" max="2576" width="21.7109375" style="1" customWidth="1"/>
    <col min="2577" max="2577" width="10.7109375" style="1" customWidth="1"/>
    <col min="2578" max="2578" width="18.7109375" style="1" customWidth="1"/>
    <col min="2579" max="2580" width="21.7109375" style="1" customWidth="1"/>
    <col min="2581" max="2581" width="10.7109375" style="1" customWidth="1"/>
    <col min="2582" max="2582" width="21.7109375" style="1" customWidth="1"/>
    <col min="2583" max="2583" width="10.7109375" style="1" customWidth="1"/>
    <col min="2584" max="2584" width="18.7109375" style="1" customWidth="1"/>
    <col min="2585" max="2585" width="21.7109375" style="1" customWidth="1"/>
    <col min="2586" max="2586" width="40.7109375" style="1" customWidth="1"/>
    <col min="2587" max="2587" width="21.7109375" style="1" customWidth="1"/>
    <col min="2588" max="2588" width="10.7109375" style="1" customWidth="1"/>
    <col min="2589" max="2589" width="21.7109375" style="1" customWidth="1"/>
    <col min="2590" max="2590" width="10.7109375" style="1" customWidth="1"/>
    <col min="2591" max="2591" width="18.7109375" style="1" customWidth="1"/>
    <col min="2592" max="2593" width="21.7109375" style="1" customWidth="1"/>
    <col min="2594" max="2594" width="10.7109375" style="1" customWidth="1"/>
    <col min="2595" max="2595" width="40.7109375" style="1" customWidth="1"/>
    <col min="2596" max="2596" width="21.7109375" style="1" customWidth="1"/>
    <col min="2597" max="2597" width="10.7109375" style="1" customWidth="1"/>
    <col min="2598" max="2600" width="21.7109375" style="1" customWidth="1"/>
    <col min="2601" max="2601" width="10.7109375" style="1" customWidth="1"/>
    <col min="2602" max="2816" width="11.42578125" style="1"/>
    <col min="2817" max="2817" width="1.7109375" style="1" customWidth="1"/>
    <col min="2818" max="2818" width="40.7109375" style="1" customWidth="1"/>
    <col min="2819" max="2819" width="21.7109375" style="1" customWidth="1"/>
    <col min="2820" max="2820" width="10.7109375" style="1" customWidth="1"/>
    <col min="2821" max="2821" width="18.7109375" style="1" customWidth="1"/>
    <col min="2822" max="2823" width="21.7109375" style="1" customWidth="1"/>
    <col min="2824" max="2824" width="10.7109375" style="1" customWidth="1"/>
    <col min="2825" max="2825" width="21.7109375" style="1" customWidth="1"/>
    <col min="2826" max="2826" width="10.7109375" style="1" customWidth="1"/>
    <col min="2827" max="2827" width="18.7109375" style="1" customWidth="1"/>
    <col min="2828" max="2829" width="21.7109375" style="1" customWidth="1"/>
    <col min="2830" max="2830" width="40.7109375" style="1" customWidth="1"/>
    <col min="2831" max="2831" width="10.7109375" style="1" customWidth="1"/>
    <col min="2832" max="2832" width="21.7109375" style="1" customWidth="1"/>
    <col min="2833" max="2833" width="10.7109375" style="1" customWidth="1"/>
    <col min="2834" max="2834" width="18.7109375" style="1" customWidth="1"/>
    <col min="2835" max="2836" width="21.7109375" style="1" customWidth="1"/>
    <col min="2837" max="2837" width="10.7109375" style="1" customWidth="1"/>
    <col min="2838" max="2838" width="21.7109375" style="1" customWidth="1"/>
    <col min="2839" max="2839" width="10.7109375" style="1" customWidth="1"/>
    <col min="2840" max="2840" width="18.7109375" style="1" customWidth="1"/>
    <col min="2841" max="2841" width="21.7109375" style="1" customWidth="1"/>
    <col min="2842" max="2842" width="40.7109375" style="1" customWidth="1"/>
    <col min="2843" max="2843" width="21.7109375" style="1" customWidth="1"/>
    <col min="2844" max="2844" width="10.7109375" style="1" customWidth="1"/>
    <col min="2845" max="2845" width="21.7109375" style="1" customWidth="1"/>
    <col min="2846" max="2846" width="10.7109375" style="1" customWidth="1"/>
    <col min="2847" max="2847" width="18.7109375" style="1" customWidth="1"/>
    <col min="2848" max="2849" width="21.7109375" style="1" customWidth="1"/>
    <col min="2850" max="2850" width="10.7109375" style="1" customWidth="1"/>
    <col min="2851" max="2851" width="40.7109375" style="1" customWidth="1"/>
    <col min="2852" max="2852" width="21.7109375" style="1" customWidth="1"/>
    <col min="2853" max="2853" width="10.7109375" style="1" customWidth="1"/>
    <col min="2854" max="2856" width="21.7109375" style="1" customWidth="1"/>
    <col min="2857" max="2857" width="10.7109375" style="1" customWidth="1"/>
    <col min="2858" max="3072" width="11.42578125" style="1"/>
    <col min="3073" max="3073" width="1.7109375" style="1" customWidth="1"/>
    <col min="3074" max="3074" width="40.7109375" style="1" customWidth="1"/>
    <col min="3075" max="3075" width="21.7109375" style="1" customWidth="1"/>
    <col min="3076" max="3076" width="10.7109375" style="1" customWidth="1"/>
    <col min="3077" max="3077" width="18.7109375" style="1" customWidth="1"/>
    <col min="3078" max="3079" width="21.7109375" style="1" customWidth="1"/>
    <col min="3080" max="3080" width="10.7109375" style="1" customWidth="1"/>
    <col min="3081" max="3081" width="21.7109375" style="1" customWidth="1"/>
    <col min="3082" max="3082" width="10.7109375" style="1" customWidth="1"/>
    <col min="3083" max="3083" width="18.7109375" style="1" customWidth="1"/>
    <col min="3084" max="3085" width="21.7109375" style="1" customWidth="1"/>
    <col min="3086" max="3086" width="40.7109375" style="1" customWidth="1"/>
    <col min="3087" max="3087" width="10.7109375" style="1" customWidth="1"/>
    <col min="3088" max="3088" width="21.7109375" style="1" customWidth="1"/>
    <col min="3089" max="3089" width="10.7109375" style="1" customWidth="1"/>
    <col min="3090" max="3090" width="18.7109375" style="1" customWidth="1"/>
    <col min="3091" max="3092" width="21.7109375" style="1" customWidth="1"/>
    <col min="3093" max="3093" width="10.7109375" style="1" customWidth="1"/>
    <col min="3094" max="3094" width="21.7109375" style="1" customWidth="1"/>
    <col min="3095" max="3095" width="10.7109375" style="1" customWidth="1"/>
    <col min="3096" max="3096" width="18.7109375" style="1" customWidth="1"/>
    <col min="3097" max="3097" width="21.7109375" style="1" customWidth="1"/>
    <col min="3098" max="3098" width="40.7109375" style="1" customWidth="1"/>
    <col min="3099" max="3099" width="21.7109375" style="1" customWidth="1"/>
    <col min="3100" max="3100" width="10.7109375" style="1" customWidth="1"/>
    <col min="3101" max="3101" width="21.7109375" style="1" customWidth="1"/>
    <col min="3102" max="3102" width="10.7109375" style="1" customWidth="1"/>
    <col min="3103" max="3103" width="18.7109375" style="1" customWidth="1"/>
    <col min="3104" max="3105" width="21.7109375" style="1" customWidth="1"/>
    <col min="3106" max="3106" width="10.7109375" style="1" customWidth="1"/>
    <col min="3107" max="3107" width="40.7109375" style="1" customWidth="1"/>
    <col min="3108" max="3108" width="21.7109375" style="1" customWidth="1"/>
    <col min="3109" max="3109" width="10.7109375" style="1" customWidth="1"/>
    <col min="3110" max="3112" width="21.7109375" style="1" customWidth="1"/>
    <col min="3113" max="3113" width="10.7109375" style="1" customWidth="1"/>
    <col min="3114" max="3328" width="11.42578125" style="1"/>
    <col min="3329" max="3329" width="1.7109375" style="1" customWidth="1"/>
    <col min="3330" max="3330" width="40.7109375" style="1" customWidth="1"/>
    <col min="3331" max="3331" width="21.7109375" style="1" customWidth="1"/>
    <col min="3332" max="3332" width="10.7109375" style="1" customWidth="1"/>
    <col min="3333" max="3333" width="18.7109375" style="1" customWidth="1"/>
    <col min="3334" max="3335" width="21.7109375" style="1" customWidth="1"/>
    <col min="3336" max="3336" width="10.7109375" style="1" customWidth="1"/>
    <col min="3337" max="3337" width="21.7109375" style="1" customWidth="1"/>
    <col min="3338" max="3338" width="10.7109375" style="1" customWidth="1"/>
    <col min="3339" max="3339" width="18.7109375" style="1" customWidth="1"/>
    <col min="3340" max="3341" width="21.7109375" style="1" customWidth="1"/>
    <col min="3342" max="3342" width="40.7109375" style="1" customWidth="1"/>
    <col min="3343" max="3343" width="10.7109375" style="1" customWidth="1"/>
    <col min="3344" max="3344" width="21.7109375" style="1" customWidth="1"/>
    <col min="3345" max="3345" width="10.7109375" style="1" customWidth="1"/>
    <col min="3346" max="3346" width="18.7109375" style="1" customWidth="1"/>
    <col min="3347" max="3348" width="21.7109375" style="1" customWidth="1"/>
    <col min="3349" max="3349" width="10.7109375" style="1" customWidth="1"/>
    <col min="3350" max="3350" width="21.7109375" style="1" customWidth="1"/>
    <col min="3351" max="3351" width="10.7109375" style="1" customWidth="1"/>
    <col min="3352" max="3352" width="18.7109375" style="1" customWidth="1"/>
    <col min="3353" max="3353" width="21.7109375" style="1" customWidth="1"/>
    <col min="3354" max="3354" width="40.7109375" style="1" customWidth="1"/>
    <col min="3355" max="3355" width="21.7109375" style="1" customWidth="1"/>
    <col min="3356" max="3356" width="10.7109375" style="1" customWidth="1"/>
    <col min="3357" max="3357" width="21.7109375" style="1" customWidth="1"/>
    <col min="3358" max="3358" width="10.7109375" style="1" customWidth="1"/>
    <col min="3359" max="3359" width="18.7109375" style="1" customWidth="1"/>
    <col min="3360" max="3361" width="21.7109375" style="1" customWidth="1"/>
    <col min="3362" max="3362" width="10.7109375" style="1" customWidth="1"/>
    <col min="3363" max="3363" width="40.7109375" style="1" customWidth="1"/>
    <col min="3364" max="3364" width="21.7109375" style="1" customWidth="1"/>
    <col min="3365" max="3365" width="10.7109375" style="1" customWidth="1"/>
    <col min="3366" max="3368" width="21.7109375" style="1" customWidth="1"/>
    <col min="3369" max="3369" width="10.7109375" style="1" customWidth="1"/>
    <col min="3370" max="3584" width="11.42578125" style="1"/>
    <col min="3585" max="3585" width="1.7109375" style="1" customWidth="1"/>
    <col min="3586" max="3586" width="40.7109375" style="1" customWidth="1"/>
    <col min="3587" max="3587" width="21.7109375" style="1" customWidth="1"/>
    <col min="3588" max="3588" width="10.7109375" style="1" customWidth="1"/>
    <col min="3589" max="3589" width="18.7109375" style="1" customWidth="1"/>
    <col min="3590" max="3591" width="21.7109375" style="1" customWidth="1"/>
    <col min="3592" max="3592" width="10.7109375" style="1" customWidth="1"/>
    <col min="3593" max="3593" width="21.7109375" style="1" customWidth="1"/>
    <col min="3594" max="3594" width="10.7109375" style="1" customWidth="1"/>
    <col min="3595" max="3595" width="18.7109375" style="1" customWidth="1"/>
    <col min="3596" max="3597" width="21.7109375" style="1" customWidth="1"/>
    <col min="3598" max="3598" width="40.7109375" style="1" customWidth="1"/>
    <col min="3599" max="3599" width="10.7109375" style="1" customWidth="1"/>
    <col min="3600" max="3600" width="21.7109375" style="1" customWidth="1"/>
    <col min="3601" max="3601" width="10.7109375" style="1" customWidth="1"/>
    <col min="3602" max="3602" width="18.7109375" style="1" customWidth="1"/>
    <col min="3603" max="3604" width="21.7109375" style="1" customWidth="1"/>
    <col min="3605" max="3605" width="10.7109375" style="1" customWidth="1"/>
    <col min="3606" max="3606" width="21.7109375" style="1" customWidth="1"/>
    <col min="3607" max="3607" width="10.7109375" style="1" customWidth="1"/>
    <col min="3608" max="3608" width="18.7109375" style="1" customWidth="1"/>
    <col min="3609" max="3609" width="21.7109375" style="1" customWidth="1"/>
    <col min="3610" max="3610" width="40.7109375" style="1" customWidth="1"/>
    <col min="3611" max="3611" width="21.7109375" style="1" customWidth="1"/>
    <col min="3612" max="3612" width="10.7109375" style="1" customWidth="1"/>
    <col min="3613" max="3613" width="21.7109375" style="1" customWidth="1"/>
    <col min="3614" max="3614" width="10.7109375" style="1" customWidth="1"/>
    <col min="3615" max="3615" width="18.7109375" style="1" customWidth="1"/>
    <col min="3616" max="3617" width="21.7109375" style="1" customWidth="1"/>
    <col min="3618" max="3618" width="10.7109375" style="1" customWidth="1"/>
    <col min="3619" max="3619" width="40.7109375" style="1" customWidth="1"/>
    <col min="3620" max="3620" width="21.7109375" style="1" customWidth="1"/>
    <col min="3621" max="3621" width="10.7109375" style="1" customWidth="1"/>
    <col min="3622" max="3624" width="21.7109375" style="1" customWidth="1"/>
    <col min="3625" max="3625" width="10.7109375" style="1" customWidth="1"/>
    <col min="3626" max="3840" width="11.42578125" style="1"/>
    <col min="3841" max="3841" width="1.7109375" style="1" customWidth="1"/>
    <col min="3842" max="3842" width="40.7109375" style="1" customWidth="1"/>
    <col min="3843" max="3843" width="21.7109375" style="1" customWidth="1"/>
    <col min="3844" max="3844" width="10.7109375" style="1" customWidth="1"/>
    <col min="3845" max="3845" width="18.7109375" style="1" customWidth="1"/>
    <col min="3846" max="3847" width="21.7109375" style="1" customWidth="1"/>
    <col min="3848" max="3848" width="10.7109375" style="1" customWidth="1"/>
    <col min="3849" max="3849" width="21.7109375" style="1" customWidth="1"/>
    <col min="3850" max="3850" width="10.7109375" style="1" customWidth="1"/>
    <col min="3851" max="3851" width="18.7109375" style="1" customWidth="1"/>
    <col min="3852" max="3853" width="21.7109375" style="1" customWidth="1"/>
    <col min="3854" max="3854" width="40.7109375" style="1" customWidth="1"/>
    <col min="3855" max="3855" width="10.7109375" style="1" customWidth="1"/>
    <col min="3856" max="3856" width="21.7109375" style="1" customWidth="1"/>
    <col min="3857" max="3857" width="10.7109375" style="1" customWidth="1"/>
    <col min="3858" max="3858" width="18.7109375" style="1" customWidth="1"/>
    <col min="3859" max="3860" width="21.7109375" style="1" customWidth="1"/>
    <col min="3861" max="3861" width="10.7109375" style="1" customWidth="1"/>
    <col min="3862" max="3862" width="21.7109375" style="1" customWidth="1"/>
    <col min="3863" max="3863" width="10.7109375" style="1" customWidth="1"/>
    <col min="3864" max="3864" width="18.7109375" style="1" customWidth="1"/>
    <col min="3865" max="3865" width="21.7109375" style="1" customWidth="1"/>
    <col min="3866" max="3866" width="40.7109375" style="1" customWidth="1"/>
    <col min="3867" max="3867" width="21.7109375" style="1" customWidth="1"/>
    <col min="3868" max="3868" width="10.7109375" style="1" customWidth="1"/>
    <col min="3869" max="3869" width="21.7109375" style="1" customWidth="1"/>
    <col min="3870" max="3870" width="10.7109375" style="1" customWidth="1"/>
    <col min="3871" max="3871" width="18.7109375" style="1" customWidth="1"/>
    <col min="3872" max="3873" width="21.7109375" style="1" customWidth="1"/>
    <col min="3874" max="3874" width="10.7109375" style="1" customWidth="1"/>
    <col min="3875" max="3875" width="40.7109375" style="1" customWidth="1"/>
    <col min="3876" max="3876" width="21.7109375" style="1" customWidth="1"/>
    <col min="3877" max="3877" width="10.7109375" style="1" customWidth="1"/>
    <col min="3878" max="3880" width="21.7109375" style="1" customWidth="1"/>
    <col min="3881" max="3881" width="10.7109375" style="1" customWidth="1"/>
    <col min="3882" max="4096" width="11.42578125" style="1"/>
    <col min="4097" max="4097" width="1.7109375" style="1" customWidth="1"/>
    <col min="4098" max="4098" width="40.7109375" style="1" customWidth="1"/>
    <col min="4099" max="4099" width="21.7109375" style="1" customWidth="1"/>
    <col min="4100" max="4100" width="10.7109375" style="1" customWidth="1"/>
    <col min="4101" max="4101" width="18.7109375" style="1" customWidth="1"/>
    <col min="4102" max="4103" width="21.7109375" style="1" customWidth="1"/>
    <col min="4104" max="4104" width="10.7109375" style="1" customWidth="1"/>
    <col min="4105" max="4105" width="21.7109375" style="1" customWidth="1"/>
    <col min="4106" max="4106" width="10.7109375" style="1" customWidth="1"/>
    <col min="4107" max="4107" width="18.7109375" style="1" customWidth="1"/>
    <col min="4108" max="4109" width="21.7109375" style="1" customWidth="1"/>
    <col min="4110" max="4110" width="40.7109375" style="1" customWidth="1"/>
    <col min="4111" max="4111" width="10.7109375" style="1" customWidth="1"/>
    <col min="4112" max="4112" width="21.7109375" style="1" customWidth="1"/>
    <col min="4113" max="4113" width="10.7109375" style="1" customWidth="1"/>
    <col min="4114" max="4114" width="18.7109375" style="1" customWidth="1"/>
    <col min="4115" max="4116" width="21.7109375" style="1" customWidth="1"/>
    <col min="4117" max="4117" width="10.7109375" style="1" customWidth="1"/>
    <col min="4118" max="4118" width="21.7109375" style="1" customWidth="1"/>
    <col min="4119" max="4119" width="10.7109375" style="1" customWidth="1"/>
    <col min="4120" max="4120" width="18.7109375" style="1" customWidth="1"/>
    <col min="4121" max="4121" width="21.7109375" style="1" customWidth="1"/>
    <col min="4122" max="4122" width="40.7109375" style="1" customWidth="1"/>
    <col min="4123" max="4123" width="21.7109375" style="1" customWidth="1"/>
    <col min="4124" max="4124" width="10.7109375" style="1" customWidth="1"/>
    <col min="4125" max="4125" width="21.7109375" style="1" customWidth="1"/>
    <col min="4126" max="4126" width="10.7109375" style="1" customWidth="1"/>
    <col min="4127" max="4127" width="18.7109375" style="1" customWidth="1"/>
    <col min="4128" max="4129" width="21.7109375" style="1" customWidth="1"/>
    <col min="4130" max="4130" width="10.7109375" style="1" customWidth="1"/>
    <col min="4131" max="4131" width="40.7109375" style="1" customWidth="1"/>
    <col min="4132" max="4132" width="21.7109375" style="1" customWidth="1"/>
    <col min="4133" max="4133" width="10.7109375" style="1" customWidth="1"/>
    <col min="4134" max="4136" width="21.7109375" style="1" customWidth="1"/>
    <col min="4137" max="4137" width="10.7109375" style="1" customWidth="1"/>
    <col min="4138" max="4352" width="11.42578125" style="1"/>
    <col min="4353" max="4353" width="1.7109375" style="1" customWidth="1"/>
    <col min="4354" max="4354" width="40.7109375" style="1" customWidth="1"/>
    <col min="4355" max="4355" width="21.7109375" style="1" customWidth="1"/>
    <col min="4356" max="4356" width="10.7109375" style="1" customWidth="1"/>
    <col min="4357" max="4357" width="18.7109375" style="1" customWidth="1"/>
    <col min="4358" max="4359" width="21.7109375" style="1" customWidth="1"/>
    <col min="4360" max="4360" width="10.7109375" style="1" customWidth="1"/>
    <col min="4361" max="4361" width="21.7109375" style="1" customWidth="1"/>
    <col min="4362" max="4362" width="10.7109375" style="1" customWidth="1"/>
    <col min="4363" max="4363" width="18.7109375" style="1" customWidth="1"/>
    <col min="4364" max="4365" width="21.7109375" style="1" customWidth="1"/>
    <col min="4366" max="4366" width="40.7109375" style="1" customWidth="1"/>
    <col min="4367" max="4367" width="10.7109375" style="1" customWidth="1"/>
    <col min="4368" max="4368" width="21.7109375" style="1" customWidth="1"/>
    <col min="4369" max="4369" width="10.7109375" style="1" customWidth="1"/>
    <col min="4370" max="4370" width="18.7109375" style="1" customWidth="1"/>
    <col min="4371" max="4372" width="21.7109375" style="1" customWidth="1"/>
    <col min="4373" max="4373" width="10.7109375" style="1" customWidth="1"/>
    <col min="4374" max="4374" width="21.7109375" style="1" customWidth="1"/>
    <col min="4375" max="4375" width="10.7109375" style="1" customWidth="1"/>
    <col min="4376" max="4376" width="18.7109375" style="1" customWidth="1"/>
    <col min="4377" max="4377" width="21.7109375" style="1" customWidth="1"/>
    <col min="4378" max="4378" width="40.7109375" style="1" customWidth="1"/>
    <col min="4379" max="4379" width="21.7109375" style="1" customWidth="1"/>
    <col min="4380" max="4380" width="10.7109375" style="1" customWidth="1"/>
    <col min="4381" max="4381" width="21.7109375" style="1" customWidth="1"/>
    <col min="4382" max="4382" width="10.7109375" style="1" customWidth="1"/>
    <col min="4383" max="4383" width="18.7109375" style="1" customWidth="1"/>
    <col min="4384" max="4385" width="21.7109375" style="1" customWidth="1"/>
    <col min="4386" max="4386" width="10.7109375" style="1" customWidth="1"/>
    <col min="4387" max="4387" width="40.7109375" style="1" customWidth="1"/>
    <col min="4388" max="4388" width="21.7109375" style="1" customWidth="1"/>
    <col min="4389" max="4389" width="10.7109375" style="1" customWidth="1"/>
    <col min="4390" max="4392" width="21.7109375" style="1" customWidth="1"/>
    <col min="4393" max="4393" width="10.7109375" style="1" customWidth="1"/>
    <col min="4394" max="4608" width="11.42578125" style="1"/>
    <col min="4609" max="4609" width="1.7109375" style="1" customWidth="1"/>
    <col min="4610" max="4610" width="40.7109375" style="1" customWidth="1"/>
    <col min="4611" max="4611" width="21.7109375" style="1" customWidth="1"/>
    <col min="4612" max="4612" width="10.7109375" style="1" customWidth="1"/>
    <col min="4613" max="4613" width="18.7109375" style="1" customWidth="1"/>
    <col min="4614" max="4615" width="21.7109375" style="1" customWidth="1"/>
    <col min="4616" max="4616" width="10.7109375" style="1" customWidth="1"/>
    <col min="4617" max="4617" width="21.7109375" style="1" customWidth="1"/>
    <col min="4618" max="4618" width="10.7109375" style="1" customWidth="1"/>
    <col min="4619" max="4619" width="18.7109375" style="1" customWidth="1"/>
    <col min="4620" max="4621" width="21.7109375" style="1" customWidth="1"/>
    <col min="4622" max="4622" width="40.7109375" style="1" customWidth="1"/>
    <col min="4623" max="4623" width="10.7109375" style="1" customWidth="1"/>
    <col min="4624" max="4624" width="21.7109375" style="1" customWidth="1"/>
    <col min="4625" max="4625" width="10.7109375" style="1" customWidth="1"/>
    <col min="4626" max="4626" width="18.7109375" style="1" customWidth="1"/>
    <col min="4627" max="4628" width="21.7109375" style="1" customWidth="1"/>
    <col min="4629" max="4629" width="10.7109375" style="1" customWidth="1"/>
    <col min="4630" max="4630" width="21.7109375" style="1" customWidth="1"/>
    <col min="4631" max="4631" width="10.7109375" style="1" customWidth="1"/>
    <col min="4632" max="4632" width="18.7109375" style="1" customWidth="1"/>
    <col min="4633" max="4633" width="21.7109375" style="1" customWidth="1"/>
    <col min="4634" max="4634" width="40.7109375" style="1" customWidth="1"/>
    <col min="4635" max="4635" width="21.7109375" style="1" customWidth="1"/>
    <col min="4636" max="4636" width="10.7109375" style="1" customWidth="1"/>
    <col min="4637" max="4637" width="21.7109375" style="1" customWidth="1"/>
    <col min="4638" max="4638" width="10.7109375" style="1" customWidth="1"/>
    <col min="4639" max="4639" width="18.7109375" style="1" customWidth="1"/>
    <col min="4640" max="4641" width="21.7109375" style="1" customWidth="1"/>
    <col min="4642" max="4642" width="10.7109375" style="1" customWidth="1"/>
    <col min="4643" max="4643" width="40.7109375" style="1" customWidth="1"/>
    <col min="4644" max="4644" width="21.7109375" style="1" customWidth="1"/>
    <col min="4645" max="4645" width="10.7109375" style="1" customWidth="1"/>
    <col min="4646" max="4648" width="21.7109375" style="1" customWidth="1"/>
    <col min="4649" max="4649" width="10.7109375" style="1" customWidth="1"/>
    <col min="4650" max="4864" width="11.42578125" style="1"/>
    <col min="4865" max="4865" width="1.7109375" style="1" customWidth="1"/>
    <col min="4866" max="4866" width="40.7109375" style="1" customWidth="1"/>
    <col min="4867" max="4867" width="21.7109375" style="1" customWidth="1"/>
    <col min="4868" max="4868" width="10.7109375" style="1" customWidth="1"/>
    <col min="4869" max="4869" width="18.7109375" style="1" customWidth="1"/>
    <col min="4870" max="4871" width="21.7109375" style="1" customWidth="1"/>
    <col min="4872" max="4872" width="10.7109375" style="1" customWidth="1"/>
    <col min="4873" max="4873" width="21.7109375" style="1" customWidth="1"/>
    <col min="4874" max="4874" width="10.7109375" style="1" customWidth="1"/>
    <col min="4875" max="4875" width="18.7109375" style="1" customWidth="1"/>
    <col min="4876" max="4877" width="21.7109375" style="1" customWidth="1"/>
    <col min="4878" max="4878" width="40.7109375" style="1" customWidth="1"/>
    <col min="4879" max="4879" width="10.7109375" style="1" customWidth="1"/>
    <col min="4880" max="4880" width="21.7109375" style="1" customWidth="1"/>
    <col min="4881" max="4881" width="10.7109375" style="1" customWidth="1"/>
    <col min="4882" max="4882" width="18.7109375" style="1" customWidth="1"/>
    <col min="4883" max="4884" width="21.7109375" style="1" customWidth="1"/>
    <col min="4885" max="4885" width="10.7109375" style="1" customWidth="1"/>
    <col min="4886" max="4886" width="21.7109375" style="1" customWidth="1"/>
    <col min="4887" max="4887" width="10.7109375" style="1" customWidth="1"/>
    <col min="4888" max="4888" width="18.7109375" style="1" customWidth="1"/>
    <col min="4889" max="4889" width="21.7109375" style="1" customWidth="1"/>
    <col min="4890" max="4890" width="40.7109375" style="1" customWidth="1"/>
    <col min="4891" max="4891" width="21.7109375" style="1" customWidth="1"/>
    <col min="4892" max="4892" width="10.7109375" style="1" customWidth="1"/>
    <col min="4893" max="4893" width="21.7109375" style="1" customWidth="1"/>
    <col min="4894" max="4894" width="10.7109375" style="1" customWidth="1"/>
    <col min="4895" max="4895" width="18.7109375" style="1" customWidth="1"/>
    <col min="4896" max="4897" width="21.7109375" style="1" customWidth="1"/>
    <col min="4898" max="4898" width="10.7109375" style="1" customWidth="1"/>
    <col min="4899" max="4899" width="40.7109375" style="1" customWidth="1"/>
    <col min="4900" max="4900" width="21.7109375" style="1" customWidth="1"/>
    <col min="4901" max="4901" width="10.7109375" style="1" customWidth="1"/>
    <col min="4902" max="4904" width="21.7109375" style="1" customWidth="1"/>
    <col min="4905" max="4905" width="10.7109375" style="1" customWidth="1"/>
    <col min="4906" max="5120" width="11.42578125" style="1"/>
    <col min="5121" max="5121" width="1.7109375" style="1" customWidth="1"/>
    <col min="5122" max="5122" width="40.7109375" style="1" customWidth="1"/>
    <col min="5123" max="5123" width="21.7109375" style="1" customWidth="1"/>
    <col min="5124" max="5124" width="10.7109375" style="1" customWidth="1"/>
    <col min="5125" max="5125" width="18.7109375" style="1" customWidth="1"/>
    <col min="5126" max="5127" width="21.7109375" style="1" customWidth="1"/>
    <col min="5128" max="5128" width="10.7109375" style="1" customWidth="1"/>
    <col min="5129" max="5129" width="21.7109375" style="1" customWidth="1"/>
    <col min="5130" max="5130" width="10.7109375" style="1" customWidth="1"/>
    <col min="5131" max="5131" width="18.7109375" style="1" customWidth="1"/>
    <col min="5132" max="5133" width="21.7109375" style="1" customWidth="1"/>
    <col min="5134" max="5134" width="40.7109375" style="1" customWidth="1"/>
    <col min="5135" max="5135" width="10.7109375" style="1" customWidth="1"/>
    <col min="5136" max="5136" width="21.7109375" style="1" customWidth="1"/>
    <col min="5137" max="5137" width="10.7109375" style="1" customWidth="1"/>
    <col min="5138" max="5138" width="18.7109375" style="1" customWidth="1"/>
    <col min="5139" max="5140" width="21.7109375" style="1" customWidth="1"/>
    <col min="5141" max="5141" width="10.7109375" style="1" customWidth="1"/>
    <col min="5142" max="5142" width="21.7109375" style="1" customWidth="1"/>
    <col min="5143" max="5143" width="10.7109375" style="1" customWidth="1"/>
    <col min="5144" max="5144" width="18.7109375" style="1" customWidth="1"/>
    <col min="5145" max="5145" width="21.7109375" style="1" customWidth="1"/>
    <col min="5146" max="5146" width="40.7109375" style="1" customWidth="1"/>
    <col min="5147" max="5147" width="21.7109375" style="1" customWidth="1"/>
    <col min="5148" max="5148" width="10.7109375" style="1" customWidth="1"/>
    <col min="5149" max="5149" width="21.7109375" style="1" customWidth="1"/>
    <col min="5150" max="5150" width="10.7109375" style="1" customWidth="1"/>
    <col min="5151" max="5151" width="18.7109375" style="1" customWidth="1"/>
    <col min="5152" max="5153" width="21.7109375" style="1" customWidth="1"/>
    <col min="5154" max="5154" width="10.7109375" style="1" customWidth="1"/>
    <col min="5155" max="5155" width="40.7109375" style="1" customWidth="1"/>
    <col min="5156" max="5156" width="21.7109375" style="1" customWidth="1"/>
    <col min="5157" max="5157" width="10.7109375" style="1" customWidth="1"/>
    <col min="5158" max="5160" width="21.7109375" style="1" customWidth="1"/>
    <col min="5161" max="5161" width="10.7109375" style="1" customWidth="1"/>
    <col min="5162" max="5376" width="11.42578125" style="1"/>
    <col min="5377" max="5377" width="1.7109375" style="1" customWidth="1"/>
    <col min="5378" max="5378" width="40.7109375" style="1" customWidth="1"/>
    <col min="5379" max="5379" width="21.7109375" style="1" customWidth="1"/>
    <col min="5380" max="5380" width="10.7109375" style="1" customWidth="1"/>
    <col min="5381" max="5381" width="18.7109375" style="1" customWidth="1"/>
    <col min="5382" max="5383" width="21.7109375" style="1" customWidth="1"/>
    <col min="5384" max="5384" width="10.7109375" style="1" customWidth="1"/>
    <col min="5385" max="5385" width="21.7109375" style="1" customWidth="1"/>
    <col min="5386" max="5386" width="10.7109375" style="1" customWidth="1"/>
    <col min="5387" max="5387" width="18.7109375" style="1" customWidth="1"/>
    <col min="5388" max="5389" width="21.7109375" style="1" customWidth="1"/>
    <col min="5390" max="5390" width="40.7109375" style="1" customWidth="1"/>
    <col min="5391" max="5391" width="10.7109375" style="1" customWidth="1"/>
    <col min="5392" max="5392" width="21.7109375" style="1" customWidth="1"/>
    <col min="5393" max="5393" width="10.7109375" style="1" customWidth="1"/>
    <col min="5394" max="5394" width="18.7109375" style="1" customWidth="1"/>
    <col min="5395" max="5396" width="21.7109375" style="1" customWidth="1"/>
    <col min="5397" max="5397" width="10.7109375" style="1" customWidth="1"/>
    <col min="5398" max="5398" width="21.7109375" style="1" customWidth="1"/>
    <col min="5399" max="5399" width="10.7109375" style="1" customWidth="1"/>
    <col min="5400" max="5400" width="18.7109375" style="1" customWidth="1"/>
    <col min="5401" max="5401" width="21.7109375" style="1" customWidth="1"/>
    <col min="5402" max="5402" width="40.7109375" style="1" customWidth="1"/>
    <col min="5403" max="5403" width="21.7109375" style="1" customWidth="1"/>
    <col min="5404" max="5404" width="10.7109375" style="1" customWidth="1"/>
    <col min="5405" max="5405" width="21.7109375" style="1" customWidth="1"/>
    <col min="5406" max="5406" width="10.7109375" style="1" customWidth="1"/>
    <col min="5407" max="5407" width="18.7109375" style="1" customWidth="1"/>
    <col min="5408" max="5409" width="21.7109375" style="1" customWidth="1"/>
    <col min="5410" max="5410" width="10.7109375" style="1" customWidth="1"/>
    <col min="5411" max="5411" width="40.7109375" style="1" customWidth="1"/>
    <col min="5412" max="5412" width="21.7109375" style="1" customWidth="1"/>
    <col min="5413" max="5413" width="10.7109375" style="1" customWidth="1"/>
    <col min="5414" max="5416" width="21.7109375" style="1" customWidth="1"/>
    <col min="5417" max="5417" width="10.7109375" style="1" customWidth="1"/>
    <col min="5418" max="5632" width="11.42578125" style="1"/>
    <col min="5633" max="5633" width="1.7109375" style="1" customWidth="1"/>
    <col min="5634" max="5634" width="40.7109375" style="1" customWidth="1"/>
    <col min="5635" max="5635" width="21.7109375" style="1" customWidth="1"/>
    <col min="5636" max="5636" width="10.7109375" style="1" customWidth="1"/>
    <col min="5637" max="5637" width="18.7109375" style="1" customWidth="1"/>
    <col min="5638" max="5639" width="21.7109375" style="1" customWidth="1"/>
    <col min="5640" max="5640" width="10.7109375" style="1" customWidth="1"/>
    <col min="5641" max="5641" width="21.7109375" style="1" customWidth="1"/>
    <col min="5642" max="5642" width="10.7109375" style="1" customWidth="1"/>
    <col min="5643" max="5643" width="18.7109375" style="1" customWidth="1"/>
    <col min="5644" max="5645" width="21.7109375" style="1" customWidth="1"/>
    <col min="5646" max="5646" width="40.7109375" style="1" customWidth="1"/>
    <col min="5647" max="5647" width="10.7109375" style="1" customWidth="1"/>
    <col min="5648" max="5648" width="21.7109375" style="1" customWidth="1"/>
    <col min="5649" max="5649" width="10.7109375" style="1" customWidth="1"/>
    <col min="5650" max="5650" width="18.7109375" style="1" customWidth="1"/>
    <col min="5651" max="5652" width="21.7109375" style="1" customWidth="1"/>
    <col min="5653" max="5653" width="10.7109375" style="1" customWidth="1"/>
    <col min="5654" max="5654" width="21.7109375" style="1" customWidth="1"/>
    <col min="5655" max="5655" width="10.7109375" style="1" customWidth="1"/>
    <col min="5656" max="5656" width="18.7109375" style="1" customWidth="1"/>
    <col min="5657" max="5657" width="21.7109375" style="1" customWidth="1"/>
    <col min="5658" max="5658" width="40.7109375" style="1" customWidth="1"/>
    <col min="5659" max="5659" width="21.7109375" style="1" customWidth="1"/>
    <col min="5660" max="5660" width="10.7109375" style="1" customWidth="1"/>
    <col min="5661" max="5661" width="21.7109375" style="1" customWidth="1"/>
    <col min="5662" max="5662" width="10.7109375" style="1" customWidth="1"/>
    <col min="5663" max="5663" width="18.7109375" style="1" customWidth="1"/>
    <col min="5664" max="5665" width="21.7109375" style="1" customWidth="1"/>
    <col min="5666" max="5666" width="10.7109375" style="1" customWidth="1"/>
    <col min="5667" max="5667" width="40.7109375" style="1" customWidth="1"/>
    <col min="5668" max="5668" width="21.7109375" style="1" customWidth="1"/>
    <col min="5669" max="5669" width="10.7109375" style="1" customWidth="1"/>
    <col min="5670" max="5672" width="21.7109375" style="1" customWidth="1"/>
    <col min="5673" max="5673" width="10.7109375" style="1" customWidth="1"/>
    <col min="5674" max="5888" width="11.42578125" style="1"/>
    <col min="5889" max="5889" width="1.7109375" style="1" customWidth="1"/>
    <col min="5890" max="5890" width="40.7109375" style="1" customWidth="1"/>
    <col min="5891" max="5891" width="21.7109375" style="1" customWidth="1"/>
    <col min="5892" max="5892" width="10.7109375" style="1" customWidth="1"/>
    <col min="5893" max="5893" width="18.7109375" style="1" customWidth="1"/>
    <col min="5894" max="5895" width="21.7109375" style="1" customWidth="1"/>
    <col min="5896" max="5896" width="10.7109375" style="1" customWidth="1"/>
    <col min="5897" max="5897" width="21.7109375" style="1" customWidth="1"/>
    <col min="5898" max="5898" width="10.7109375" style="1" customWidth="1"/>
    <col min="5899" max="5899" width="18.7109375" style="1" customWidth="1"/>
    <col min="5900" max="5901" width="21.7109375" style="1" customWidth="1"/>
    <col min="5902" max="5902" width="40.7109375" style="1" customWidth="1"/>
    <col min="5903" max="5903" width="10.7109375" style="1" customWidth="1"/>
    <col min="5904" max="5904" width="21.7109375" style="1" customWidth="1"/>
    <col min="5905" max="5905" width="10.7109375" style="1" customWidth="1"/>
    <col min="5906" max="5906" width="18.7109375" style="1" customWidth="1"/>
    <col min="5907" max="5908" width="21.7109375" style="1" customWidth="1"/>
    <col min="5909" max="5909" width="10.7109375" style="1" customWidth="1"/>
    <col min="5910" max="5910" width="21.7109375" style="1" customWidth="1"/>
    <col min="5911" max="5911" width="10.7109375" style="1" customWidth="1"/>
    <col min="5912" max="5912" width="18.7109375" style="1" customWidth="1"/>
    <col min="5913" max="5913" width="21.7109375" style="1" customWidth="1"/>
    <col min="5914" max="5914" width="40.7109375" style="1" customWidth="1"/>
    <col min="5915" max="5915" width="21.7109375" style="1" customWidth="1"/>
    <col min="5916" max="5916" width="10.7109375" style="1" customWidth="1"/>
    <col min="5917" max="5917" width="21.7109375" style="1" customWidth="1"/>
    <col min="5918" max="5918" width="10.7109375" style="1" customWidth="1"/>
    <col min="5919" max="5919" width="18.7109375" style="1" customWidth="1"/>
    <col min="5920" max="5921" width="21.7109375" style="1" customWidth="1"/>
    <col min="5922" max="5922" width="10.7109375" style="1" customWidth="1"/>
    <col min="5923" max="5923" width="40.7109375" style="1" customWidth="1"/>
    <col min="5924" max="5924" width="21.7109375" style="1" customWidth="1"/>
    <col min="5925" max="5925" width="10.7109375" style="1" customWidth="1"/>
    <col min="5926" max="5928" width="21.7109375" style="1" customWidth="1"/>
    <col min="5929" max="5929" width="10.7109375" style="1" customWidth="1"/>
    <col min="5930" max="6144" width="11.42578125" style="1"/>
    <col min="6145" max="6145" width="1.7109375" style="1" customWidth="1"/>
    <col min="6146" max="6146" width="40.7109375" style="1" customWidth="1"/>
    <col min="6147" max="6147" width="21.7109375" style="1" customWidth="1"/>
    <col min="6148" max="6148" width="10.7109375" style="1" customWidth="1"/>
    <col min="6149" max="6149" width="18.7109375" style="1" customWidth="1"/>
    <col min="6150" max="6151" width="21.7109375" style="1" customWidth="1"/>
    <col min="6152" max="6152" width="10.7109375" style="1" customWidth="1"/>
    <col min="6153" max="6153" width="21.7109375" style="1" customWidth="1"/>
    <col min="6154" max="6154" width="10.7109375" style="1" customWidth="1"/>
    <col min="6155" max="6155" width="18.7109375" style="1" customWidth="1"/>
    <col min="6156" max="6157" width="21.7109375" style="1" customWidth="1"/>
    <col min="6158" max="6158" width="40.7109375" style="1" customWidth="1"/>
    <col min="6159" max="6159" width="10.7109375" style="1" customWidth="1"/>
    <col min="6160" max="6160" width="21.7109375" style="1" customWidth="1"/>
    <col min="6161" max="6161" width="10.7109375" style="1" customWidth="1"/>
    <col min="6162" max="6162" width="18.7109375" style="1" customWidth="1"/>
    <col min="6163" max="6164" width="21.7109375" style="1" customWidth="1"/>
    <col min="6165" max="6165" width="10.7109375" style="1" customWidth="1"/>
    <col min="6166" max="6166" width="21.7109375" style="1" customWidth="1"/>
    <col min="6167" max="6167" width="10.7109375" style="1" customWidth="1"/>
    <col min="6168" max="6168" width="18.7109375" style="1" customWidth="1"/>
    <col min="6169" max="6169" width="21.7109375" style="1" customWidth="1"/>
    <col min="6170" max="6170" width="40.7109375" style="1" customWidth="1"/>
    <col min="6171" max="6171" width="21.7109375" style="1" customWidth="1"/>
    <col min="6172" max="6172" width="10.7109375" style="1" customWidth="1"/>
    <col min="6173" max="6173" width="21.7109375" style="1" customWidth="1"/>
    <col min="6174" max="6174" width="10.7109375" style="1" customWidth="1"/>
    <col min="6175" max="6175" width="18.7109375" style="1" customWidth="1"/>
    <col min="6176" max="6177" width="21.7109375" style="1" customWidth="1"/>
    <col min="6178" max="6178" width="10.7109375" style="1" customWidth="1"/>
    <col min="6179" max="6179" width="40.7109375" style="1" customWidth="1"/>
    <col min="6180" max="6180" width="21.7109375" style="1" customWidth="1"/>
    <col min="6181" max="6181" width="10.7109375" style="1" customWidth="1"/>
    <col min="6182" max="6184" width="21.7109375" style="1" customWidth="1"/>
    <col min="6185" max="6185" width="10.7109375" style="1" customWidth="1"/>
    <col min="6186" max="6400" width="11.42578125" style="1"/>
    <col min="6401" max="6401" width="1.7109375" style="1" customWidth="1"/>
    <col min="6402" max="6402" width="40.7109375" style="1" customWidth="1"/>
    <col min="6403" max="6403" width="21.7109375" style="1" customWidth="1"/>
    <col min="6404" max="6404" width="10.7109375" style="1" customWidth="1"/>
    <col min="6405" max="6405" width="18.7109375" style="1" customWidth="1"/>
    <col min="6406" max="6407" width="21.7109375" style="1" customWidth="1"/>
    <col min="6408" max="6408" width="10.7109375" style="1" customWidth="1"/>
    <col min="6409" max="6409" width="21.7109375" style="1" customWidth="1"/>
    <col min="6410" max="6410" width="10.7109375" style="1" customWidth="1"/>
    <col min="6411" max="6411" width="18.7109375" style="1" customWidth="1"/>
    <col min="6412" max="6413" width="21.7109375" style="1" customWidth="1"/>
    <col min="6414" max="6414" width="40.7109375" style="1" customWidth="1"/>
    <col min="6415" max="6415" width="10.7109375" style="1" customWidth="1"/>
    <col min="6416" max="6416" width="21.7109375" style="1" customWidth="1"/>
    <col min="6417" max="6417" width="10.7109375" style="1" customWidth="1"/>
    <col min="6418" max="6418" width="18.7109375" style="1" customWidth="1"/>
    <col min="6419" max="6420" width="21.7109375" style="1" customWidth="1"/>
    <col min="6421" max="6421" width="10.7109375" style="1" customWidth="1"/>
    <col min="6422" max="6422" width="21.7109375" style="1" customWidth="1"/>
    <col min="6423" max="6423" width="10.7109375" style="1" customWidth="1"/>
    <col min="6424" max="6424" width="18.7109375" style="1" customWidth="1"/>
    <col min="6425" max="6425" width="21.7109375" style="1" customWidth="1"/>
    <col min="6426" max="6426" width="40.7109375" style="1" customWidth="1"/>
    <col min="6427" max="6427" width="21.7109375" style="1" customWidth="1"/>
    <col min="6428" max="6428" width="10.7109375" style="1" customWidth="1"/>
    <col min="6429" max="6429" width="21.7109375" style="1" customWidth="1"/>
    <col min="6430" max="6430" width="10.7109375" style="1" customWidth="1"/>
    <col min="6431" max="6431" width="18.7109375" style="1" customWidth="1"/>
    <col min="6432" max="6433" width="21.7109375" style="1" customWidth="1"/>
    <col min="6434" max="6434" width="10.7109375" style="1" customWidth="1"/>
    <col min="6435" max="6435" width="40.7109375" style="1" customWidth="1"/>
    <col min="6436" max="6436" width="21.7109375" style="1" customWidth="1"/>
    <col min="6437" max="6437" width="10.7109375" style="1" customWidth="1"/>
    <col min="6438" max="6440" width="21.7109375" style="1" customWidth="1"/>
    <col min="6441" max="6441" width="10.7109375" style="1" customWidth="1"/>
    <col min="6442" max="6656" width="11.42578125" style="1"/>
    <col min="6657" max="6657" width="1.7109375" style="1" customWidth="1"/>
    <col min="6658" max="6658" width="40.7109375" style="1" customWidth="1"/>
    <col min="6659" max="6659" width="21.7109375" style="1" customWidth="1"/>
    <col min="6660" max="6660" width="10.7109375" style="1" customWidth="1"/>
    <col min="6661" max="6661" width="18.7109375" style="1" customWidth="1"/>
    <col min="6662" max="6663" width="21.7109375" style="1" customWidth="1"/>
    <col min="6664" max="6664" width="10.7109375" style="1" customWidth="1"/>
    <col min="6665" max="6665" width="21.7109375" style="1" customWidth="1"/>
    <col min="6666" max="6666" width="10.7109375" style="1" customWidth="1"/>
    <col min="6667" max="6667" width="18.7109375" style="1" customWidth="1"/>
    <col min="6668" max="6669" width="21.7109375" style="1" customWidth="1"/>
    <col min="6670" max="6670" width="40.7109375" style="1" customWidth="1"/>
    <col min="6671" max="6671" width="10.7109375" style="1" customWidth="1"/>
    <col min="6672" max="6672" width="21.7109375" style="1" customWidth="1"/>
    <col min="6673" max="6673" width="10.7109375" style="1" customWidth="1"/>
    <col min="6674" max="6674" width="18.7109375" style="1" customWidth="1"/>
    <col min="6675" max="6676" width="21.7109375" style="1" customWidth="1"/>
    <col min="6677" max="6677" width="10.7109375" style="1" customWidth="1"/>
    <col min="6678" max="6678" width="21.7109375" style="1" customWidth="1"/>
    <col min="6679" max="6679" width="10.7109375" style="1" customWidth="1"/>
    <col min="6680" max="6680" width="18.7109375" style="1" customWidth="1"/>
    <col min="6681" max="6681" width="21.7109375" style="1" customWidth="1"/>
    <col min="6682" max="6682" width="40.7109375" style="1" customWidth="1"/>
    <col min="6683" max="6683" width="21.7109375" style="1" customWidth="1"/>
    <col min="6684" max="6684" width="10.7109375" style="1" customWidth="1"/>
    <col min="6685" max="6685" width="21.7109375" style="1" customWidth="1"/>
    <col min="6686" max="6686" width="10.7109375" style="1" customWidth="1"/>
    <col min="6687" max="6687" width="18.7109375" style="1" customWidth="1"/>
    <col min="6688" max="6689" width="21.7109375" style="1" customWidth="1"/>
    <col min="6690" max="6690" width="10.7109375" style="1" customWidth="1"/>
    <col min="6691" max="6691" width="40.7109375" style="1" customWidth="1"/>
    <col min="6692" max="6692" width="21.7109375" style="1" customWidth="1"/>
    <col min="6693" max="6693" width="10.7109375" style="1" customWidth="1"/>
    <col min="6694" max="6696" width="21.7109375" style="1" customWidth="1"/>
    <col min="6697" max="6697" width="10.7109375" style="1" customWidth="1"/>
    <col min="6698" max="6912" width="11.42578125" style="1"/>
    <col min="6913" max="6913" width="1.7109375" style="1" customWidth="1"/>
    <col min="6914" max="6914" width="40.7109375" style="1" customWidth="1"/>
    <col min="6915" max="6915" width="21.7109375" style="1" customWidth="1"/>
    <col min="6916" max="6916" width="10.7109375" style="1" customWidth="1"/>
    <col min="6917" max="6917" width="18.7109375" style="1" customWidth="1"/>
    <col min="6918" max="6919" width="21.7109375" style="1" customWidth="1"/>
    <col min="6920" max="6920" width="10.7109375" style="1" customWidth="1"/>
    <col min="6921" max="6921" width="21.7109375" style="1" customWidth="1"/>
    <col min="6922" max="6922" width="10.7109375" style="1" customWidth="1"/>
    <col min="6923" max="6923" width="18.7109375" style="1" customWidth="1"/>
    <col min="6924" max="6925" width="21.7109375" style="1" customWidth="1"/>
    <col min="6926" max="6926" width="40.7109375" style="1" customWidth="1"/>
    <col min="6927" max="6927" width="10.7109375" style="1" customWidth="1"/>
    <col min="6928" max="6928" width="21.7109375" style="1" customWidth="1"/>
    <col min="6929" max="6929" width="10.7109375" style="1" customWidth="1"/>
    <col min="6930" max="6930" width="18.7109375" style="1" customWidth="1"/>
    <col min="6931" max="6932" width="21.7109375" style="1" customWidth="1"/>
    <col min="6933" max="6933" width="10.7109375" style="1" customWidth="1"/>
    <col min="6934" max="6934" width="21.7109375" style="1" customWidth="1"/>
    <col min="6935" max="6935" width="10.7109375" style="1" customWidth="1"/>
    <col min="6936" max="6936" width="18.7109375" style="1" customWidth="1"/>
    <col min="6937" max="6937" width="21.7109375" style="1" customWidth="1"/>
    <col min="6938" max="6938" width="40.7109375" style="1" customWidth="1"/>
    <col min="6939" max="6939" width="21.7109375" style="1" customWidth="1"/>
    <col min="6940" max="6940" width="10.7109375" style="1" customWidth="1"/>
    <col min="6941" max="6941" width="21.7109375" style="1" customWidth="1"/>
    <col min="6942" max="6942" width="10.7109375" style="1" customWidth="1"/>
    <col min="6943" max="6943" width="18.7109375" style="1" customWidth="1"/>
    <col min="6944" max="6945" width="21.7109375" style="1" customWidth="1"/>
    <col min="6946" max="6946" width="10.7109375" style="1" customWidth="1"/>
    <col min="6947" max="6947" width="40.7109375" style="1" customWidth="1"/>
    <col min="6948" max="6948" width="21.7109375" style="1" customWidth="1"/>
    <col min="6949" max="6949" width="10.7109375" style="1" customWidth="1"/>
    <col min="6950" max="6952" width="21.7109375" style="1" customWidth="1"/>
    <col min="6953" max="6953" width="10.7109375" style="1" customWidth="1"/>
    <col min="6954" max="7168" width="11.42578125" style="1"/>
    <col min="7169" max="7169" width="1.7109375" style="1" customWidth="1"/>
    <col min="7170" max="7170" width="40.7109375" style="1" customWidth="1"/>
    <col min="7171" max="7171" width="21.7109375" style="1" customWidth="1"/>
    <col min="7172" max="7172" width="10.7109375" style="1" customWidth="1"/>
    <col min="7173" max="7173" width="18.7109375" style="1" customWidth="1"/>
    <col min="7174" max="7175" width="21.7109375" style="1" customWidth="1"/>
    <col min="7176" max="7176" width="10.7109375" style="1" customWidth="1"/>
    <col min="7177" max="7177" width="21.7109375" style="1" customWidth="1"/>
    <col min="7178" max="7178" width="10.7109375" style="1" customWidth="1"/>
    <col min="7179" max="7179" width="18.7109375" style="1" customWidth="1"/>
    <col min="7180" max="7181" width="21.7109375" style="1" customWidth="1"/>
    <col min="7182" max="7182" width="40.7109375" style="1" customWidth="1"/>
    <col min="7183" max="7183" width="10.7109375" style="1" customWidth="1"/>
    <col min="7184" max="7184" width="21.7109375" style="1" customWidth="1"/>
    <col min="7185" max="7185" width="10.7109375" style="1" customWidth="1"/>
    <col min="7186" max="7186" width="18.7109375" style="1" customWidth="1"/>
    <col min="7187" max="7188" width="21.7109375" style="1" customWidth="1"/>
    <col min="7189" max="7189" width="10.7109375" style="1" customWidth="1"/>
    <col min="7190" max="7190" width="21.7109375" style="1" customWidth="1"/>
    <col min="7191" max="7191" width="10.7109375" style="1" customWidth="1"/>
    <col min="7192" max="7192" width="18.7109375" style="1" customWidth="1"/>
    <col min="7193" max="7193" width="21.7109375" style="1" customWidth="1"/>
    <col min="7194" max="7194" width="40.7109375" style="1" customWidth="1"/>
    <col min="7195" max="7195" width="21.7109375" style="1" customWidth="1"/>
    <col min="7196" max="7196" width="10.7109375" style="1" customWidth="1"/>
    <col min="7197" max="7197" width="21.7109375" style="1" customWidth="1"/>
    <col min="7198" max="7198" width="10.7109375" style="1" customWidth="1"/>
    <col min="7199" max="7199" width="18.7109375" style="1" customWidth="1"/>
    <col min="7200" max="7201" width="21.7109375" style="1" customWidth="1"/>
    <col min="7202" max="7202" width="10.7109375" style="1" customWidth="1"/>
    <col min="7203" max="7203" width="40.7109375" style="1" customWidth="1"/>
    <col min="7204" max="7204" width="21.7109375" style="1" customWidth="1"/>
    <col min="7205" max="7205" width="10.7109375" style="1" customWidth="1"/>
    <col min="7206" max="7208" width="21.7109375" style="1" customWidth="1"/>
    <col min="7209" max="7209" width="10.7109375" style="1" customWidth="1"/>
    <col min="7210" max="7424" width="11.42578125" style="1"/>
    <col min="7425" max="7425" width="1.7109375" style="1" customWidth="1"/>
    <col min="7426" max="7426" width="40.7109375" style="1" customWidth="1"/>
    <col min="7427" max="7427" width="21.7109375" style="1" customWidth="1"/>
    <col min="7428" max="7428" width="10.7109375" style="1" customWidth="1"/>
    <col min="7429" max="7429" width="18.7109375" style="1" customWidth="1"/>
    <col min="7430" max="7431" width="21.7109375" style="1" customWidth="1"/>
    <col min="7432" max="7432" width="10.7109375" style="1" customWidth="1"/>
    <col min="7433" max="7433" width="21.7109375" style="1" customWidth="1"/>
    <col min="7434" max="7434" width="10.7109375" style="1" customWidth="1"/>
    <col min="7435" max="7435" width="18.7109375" style="1" customWidth="1"/>
    <col min="7436" max="7437" width="21.7109375" style="1" customWidth="1"/>
    <col min="7438" max="7438" width="40.7109375" style="1" customWidth="1"/>
    <col min="7439" max="7439" width="10.7109375" style="1" customWidth="1"/>
    <col min="7440" max="7440" width="21.7109375" style="1" customWidth="1"/>
    <col min="7441" max="7441" width="10.7109375" style="1" customWidth="1"/>
    <col min="7442" max="7442" width="18.7109375" style="1" customWidth="1"/>
    <col min="7443" max="7444" width="21.7109375" style="1" customWidth="1"/>
    <col min="7445" max="7445" width="10.7109375" style="1" customWidth="1"/>
    <col min="7446" max="7446" width="21.7109375" style="1" customWidth="1"/>
    <col min="7447" max="7447" width="10.7109375" style="1" customWidth="1"/>
    <col min="7448" max="7448" width="18.7109375" style="1" customWidth="1"/>
    <col min="7449" max="7449" width="21.7109375" style="1" customWidth="1"/>
    <col min="7450" max="7450" width="40.7109375" style="1" customWidth="1"/>
    <col min="7451" max="7451" width="21.7109375" style="1" customWidth="1"/>
    <col min="7452" max="7452" width="10.7109375" style="1" customWidth="1"/>
    <col min="7453" max="7453" width="21.7109375" style="1" customWidth="1"/>
    <col min="7454" max="7454" width="10.7109375" style="1" customWidth="1"/>
    <col min="7455" max="7455" width="18.7109375" style="1" customWidth="1"/>
    <col min="7456" max="7457" width="21.7109375" style="1" customWidth="1"/>
    <col min="7458" max="7458" width="10.7109375" style="1" customWidth="1"/>
    <col min="7459" max="7459" width="40.7109375" style="1" customWidth="1"/>
    <col min="7460" max="7460" width="21.7109375" style="1" customWidth="1"/>
    <col min="7461" max="7461" width="10.7109375" style="1" customWidth="1"/>
    <col min="7462" max="7464" width="21.7109375" style="1" customWidth="1"/>
    <col min="7465" max="7465" width="10.7109375" style="1" customWidth="1"/>
    <col min="7466" max="7680" width="11.42578125" style="1"/>
    <col min="7681" max="7681" width="1.7109375" style="1" customWidth="1"/>
    <col min="7682" max="7682" width="40.7109375" style="1" customWidth="1"/>
    <col min="7683" max="7683" width="21.7109375" style="1" customWidth="1"/>
    <col min="7684" max="7684" width="10.7109375" style="1" customWidth="1"/>
    <col min="7685" max="7685" width="18.7109375" style="1" customWidth="1"/>
    <col min="7686" max="7687" width="21.7109375" style="1" customWidth="1"/>
    <col min="7688" max="7688" width="10.7109375" style="1" customWidth="1"/>
    <col min="7689" max="7689" width="21.7109375" style="1" customWidth="1"/>
    <col min="7690" max="7690" width="10.7109375" style="1" customWidth="1"/>
    <col min="7691" max="7691" width="18.7109375" style="1" customWidth="1"/>
    <col min="7692" max="7693" width="21.7109375" style="1" customWidth="1"/>
    <col min="7694" max="7694" width="40.7109375" style="1" customWidth="1"/>
    <col min="7695" max="7695" width="10.7109375" style="1" customWidth="1"/>
    <col min="7696" max="7696" width="21.7109375" style="1" customWidth="1"/>
    <col min="7697" max="7697" width="10.7109375" style="1" customWidth="1"/>
    <col min="7698" max="7698" width="18.7109375" style="1" customWidth="1"/>
    <col min="7699" max="7700" width="21.7109375" style="1" customWidth="1"/>
    <col min="7701" max="7701" width="10.7109375" style="1" customWidth="1"/>
    <col min="7702" max="7702" width="21.7109375" style="1" customWidth="1"/>
    <col min="7703" max="7703" width="10.7109375" style="1" customWidth="1"/>
    <col min="7704" max="7704" width="18.7109375" style="1" customWidth="1"/>
    <col min="7705" max="7705" width="21.7109375" style="1" customWidth="1"/>
    <col min="7706" max="7706" width="40.7109375" style="1" customWidth="1"/>
    <col min="7707" max="7707" width="21.7109375" style="1" customWidth="1"/>
    <col min="7708" max="7708" width="10.7109375" style="1" customWidth="1"/>
    <col min="7709" max="7709" width="21.7109375" style="1" customWidth="1"/>
    <col min="7710" max="7710" width="10.7109375" style="1" customWidth="1"/>
    <col min="7711" max="7711" width="18.7109375" style="1" customWidth="1"/>
    <col min="7712" max="7713" width="21.7109375" style="1" customWidth="1"/>
    <col min="7714" max="7714" width="10.7109375" style="1" customWidth="1"/>
    <col min="7715" max="7715" width="40.7109375" style="1" customWidth="1"/>
    <col min="7716" max="7716" width="21.7109375" style="1" customWidth="1"/>
    <col min="7717" max="7717" width="10.7109375" style="1" customWidth="1"/>
    <col min="7718" max="7720" width="21.7109375" style="1" customWidth="1"/>
    <col min="7721" max="7721" width="10.7109375" style="1" customWidth="1"/>
    <col min="7722" max="7936" width="11.42578125" style="1"/>
    <col min="7937" max="7937" width="1.7109375" style="1" customWidth="1"/>
    <col min="7938" max="7938" width="40.7109375" style="1" customWidth="1"/>
    <col min="7939" max="7939" width="21.7109375" style="1" customWidth="1"/>
    <col min="7940" max="7940" width="10.7109375" style="1" customWidth="1"/>
    <col min="7941" max="7941" width="18.7109375" style="1" customWidth="1"/>
    <col min="7942" max="7943" width="21.7109375" style="1" customWidth="1"/>
    <col min="7944" max="7944" width="10.7109375" style="1" customWidth="1"/>
    <col min="7945" max="7945" width="21.7109375" style="1" customWidth="1"/>
    <col min="7946" max="7946" width="10.7109375" style="1" customWidth="1"/>
    <col min="7947" max="7947" width="18.7109375" style="1" customWidth="1"/>
    <col min="7948" max="7949" width="21.7109375" style="1" customWidth="1"/>
    <col min="7950" max="7950" width="40.7109375" style="1" customWidth="1"/>
    <col min="7951" max="7951" width="10.7109375" style="1" customWidth="1"/>
    <col min="7952" max="7952" width="21.7109375" style="1" customWidth="1"/>
    <col min="7953" max="7953" width="10.7109375" style="1" customWidth="1"/>
    <col min="7954" max="7954" width="18.7109375" style="1" customWidth="1"/>
    <col min="7955" max="7956" width="21.7109375" style="1" customWidth="1"/>
    <col min="7957" max="7957" width="10.7109375" style="1" customWidth="1"/>
    <col min="7958" max="7958" width="21.7109375" style="1" customWidth="1"/>
    <col min="7959" max="7959" width="10.7109375" style="1" customWidth="1"/>
    <col min="7960" max="7960" width="18.7109375" style="1" customWidth="1"/>
    <col min="7961" max="7961" width="21.7109375" style="1" customWidth="1"/>
    <col min="7962" max="7962" width="40.7109375" style="1" customWidth="1"/>
    <col min="7963" max="7963" width="21.7109375" style="1" customWidth="1"/>
    <col min="7964" max="7964" width="10.7109375" style="1" customWidth="1"/>
    <col min="7965" max="7965" width="21.7109375" style="1" customWidth="1"/>
    <col min="7966" max="7966" width="10.7109375" style="1" customWidth="1"/>
    <col min="7967" max="7967" width="18.7109375" style="1" customWidth="1"/>
    <col min="7968" max="7969" width="21.7109375" style="1" customWidth="1"/>
    <col min="7970" max="7970" width="10.7109375" style="1" customWidth="1"/>
    <col min="7971" max="7971" width="40.7109375" style="1" customWidth="1"/>
    <col min="7972" max="7972" width="21.7109375" style="1" customWidth="1"/>
    <col min="7973" max="7973" width="10.7109375" style="1" customWidth="1"/>
    <col min="7974" max="7976" width="21.7109375" style="1" customWidth="1"/>
    <col min="7977" max="7977" width="10.7109375" style="1" customWidth="1"/>
    <col min="7978" max="8192" width="11.42578125" style="1"/>
    <col min="8193" max="8193" width="1.7109375" style="1" customWidth="1"/>
    <col min="8194" max="8194" width="40.7109375" style="1" customWidth="1"/>
    <col min="8195" max="8195" width="21.7109375" style="1" customWidth="1"/>
    <col min="8196" max="8196" width="10.7109375" style="1" customWidth="1"/>
    <col min="8197" max="8197" width="18.7109375" style="1" customWidth="1"/>
    <col min="8198" max="8199" width="21.7109375" style="1" customWidth="1"/>
    <col min="8200" max="8200" width="10.7109375" style="1" customWidth="1"/>
    <col min="8201" max="8201" width="21.7109375" style="1" customWidth="1"/>
    <col min="8202" max="8202" width="10.7109375" style="1" customWidth="1"/>
    <col min="8203" max="8203" width="18.7109375" style="1" customWidth="1"/>
    <col min="8204" max="8205" width="21.7109375" style="1" customWidth="1"/>
    <col min="8206" max="8206" width="40.7109375" style="1" customWidth="1"/>
    <col min="8207" max="8207" width="10.7109375" style="1" customWidth="1"/>
    <col min="8208" max="8208" width="21.7109375" style="1" customWidth="1"/>
    <col min="8209" max="8209" width="10.7109375" style="1" customWidth="1"/>
    <col min="8210" max="8210" width="18.7109375" style="1" customWidth="1"/>
    <col min="8211" max="8212" width="21.7109375" style="1" customWidth="1"/>
    <col min="8213" max="8213" width="10.7109375" style="1" customWidth="1"/>
    <col min="8214" max="8214" width="21.7109375" style="1" customWidth="1"/>
    <col min="8215" max="8215" width="10.7109375" style="1" customWidth="1"/>
    <col min="8216" max="8216" width="18.7109375" style="1" customWidth="1"/>
    <col min="8217" max="8217" width="21.7109375" style="1" customWidth="1"/>
    <col min="8218" max="8218" width="40.7109375" style="1" customWidth="1"/>
    <col min="8219" max="8219" width="21.7109375" style="1" customWidth="1"/>
    <col min="8220" max="8220" width="10.7109375" style="1" customWidth="1"/>
    <col min="8221" max="8221" width="21.7109375" style="1" customWidth="1"/>
    <col min="8222" max="8222" width="10.7109375" style="1" customWidth="1"/>
    <col min="8223" max="8223" width="18.7109375" style="1" customWidth="1"/>
    <col min="8224" max="8225" width="21.7109375" style="1" customWidth="1"/>
    <col min="8226" max="8226" width="10.7109375" style="1" customWidth="1"/>
    <col min="8227" max="8227" width="40.7109375" style="1" customWidth="1"/>
    <col min="8228" max="8228" width="21.7109375" style="1" customWidth="1"/>
    <col min="8229" max="8229" width="10.7109375" style="1" customWidth="1"/>
    <col min="8230" max="8232" width="21.7109375" style="1" customWidth="1"/>
    <col min="8233" max="8233" width="10.7109375" style="1" customWidth="1"/>
    <col min="8234" max="8448" width="11.42578125" style="1"/>
    <col min="8449" max="8449" width="1.7109375" style="1" customWidth="1"/>
    <col min="8450" max="8450" width="40.7109375" style="1" customWidth="1"/>
    <col min="8451" max="8451" width="21.7109375" style="1" customWidth="1"/>
    <col min="8452" max="8452" width="10.7109375" style="1" customWidth="1"/>
    <col min="8453" max="8453" width="18.7109375" style="1" customWidth="1"/>
    <col min="8454" max="8455" width="21.7109375" style="1" customWidth="1"/>
    <col min="8456" max="8456" width="10.7109375" style="1" customWidth="1"/>
    <col min="8457" max="8457" width="21.7109375" style="1" customWidth="1"/>
    <col min="8458" max="8458" width="10.7109375" style="1" customWidth="1"/>
    <col min="8459" max="8459" width="18.7109375" style="1" customWidth="1"/>
    <col min="8460" max="8461" width="21.7109375" style="1" customWidth="1"/>
    <col min="8462" max="8462" width="40.7109375" style="1" customWidth="1"/>
    <col min="8463" max="8463" width="10.7109375" style="1" customWidth="1"/>
    <col min="8464" max="8464" width="21.7109375" style="1" customWidth="1"/>
    <col min="8465" max="8465" width="10.7109375" style="1" customWidth="1"/>
    <col min="8466" max="8466" width="18.7109375" style="1" customWidth="1"/>
    <col min="8467" max="8468" width="21.7109375" style="1" customWidth="1"/>
    <col min="8469" max="8469" width="10.7109375" style="1" customWidth="1"/>
    <col min="8470" max="8470" width="21.7109375" style="1" customWidth="1"/>
    <col min="8471" max="8471" width="10.7109375" style="1" customWidth="1"/>
    <col min="8472" max="8472" width="18.7109375" style="1" customWidth="1"/>
    <col min="8473" max="8473" width="21.7109375" style="1" customWidth="1"/>
    <col min="8474" max="8474" width="40.7109375" style="1" customWidth="1"/>
    <col min="8475" max="8475" width="21.7109375" style="1" customWidth="1"/>
    <col min="8476" max="8476" width="10.7109375" style="1" customWidth="1"/>
    <col min="8477" max="8477" width="21.7109375" style="1" customWidth="1"/>
    <col min="8478" max="8478" width="10.7109375" style="1" customWidth="1"/>
    <col min="8479" max="8479" width="18.7109375" style="1" customWidth="1"/>
    <col min="8480" max="8481" width="21.7109375" style="1" customWidth="1"/>
    <col min="8482" max="8482" width="10.7109375" style="1" customWidth="1"/>
    <col min="8483" max="8483" width="40.7109375" style="1" customWidth="1"/>
    <col min="8484" max="8484" width="21.7109375" style="1" customWidth="1"/>
    <col min="8485" max="8485" width="10.7109375" style="1" customWidth="1"/>
    <col min="8486" max="8488" width="21.7109375" style="1" customWidth="1"/>
    <col min="8489" max="8489" width="10.7109375" style="1" customWidth="1"/>
    <col min="8490" max="8704" width="11.42578125" style="1"/>
    <col min="8705" max="8705" width="1.7109375" style="1" customWidth="1"/>
    <col min="8706" max="8706" width="40.7109375" style="1" customWidth="1"/>
    <col min="8707" max="8707" width="21.7109375" style="1" customWidth="1"/>
    <col min="8708" max="8708" width="10.7109375" style="1" customWidth="1"/>
    <col min="8709" max="8709" width="18.7109375" style="1" customWidth="1"/>
    <col min="8710" max="8711" width="21.7109375" style="1" customWidth="1"/>
    <col min="8712" max="8712" width="10.7109375" style="1" customWidth="1"/>
    <col min="8713" max="8713" width="21.7109375" style="1" customWidth="1"/>
    <col min="8714" max="8714" width="10.7109375" style="1" customWidth="1"/>
    <col min="8715" max="8715" width="18.7109375" style="1" customWidth="1"/>
    <col min="8716" max="8717" width="21.7109375" style="1" customWidth="1"/>
    <col min="8718" max="8718" width="40.7109375" style="1" customWidth="1"/>
    <col min="8719" max="8719" width="10.7109375" style="1" customWidth="1"/>
    <col min="8720" max="8720" width="21.7109375" style="1" customWidth="1"/>
    <col min="8721" max="8721" width="10.7109375" style="1" customWidth="1"/>
    <col min="8722" max="8722" width="18.7109375" style="1" customWidth="1"/>
    <col min="8723" max="8724" width="21.7109375" style="1" customWidth="1"/>
    <col min="8725" max="8725" width="10.7109375" style="1" customWidth="1"/>
    <col min="8726" max="8726" width="21.7109375" style="1" customWidth="1"/>
    <col min="8727" max="8727" width="10.7109375" style="1" customWidth="1"/>
    <col min="8728" max="8728" width="18.7109375" style="1" customWidth="1"/>
    <col min="8729" max="8729" width="21.7109375" style="1" customWidth="1"/>
    <col min="8730" max="8730" width="40.7109375" style="1" customWidth="1"/>
    <col min="8731" max="8731" width="21.7109375" style="1" customWidth="1"/>
    <col min="8732" max="8732" width="10.7109375" style="1" customWidth="1"/>
    <col min="8733" max="8733" width="21.7109375" style="1" customWidth="1"/>
    <col min="8734" max="8734" width="10.7109375" style="1" customWidth="1"/>
    <col min="8735" max="8735" width="18.7109375" style="1" customWidth="1"/>
    <col min="8736" max="8737" width="21.7109375" style="1" customWidth="1"/>
    <col min="8738" max="8738" width="10.7109375" style="1" customWidth="1"/>
    <col min="8739" max="8739" width="40.7109375" style="1" customWidth="1"/>
    <col min="8740" max="8740" width="21.7109375" style="1" customWidth="1"/>
    <col min="8741" max="8741" width="10.7109375" style="1" customWidth="1"/>
    <col min="8742" max="8744" width="21.7109375" style="1" customWidth="1"/>
    <col min="8745" max="8745" width="10.7109375" style="1" customWidth="1"/>
    <col min="8746" max="8960" width="11.42578125" style="1"/>
    <col min="8961" max="8961" width="1.7109375" style="1" customWidth="1"/>
    <col min="8962" max="8962" width="40.7109375" style="1" customWidth="1"/>
    <col min="8963" max="8963" width="21.7109375" style="1" customWidth="1"/>
    <col min="8964" max="8964" width="10.7109375" style="1" customWidth="1"/>
    <col min="8965" max="8965" width="18.7109375" style="1" customWidth="1"/>
    <col min="8966" max="8967" width="21.7109375" style="1" customWidth="1"/>
    <col min="8968" max="8968" width="10.7109375" style="1" customWidth="1"/>
    <col min="8969" max="8969" width="21.7109375" style="1" customWidth="1"/>
    <col min="8970" max="8970" width="10.7109375" style="1" customWidth="1"/>
    <col min="8971" max="8971" width="18.7109375" style="1" customWidth="1"/>
    <col min="8972" max="8973" width="21.7109375" style="1" customWidth="1"/>
    <col min="8974" max="8974" width="40.7109375" style="1" customWidth="1"/>
    <col min="8975" max="8975" width="10.7109375" style="1" customWidth="1"/>
    <col min="8976" max="8976" width="21.7109375" style="1" customWidth="1"/>
    <col min="8977" max="8977" width="10.7109375" style="1" customWidth="1"/>
    <col min="8978" max="8978" width="18.7109375" style="1" customWidth="1"/>
    <col min="8979" max="8980" width="21.7109375" style="1" customWidth="1"/>
    <col min="8981" max="8981" width="10.7109375" style="1" customWidth="1"/>
    <col min="8982" max="8982" width="21.7109375" style="1" customWidth="1"/>
    <col min="8983" max="8983" width="10.7109375" style="1" customWidth="1"/>
    <col min="8984" max="8984" width="18.7109375" style="1" customWidth="1"/>
    <col min="8985" max="8985" width="21.7109375" style="1" customWidth="1"/>
    <col min="8986" max="8986" width="40.7109375" style="1" customWidth="1"/>
    <col min="8987" max="8987" width="21.7109375" style="1" customWidth="1"/>
    <col min="8988" max="8988" width="10.7109375" style="1" customWidth="1"/>
    <col min="8989" max="8989" width="21.7109375" style="1" customWidth="1"/>
    <col min="8990" max="8990" width="10.7109375" style="1" customWidth="1"/>
    <col min="8991" max="8991" width="18.7109375" style="1" customWidth="1"/>
    <col min="8992" max="8993" width="21.7109375" style="1" customWidth="1"/>
    <col min="8994" max="8994" width="10.7109375" style="1" customWidth="1"/>
    <col min="8995" max="8995" width="40.7109375" style="1" customWidth="1"/>
    <col min="8996" max="8996" width="21.7109375" style="1" customWidth="1"/>
    <col min="8997" max="8997" width="10.7109375" style="1" customWidth="1"/>
    <col min="8998" max="9000" width="21.7109375" style="1" customWidth="1"/>
    <col min="9001" max="9001" width="10.7109375" style="1" customWidth="1"/>
    <col min="9002" max="9216" width="11.42578125" style="1"/>
    <col min="9217" max="9217" width="1.7109375" style="1" customWidth="1"/>
    <col min="9218" max="9218" width="40.7109375" style="1" customWidth="1"/>
    <col min="9219" max="9219" width="21.7109375" style="1" customWidth="1"/>
    <col min="9220" max="9220" width="10.7109375" style="1" customWidth="1"/>
    <col min="9221" max="9221" width="18.7109375" style="1" customWidth="1"/>
    <col min="9222" max="9223" width="21.7109375" style="1" customWidth="1"/>
    <col min="9224" max="9224" width="10.7109375" style="1" customWidth="1"/>
    <col min="9225" max="9225" width="21.7109375" style="1" customWidth="1"/>
    <col min="9226" max="9226" width="10.7109375" style="1" customWidth="1"/>
    <col min="9227" max="9227" width="18.7109375" style="1" customWidth="1"/>
    <col min="9228" max="9229" width="21.7109375" style="1" customWidth="1"/>
    <col min="9230" max="9230" width="40.7109375" style="1" customWidth="1"/>
    <col min="9231" max="9231" width="10.7109375" style="1" customWidth="1"/>
    <col min="9232" max="9232" width="21.7109375" style="1" customWidth="1"/>
    <col min="9233" max="9233" width="10.7109375" style="1" customWidth="1"/>
    <col min="9234" max="9234" width="18.7109375" style="1" customWidth="1"/>
    <col min="9235" max="9236" width="21.7109375" style="1" customWidth="1"/>
    <col min="9237" max="9237" width="10.7109375" style="1" customWidth="1"/>
    <col min="9238" max="9238" width="21.7109375" style="1" customWidth="1"/>
    <col min="9239" max="9239" width="10.7109375" style="1" customWidth="1"/>
    <col min="9240" max="9240" width="18.7109375" style="1" customWidth="1"/>
    <col min="9241" max="9241" width="21.7109375" style="1" customWidth="1"/>
    <col min="9242" max="9242" width="40.7109375" style="1" customWidth="1"/>
    <col min="9243" max="9243" width="21.7109375" style="1" customWidth="1"/>
    <col min="9244" max="9244" width="10.7109375" style="1" customWidth="1"/>
    <col min="9245" max="9245" width="21.7109375" style="1" customWidth="1"/>
    <col min="9246" max="9246" width="10.7109375" style="1" customWidth="1"/>
    <col min="9247" max="9247" width="18.7109375" style="1" customWidth="1"/>
    <col min="9248" max="9249" width="21.7109375" style="1" customWidth="1"/>
    <col min="9250" max="9250" width="10.7109375" style="1" customWidth="1"/>
    <col min="9251" max="9251" width="40.7109375" style="1" customWidth="1"/>
    <col min="9252" max="9252" width="21.7109375" style="1" customWidth="1"/>
    <col min="9253" max="9253" width="10.7109375" style="1" customWidth="1"/>
    <col min="9254" max="9256" width="21.7109375" style="1" customWidth="1"/>
    <col min="9257" max="9257" width="10.7109375" style="1" customWidth="1"/>
    <col min="9258" max="9472" width="11.42578125" style="1"/>
    <col min="9473" max="9473" width="1.7109375" style="1" customWidth="1"/>
    <col min="9474" max="9474" width="40.7109375" style="1" customWidth="1"/>
    <col min="9475" max="9475" width="21.7109375" style="1" customWidth="1"/>
    <col min="9476" max="9476" width="10.7109375" style="1" customWidth="1"/>
    <col min="9477" max="9477" width="18.7109375" style="1" customWidth="1"/>
    <col min="9478" max="9479" width="21.7109375" style="1" customWidth="1"/>
    <col min="9480" max="9480" width="10.7109375" style="1" customWidth="1"/>
    <col min="9481" max="9481" width="21.7109375" style="1" customWidth="1"/>
    <col min="9482" max="9482" width="10.7109375" style="1" customWidth="1"/>
    <col min="9483" max="9483" width="18.7109375" style="1" customWidth="1"/>
    <col min="9484" max="9485" width="21.7109375" style="1" customWidth="1"/>
    <col min="9486" max="9486" width="40.7109375" style="1" customWidth="1"/>
    <col min="9487" max="9487" width="10.7109375" style="1" customWidth="1"/>
    <col min="9488" max="9488" width="21.7109375" style="1" customWidth="1"/>
    <col min="9489" max="9489" width="10.7109375" style="1" customWidth="1"/>
    <col min="9490" max="9490" width="18.7109375" style="1" customWidth="1"/>
    <col min="9491" max="9492" width="21.7109375" style="1" customWidth="1"/>
    <col min="9493" max="9493" width="10.7109375" style="1" customWidth="1"/>
    <col min="9494" max="9494" width="21.7109375" style="1" customWidth="1"/>
    <col min="9495" max="9495" width="10.7109375" style="1" customWidth="1"/>
    <col min="9496" max="9496" width="18.7109375" style="1" customWidth="1"/>
    <col min="9497" max="9497" width="21.7109375" style="1" customWidth="1"/>
    <col min="9498" max="9498" width="40.7109375" style="1" customWidth="1"/>
    <col min="9499" max="9499" width="21.7109375" style="1" customWidth="1"/>
    <col min="9500" max="9500" width="10.7109375" style="1" customWidth="1"/>
    <col min="9501" max="9501" width="21.7109375" style="1" customWidth="1"/>
    <col min="9502" max="9502" width="10.7109375" style="1" customWidth="1"/>
    <col min="9503" max="9503" width="18.7109375" style="1" customWidth="1"/>
    <col min="9504" max="9505" width="21.7109375" style="1" customWidth="1"/>
    <col min="9506" max="9506" width="10.7109375" style="1" customWidth="1"/>
    <col min="9507" max="9507" width="40.7109375" style="1" customWidth="1"/>
    <col min="9508" max="9508" width="21.7109375" style="1" customWidth="1"/>
    <col min="9509" max="9509" width="10.7109375" style="1" customWidth="1"/>
    <col min="9510" max="9512" width="21.7109375" style="1" customWidth="1"/>
    <col min="9513" max="9513" width="10.7109375" style="1" customWidth="1"/>
    <col min="9514" max="9728" width="11.42578125" style="1"/>
    <col min="9729" max="9729" width="1.7109375" style="1" customWidth="1"/>
    <col min="9730" max="9730" width="40.7109375" style="1" customWidth="1"/>
    <col min="9731" max="9731" width="21.7109375" style="1" customWidth="1"/>
    <col min="9732" max="9732" width="10.7109375" style="1" customWidth="1"/>
    <col min="9733" max="9733" width="18.7109375" style="1" customWidth="1"/>
    <col min="9734" max="9735" width="21.7109375" style="1" customWidth="1"/>
    <col min="9736" max="9736" width="10.7109375" style="1" customWidth="1"/>
    <col min="9737" max="9737" width="21.7109375" style="1" customWidth="1"/>
    <col min="9738" max="9738" width="10.7109375" style="1" customWidth="1"/>
    <col min="9739" max="9739" width="18.7109375" style="1" customWidth="1"/>
    <col min="9740" max="9741" width="21.7109375" style="1" customWidth="1"/>
    <col min="9742" max="9742" width="40.7109375" style="1" customWidth="1"/>
    <col min="9743" max="9743" width="10.7109375" style="1" customWidth="1"/>
    <col min="9744" max="9744" width="21.7109375" style="1" customWidth="1"/>
    <col min="9745" max="9745" width="10.7109375" style="1" customWidth="1"/>
    <col min="9746" max="9746" width="18.7109375" style="1" customWidth="1"/>
    <col min="9747" max="9748" width="21.7109375" style="1" customWidth="1"/>
    <col min="9749" max="9749" width="10.7109375" style="1" customWidth="1"/>
    <col min="9750" max="9750" width="21.7109375" style="1" customWidth="1"/>
    <col min="9751" max="9751" width="10.7109375" style="1" customWidth="1"/>
    <col min="9752" max="9752" width="18.7109375" style="1" customWidth="1"/>
    <col min="9753" max="9753" width="21.7109375" style="1" customWidth="1"/>
    <col min="9754" max="9754" width="40.7109375" style="1" customWidth="1"/>
    <col min="9755" max="9755" width="21.7109375" style="1" customWidth="1"/>
    <col min="9756" max="9756" width="10.7109375" style="1" customWidth="1"/>
    <col min="9757" max="9757" width="21.7109375" style="1" customWidth="1"/>
    <col min="9758" max="9758" width="10.7109375" style="1" customWidth="1"/>
    <col min="9759" max="9759" width="18.7109375" style="1" customWidth="1"/>
    <col min="9760" max="9761" width="21.7109375" style="1" customWidth="1"/>
    <col min="9762" max="9762" width="10.7109375" style="1" customWidth="1"/>
    <col min="9763" max="9763" width="40.7109375" style="1" customWidth="1"/>
    <col min="9764" max="9764" width="21.7109375" style="1" customWidth="1"/>
    <col min="9765" max="9765" width="10.7109375" style="1" customWidth="1"/>
    <col min="9766" max="9768" width="21.7109375" style="1" customWidth="1"/>
    <col min="9769" max="9769" width="10.7109375" style="1" customWidth="1"/>
    <col min="9770" max="9984" width="11.42578125" style="1"/>
    <col min="9985" max="9985" width="1.7109375" style="1" customWidth="1"/>
    <col min="9986" max="9986" width="40.7109375" style="1" customWidth="1"/>
    <col min="9987" max="9987" width="21.7109375" style="1" customWidth="1"/>
    <col min="9988" max="9988" width="10.7109375" style="1" customWidth="1"/>
    <col min="9989" max="9989" width="18.7109375" style="1" customWidth="1"/>
    <col min="9990" max="9991" width="21.7109375" style="1" customWidth="1"/>
    <col min="9992" max="9992" width="10.7109375" style="1" customWidth="1"/>
    <col min="9993" max="9993" width="21.7109375" style="1" customWidth="1"/>
    <col min="9994" max="9994" width="10.7109375" style="1" customWidth="1"/>
    <col min="9995" max="9995" width="18.7109375" style="1" customWidth="1"/>
    <col min="9996" max="9997" width="21.7109375" style="1" customWidth="1"/>
    <col min="9998" max="9998" width="40.7109375" style="1" customWidth="1"/>
    <col min="9999" max="9999" width="10.7109375" style="1" customWidth="1"/>
    <col min="10000" max="10000" width="21.7109375" style="1" customWidth="1"/>
    <col min="10001" max="10001" width="10.7109375" style="1" customWidth="1"/>
    <col min="10002" max="10002" width="18.7109375" style="1" customWidth="1"/>
    <col min="10003" max="10004" width="21.7109375" style="1" customWidth="1"/>
    <col min="10005" max="10005" width="10.7109375" style="1" customWidth="1"/>
    <col min="10006" max="10006" width="21.7109375" style="1" customWidth="1"/>
    <col min="10007" max="10007" width="10.7109375" style="1" customWidth="1"/>
    <col min="10008" max="10008" width="18.7109375" style="1" customWidth="1"/>
    <col min="10009" max="10009" width="21.7109375" style="1" customWidth="1"/>
    <col min="10010" max="10010" width="40.7109375" style="1" customWidth="1"/>
    <col min="10011" max="10011" width="21.7109375" style="1" customWidth="1"/>
    <col min="10012" max="10012" width="10.7109375" style="1" customWidth="1"/>
    <col min="10013" max="10013" width="21.7109375" style="1" customWidth="1"/>
    <col min="10014" max="10014" width="10.7109375" style="1" customWidth="1"/>
    <col min="10015" max="10015" width="18.7109375" style="1" customWidth="1"/>
    <col min="10016" max="10017" width="21.7109375" style="1" customWidth="1"/>
    <col min="10018" max="10018" width="10.7109375" style="1" customWidth="1"/>
    <col min="10019" max="10019" width="40.7109375" style="1" customWidth="1"/>
    <col min="10020" max="10020" width="21.7109375" style="1" customWidth="1"/>
    <col min="10021" max="10021" width="10.7109375" style="1" customWidth="1"/>
    <col min="10022" max="10024" width="21.7109375" style="1" customWidth="1"/>
    <col min="10025" max="10025" width="10.7109375" style="1" customWidth="1"/>
    <col min="10026" max="10240" width="11.42578125" style="1"/>
    <col min="10241" max="10241" width="1.7109375" style="1" customWidth="1"/>
    <col min="10242" max="10242" width="40.7109375" style="1" customWidth="1"/>
    <col min="10243" max="10243" width="21.7109375" style="1" customWidth="1"/>
    <col min="10244" max="10244" width="10.7109375" style="1" customWidth="1"/>
    <col min="10245" max="10245" width="18.7109375" style="1" customWidth="1"/>
    <col min="10246" max="10247" width="21.7109375" style="1" customWidth="1"/>
    <col min="10248" max="10248" width="10.7109375" style="1" customWidth="1"/>
    <col min="10249" max="10249" width="21.7109375" style="1" customWidth="1"/>
    <col min="10250" max="10250" width="10.7109375" style="1" customWidth="1"/>
    <col min="10251" max="10251" width="18.7109375" style="1" customWidth="1"/>
    <col min="10252" max="10253" width="21.7109375" style="1" customWidth="1"/>
    <col min="10254" max="10254" width="40.7109375" style="1" customWidth="1"/>
    <col min="10255" max="10255" width="10.7109375" style="1" customWidth="1"/>
    <col min="10256" max="10256" width="21.7109375" style="1" customWidth="1"/>
    <col min="10257" max="10257" width="10.7109375" style="1" customWidth="1"/>
    <col min="10258" max="10258" width="18.7109375" style="1" customWidth="1"/>
    <col min="10259" max="10260" width="21.7109375" style="1" customWidth="1"/>
    <col min="10261" max="10261" width="10.7109375" style="1" customWidth="1"/>
    <col min="10262" max="10262" width="21.7109375" style="1" customWidth="1"/>
    <col min="10263" max="10263" width="10.7109375" style="1" customWidth="1"/>
    <col min="10264" max="10264" width="18.7109375" style="1" customWidth="1"/>
    <col min="10265" max="10265" width="21.7109375" style="1" customWidth="1"/>
    <col min="10266" max="10266" width="40.7109375" style="1" customWidth="1"/>
    <col min="10267" max="10267" width="21.7109375" style="1" customWidth="1"/>
    <col min="10268" max="10268" width="10.7109375" style="1" customWidth="1"/>
    <col min="10269" max="10269" width="21.7109375" style="1" customWidth="1"/>
    <col min="10270" max="10270" width="10.7109375" style="1" customWidth="1"/>
    <col min="10271" max="10271" width="18.7109375" style="1" customWidth="1"/>
    <col min="10272" max="10273" width="21.7109375" style="1" customWidth="1"/>
    <col min="10274" max="10274" width="10.7109375" style="1" customWidth="1"/>
    <col min="10275" max="10275" width="40.7109375" style="1" customWidth="1"/>
    <col min="10276" max="10276" width="21.7109375" style="1" customWidth="1"/>
    <col min="10277" max="10277" width="10.7109375" style="1" customWidth="1"/>
    <col min="10278" max="10280" width="21.7109375" style="1" customWidth="1"/>
    <col min="10281" max="10281" width="10.7109375" style="1" customWidth="1"/>
    <col min="10282" max="10496" width="11.42578125" style="1"/>
    <col min="10497" max="10497" width="1.7109375" style="1" customWidth="1"/>
    <col min="10498" max="10498" width="40.7109375" style="1" customWidth="1"/>
    <col min="10499" max="10499" width="21.7109375" style="1" customWidth="1"/>
    <col min="10500" max="10500" width="10.7109375" style="1" customWidth="1"/>
    <col min="10501" max="10501" width="18.7109375" style="1" customWidth="1"/>
    <col min="10502" max="10503" width="21.7109375" style="1" customWidth="1"/>
    <col min="10504" max="10504" width="10.7109375" style="1" customWidth="1"/>
    <col min="10505" max="10505" width="21.7109375" style="1" customWidth="1"/>
    <col min="10506" max="10506" width="10.7109375" style="1" customWidth="1"/>
    <col min="10507" max="10507" width="18.7109375" style="1" customWidth="1"/>
    <col min="10508" max="10509" width="21.7109375" style="1" customWidth="1"/>
    <col min="10510" max="10510" width="40.7109375" style="1" customWidth="1"/>
    <col min="10511" max="10511" width="10.7109375" style="1" customWidth="1"/>
    <col min="10512" max="10512" width="21.7109375" style="1" customWidth="1"/>
    <col min="10513" max="10513" width="10.7109375" style="1" customWidth="1"/>
    <col min="10514" max="10514" width="18.7109375" style="1" customWidth="1"/>
    <col min="10515" max="10516" width="21.7109375" style="1" customWidth="1"/>
    <col min="10517" max="10517" width="10.7109375" style="1" customWidth="1"/>
    <col min="10518" max="10518" width="21.7109375" style="1" customWidth="1"/>
    <col min="10519" max="10519" width="10.7109375" style="1" customWidth="1"/>
    <col min="10520" max="10520" width="18.7109375" style="1" customWidth="1"/>
    <col min="10521" max="10521" width="21.7109375" style="1" customWidth="1"/>
    <col min="10522" max="10522" width="40.7109375" style="1" customWidth="1"/>
    <col min="10523" max="10523" width="21.7109375" style="1" customWidth="1"/>
    <col min="10524" max="10524" width="10.7109375" style="1" customWidth="1"/>
    <col min="10525" max="10525" width="21.7109375" style="1" customWidth="1"/>
    <col min="10526" max="10526" width="10.7109375" style="1" customWidth="1"/>
    <col min="10527" max="10527" width="18.7109375" style="1" customWidth="1"/>
    <col min="10528" max="10529" width="21.7109375" style="1" customWidth="1"/>
    <col min="10530" max="10530" width="10.7109375" style="1" customWidth="1"/>
    <col min="10531" max="10531" width="40.7109375" style="1" customWidth="1"/>
    <col min="10532" max="10532" width="21.7109375" style="1" customWidth="1"/>
    <col min="10533" max="10533" width="10.7109375" style="1" customWidth="1"/>
    <col min="10534" max="10536" width="21.7109375" style="1" customWidth="1"/>
    <col min="10537" max="10537" width="10.7109375" style="1" customWidth="1"/>
    <col min="10538" max="10752" width="11.42578125" style="1"/>
    <col min="10753" max="10753" width="1.7109375" style="1" customWidth="1"/>
    <col min="10754" max="10754" width="40.7109375" style="1" customWidth="1"/>
    <col min="10755" max="10755" width="21.7109375" style="1" customWidth="1"/>
    <col min="10756" max="10756" width="10.7109375" style="1" customWidth="1"/>
    <col min="10757" max="10757" width="18.7109375" style="1" customWidth="1"/>
    <col min="10758" max="10759" width="21.7109375" style="1" customWidth="1"/>
    <col min="10760" max="10760" width="10.7109375" style="1" customWidth="1"/>
    <col min="10761" max="10761" width="21.7109375" style="1" customWidth="1"/>
    <col min="10762" max="10762" width="10.7109375" style="1" customWidth="1"/>
    <col min="10763" max="10763" width="18.7109375" style="1" customWidth="1"/>
    <col min="10764" max="10765" width="21.7109375" style="1" customWidth="1"/>
    <col min="10766" max="10766" width="40.7109375" style="1" customWidth="1"/>
    <col min="10767" max="10767" width="10.7109375" style="1" customWidth="1"/>
    <col min="10768" max="10768" width="21.7109375" style="1" customWidth="1"/>
    <col min="10769" max="10769" width="10.7109375" style="1" customWidth="1"/>
    <col min="10770" max="10770" width="18.7109375" style="1" customWidth="1"/>
    <col min="10771" max="10772" width="21.7109375" style="1" customWidth="1"/>
    <col min="10773" max="10773" width="10.7109375" style="1" customWidth="1"/>
    <col min="10774" max="10774" width="21.7109375" style="1" customWidth="1"/>
    <col min="10775" max="10775" width="10.7109375" style="1" customWidth="1"/>
    <col min="10776" max="10776" width="18.7109375" style="1" customWidth="1"/>
    <col min="10777" max="10777" width="21.7109375" style="1" customWidth="1"/>
    <col min="10778" max="10778" width="40.7109375" style="1" customWidth="1"/>
    <col min="10779" max="10779" width="21.7109375" style="1" customWidth="1"/>
    <col min="10780" max="10780" width="10.7109375" style="1" customWidth="1"/>
    <col min="10781" max="10781" width="21.7109375" style="1" customWidth="1"/>
    <col min="10782" max="10782" width="10.7109375" style="1" customWidth="1"/>
    <col min="10783" max="10783" width="18.7109375" style="1" customWidth="1"/>
    <col min="10784" max="10785" width="21.7109375" style="1" customWidth="1"/>
    <col min="10786" max="10786" width="10.7109375" style="1" customWidth="1"/>
    <col min="10787" max="10787" width="40.7109375" style="1" customWidth="1"/>
    <col min="10788" max="10788" width="21.7109375" style="1" customWidth="1"/>
    <col min="10789" max="10789" width="10.7109375" style="1" customWidth="1"/>
    <col min="10790" max="10792" width="21.7109375" style="1" customWidth="1"/>
    <col min="10793" max="10793" width="10.7109375" style="1" customWidth="1"/>
    <col min="10794" max="11008" width="11.42578125" style="1"/>
    <col min="11009" max="11009" width="1.7109375" style="1" customWidth="1"/>
    <col min="11010" max="11010" width="40.7109375" style="1" customWidth="1"/>
    <col min="11011" max="11011" width="21.7109375" style="1" customWidth="1"/>
    <col min="11012" max="11012" width="10.7109375" style="1" customWidth="1"/>
    <col min="11013" max="11013" width="18.7109375" style="1" customWidth="1"/>
    <col min="11014" max="11015" width="21.7109375" style="1" customWidth="1"/>
    <col min="11016" max="11016" width="10.7109375" style="1" customWidth="1"/>
    <col min="11017" max="11017" width="21.7109375" style="1" customWidth="1"/>
    <col min="11018" max="11018" width="10.7109375" style="1" customWidth="1"/>
    <col min="11019" max="11019" width="18.7109375" style="1" customWidth="1"/>
    <col min="11020" max="11021" width="21.7109375" style="1" customWidth="1"/>
    <col min="11022" max="11022" width="40.7109375" style="1" customWidth="1"/>
    <col min="11023" max="11023" width="10.7109375" style="1" customWidth="1"/>
    <col min="11024" max="11024" width="21.7109375" style="1" customWidth="1"/>
    <col min="11025" max="11025" width="10.7109375" style="1" customWidth="1"/>
    <col min="11026" max="11026" width="18.7109375" style="1" customWidth="1"/>
    <col min="11027" max="11028" width="21.7109375" style="1" customWidth="1"/>
    <col min="11029" max="11029" width="10.7109375" style="1" customWidth="1"/>
    <col min="11030" max="11030" width="21.7109375" style="1" customWidth="1"/>
    <col min="11031" max="11031" width="10.7109375" style="1" customWidth="1"/>
    <col min="11032" max="11032" width="18.7109375" style="1" customWidth="1"/>
    <col min="11033" max="11033" width="21.7109375" style="1" customWidth="1"/>
    <col min="11034" max="11034" width="40.7109375" style="1" customWidth="1"/>
    <col min="11035" max="11035" width="21.7109375" style="1" customWidth="1"/>
    <col min="11036" max="11036" width="10.7109375" style="1" customWidth="1"/>
    <col min="11037" max="11037" width="21.7109375" style="1" customWidth="1"/>
    <col min="11038" max="11038" width="10.7109375" style="1" customWidth="1"/>
    <col min="11039" max="11039" width="18.7109375" style="1" customWidth="1"/>
    <col min="11040" max="11041" width="21.7109375" style="1" customWidth="1"/>
    <col min="11042" max="11042" width="10.7109375" style="1" customWidth="1"/>
    <col min="11043" max="11043" width="40.7109375" style="1" customWidth="1"/>
    <col min="11044" max="11044" width="21.7109375" style="1" customWidth="1"/>
    <col min="11045" max="11045" width="10.7109375" style="1" customWidth="1"/>
    <col min="11046" max="11048" width="21.7109375" style="1" customWidth="1"/>
    <col min="11049" max="11049" width="10.7109375" style="1" customWidth="1"/>
    <col min="11050" max="11264" width="11.42578125" style="1"/>
    <col min="11265" max="11265" width="1.7109375" style="1" customWidth="1"/>
    <col min="11266" max="11266" width="40.7109375" style="1" customWidth="1"/>
    <col min="11267" max="11267" width="21.7109375" style="1" customWidth="1"/>
    <col min="11268" max="11268" width="10.7109375" style="1" customWidth="1"/>
    <col min="11269" max="11269" width="18.7109375" style="1" customWidth="1"/>
    <col min="11270" max="11271" width="21.7109375" style="1" customWidth="1"/>
    <col min="11272" max="11272" width="10.7109375" style="1" customWidth="1"/>
    <col min="11273" max="11273" width="21.7109375" style="1" customWidth="1"/>
    <col min="11274" max="11274" width="10.7109375" style="1" customWidth="1"/>
    <col min="11275" max="11275" width="18.7109375" style="1" customWidth="1"/>
    <col min="11276" max="11277" width="21.7109375" style="1" customWidth="1"/>
    <col min="11278" max="11278" width="40.7109375" style="1" customWidth="1"/>
    <col min="11279" max="11279" width="10.7109375" style="1" customWidth="1"/>
    <col min="11280" max="11280" width="21.7109375" style="1" customWidth="1"/>
    <col min="11281" max="11281" width="10.7109375" style="1" customWidth="1"/>
    <col min="11282" max="11282" width="18.7109375" style="1" customWidth="1"/>
    <col min="11283" max="11284" width="21.7109375" style="1" customWidth="1"/>
    <col min="11285" max="11285" width="10.7109375" style="1" customWidth="1"/>
    <col min="11286" max="11286" width="21.7109375" style="1" customWidth="1"/>
    <col min="11287" max="11287" width="10.7109375" style="1" customWidth="1"/>
    <col min="11288" max="11288" width="18.7109375" style="1" customWidth="1"/>
    <col min="11289" max="11289" width="21.7109375" style="1" customWidth="1"/>
    <col min="11290" max="11290" width="40.7109375" style="1" customWidth="1"/>
    <col min="11291" max="11291" width="21.7109375" style="1" customWidth="1"/>
    <col min="11292" max="11292" width="10.7109375" style="1" customWidth="1"/>
    <col min="11293" max="11293" width="21.7109375" style="1" customWidth="1"/>
    <col min="11294" max="11294" width="10.7109375" style="1" customWidth="1"/>
    <col min="11295" max="11295" width="18.7109375" style="1" customWidth="1"/>
    <col min="11296" max="11297" width="21.7109375" style="1" customWidth="1"/>
    <col min="11298" max="11298" width="10.7109375" style="1" customWidth="1"/>
    <col min="11299" max="11299" width="40.7109375" style="1" customWidth="1"/>
    <col min="11300" max="11300" width="21.7109375" style="1" customWidth="1"/>
    <col min="11301" max="11301" width="10.7109375" style="1" customWidth="1"/>
    <col min="11302" max="11304" width="21.7109375" style="1" customWidth="1"/>
    <col min="11305" max="11305" width="10.7109375" style="1" customWidth="1"/>
    <col min="11306" max="11520" width="11.42578125" style="1"/>
    <col min="11521" max="11521" width="1.7109375" style="1" customWidth="1"/>
    <col min="11522" max="11522" width="40.7109375" style="1" customWidth="1"/>
    <col min="11523" max="11523" width="21.7109375" style="1" customWidth="1"/>
    <col min="11524" max="11524" width="10.7109375" style="1" customWidth="1"/>
    <col min="11525" max="11525" width="18.7109375" style="1" customWidth="1"/>
    <col min="11526" max="11527" width="21.7109375" style="1" customWidth="1"/>
    <col min="11528" max="11528" width="10.7109375" style="1" customWidth="1"/>
    <col min="11529" max="11529" width="21.7109375" style="1" customWidth="1"/>
    <col min="11530" max="11530" width="10.7109375" style="1" customWidth="1"/>
    <col min="11531" max="11531" width="18.7109375" style="1" customWidth="1"/>
    <col min="11532" max="11533" width="21.7109375" style="1" customWidth="1"/>
    <col min="11534" max="11534" width="40.7109375" style="1" customWidth="1"/>
    <col min="11535" max="11535" width="10.7109375" style="1" customWidth="1"/>
    <col min="11536" max="11536" width="21.7109375" style="1" customWidth="1"/>
    <col min="11537" max="11537" width="10.7109375" style="1" customWidth="1"/>
    <col min="11538" max="11538" width="18.7109375" style="1" customWidth="1"/>
    <col min="11539" max="11540" width="21.7109375" style="1" customWidth="1"/>
    <col min="11541" max="11541" width="10.7109375" style="1" customWidth="1"/>
    <col min="11542" max="11542" width="21.7109375" style="1" customWidth="1"/>
    <col min="11543" max="11543" width="10.7109375" style="1" customWidth="1"/>
    <col min="11544" max="11544" width="18.7109375" style="1" customWidth="1"/>
    <col min="11545" max="11545" width="21.7109375" style="1" customWidth="1"/>
    <col min="11546" max="11546" width="40.7109375" style="1" customWidth="1"/>
    <col min="11547" max="11547" width="21.7109375" style="1" customWidth="1"/>
    <col min="11548" max="11548" width="10.7109375" style="1" customWidth="1"/>
    <col min="11549" max="11549" width="21.7109375" style="1" customWidth="1"/>
    <col min="11550" max="11550" width="10.7109375" style="1" customWidth="1"/>
    <col min="11551" max="11551" width="18.7109375" style="1" customWidth="1"/>
    <col min="11552" max="11553" width="21.7109375" style="1" customWidth="1"/>
    <col min="11554" max="11554" width="10.7109375" style="1" customWidth="1"/>
    <col min="11555" max="11555" width="40.7109375" style="1" customWidth="1"/>
    <col min="11556" max="11556" width="21.7109375" style="1" customWidth="1"/>
    <col min="11557" max="11557" width="10.7109375" style="1" customWidth="1"/>
    <col min="11558" max="11560" width="21.7109375" style="1" customWidth="1"/>
    <col min="11561" max="11561" width="10.7109375" style="1" customWidth="1"/>
    <col min="11562" max="11776" width="11.42578125" style="1"/>
    <col min="11777" max="11777" width="1.7109375" style="1" customWidth="1"/>
    <col min="11778" max="11778" width="40.7109375" style="1" customWidth="1"/>
    <col min="11779" max="11779" width="21.7109375" style="1" customWidth="1"/>
    <col min="11780" max="11780" width="10.7109375" style="1" customWidth="1"/>
    <col min="11781" max="11781" width="18.7109375" style="1" customWidth="1"/>
    <col min="11782" max="11783" width="21.7109375" style="1" customWidth="1"/>
    <col min="11784" max="11784" width="10.7109375" style="1" customWidth="1"/>
    <col min="11785" max="11785" width="21.7109375" style="1" customWidth="1"/>
    <col min="11786" max="11786" width="10.7109375" style="1" customWidth="1"/>
    <col min="11787" max="11787" width="18.7109375" style="1" customWidth="1"/>
    <col min="11788" max="11789" width="21.7109375" style="1" customWidth="1"/>
    <col min="11790" max="11790" width="40.7109375" style="1" customWidth="1"/>
    <col min="11791" max="11791" width="10.7109375" style="1" customWidth="1"/>
    <col min="11792" max="11792" width="21.7109375" style="1" customWidth="1"/>
    <col min="11793" max="11793" width="10.7109375" style="1" customWidth="1"/>
    <col min="11794" max="11794" width="18.7109375" style="1" customWidth="1"/>
    <col min="11795" max="11796" width="21.7109375" style="1" customWidth="1"/>
    <col min="11797" max="11797" width="10.7109375" style="1" customWidth="1"/>
    <col min="11798" max="11798" width="21.7109375" style="1" customWidth="1"/>
    <col min="11799" max="11799" width="10.7109375" style="1" customWidth="1"/>
    <col min="11800" max="11800" width="18.7109375" style="1" customWidth="1"/>
    <col min="11801" max="11801" width="21.7109375" style="1" customWidth="1"/>
    <col min="11802" max="11802" width="40.7109375" style="1" customWidth="1"/>
    <col min="11803" max="11803" width="21.7109375" style="1" customWidth="1"/>
    <col min="11804" max="11804" width="10.7109375" style="1" customWidth="1"/>
    <col min="11805" max="11805" width="21.7109375" style="1" customWidth="1"/>
    <col min="11806" max="11806" width="10.7109375" style="1" customWidth="1"/>
    <col min="11807" max="11807" width="18.7109375" style="1" customWidth="1"/>
    <col min="11808" max="11809" width="21.7109375" style="1" customWidth="1"/>
    <col min="11810" max="11810" width="10.7109375" style="1" customWidth="1"/>
    <col min="11811" max="11811" width="40.7109375" style="1" customWidth="1"/>
    <col min="11812" max="11812" width="21.7109375" style="1" customWidth="1"/>
    <col min="11813" max="11813" width="10.7109375" style="1" customWidth="1"/>
    <col min="11814" max="11816" width="21.7109375" style="1" customWidth="1"/>
    <col min="11817" max="11817" width="10.7109375" style="1" customWidth="1"/>
    <col min="11818" max="12032" width="11.42578125" style="1"/>
    <col min="12033" max="12033" width="1.7109375" style="1" customWidth="1"/>
    <col min="12034" max="12034" width="40.7109375" style="1" customWidth="1"/>
    <col min="12035" max="12035" width="21.7109375" style="1" customWidth="1"/>
    <col min="12036" max="12036" width="10.7109375" style="1" customWidth="1"/>
    <col min="12037" max="12037" width="18.7109375" style="1" customWidth="1"/>
    <col min="12038" max="12039" width="21.7109375" style="1" customWidth="1"/>
    <col min="12040" max="12040" width="10.7109375" style="1" customWidth="1"/>
    <col min="12041" max="12041" width="21.7109375" style="1" customWidth="1"/>
    <col min="12042" max="12042" width="10.7109375" style="1" customWidth="1"/>
    <col min="12043" max="12043" width="18.7109375" style="1" customWidth="1"/>
    <col min="12044" max="12045" width="21.7109375" style="1" customWidth="1"/>
    <col min="12046" max="12046" width="40.7109375" style="1" customWidth="1"/>
    <col min="12047" max="12047" width="10.7109375" style="1" customWidth="1"/>
    <col min="12048" max="12048" width="21.7109375" style="1" customWidth="1"/>
    <col min="12049" max="12049" width="10.7109375" style="1" customWidth="1"/>
    <col min="12050" max="12050" width="18.7109375" style="1" customWidth="1"/>
    <col min="12051" max="12052" width="21.7109375" style="1" customWidth="1"/>
    <col min="12053" max="12053" width="10.7109375" style="1" customWidth="1"/>
    <col min="12054" max="12054" width="21.7109375" style="1" customWidth="1"/>
    <col min="12055" max="12055" width="10.7109375" style="1" customWidth="1"/>
    <col min="12056" max="12056" width="18.7109375" style="1" customWidth="1"/>
    <col min="12057" max="12057" width="21.7109375" style="1" customWidth="1"/>
    <col min="12058" max="12058" width="40.7109375" style="1" customWidth="1"/>
    <col min="12059" max="12059" width="21.7109375" style="1" customWidth="1"/>
    <col min="12060" max="12060" width="10.7109375" style="1" customWidth="1"/>
    <col min="12061" max="12061" width="21.7109375" style="1" customWidth="1"/>
    <col min="12062" max="12062" width="10.7109375" style="1" customWidth="1"/>
    <col min="12063" max="12063" width="18.7109375" style="1" customWidth="1"/>
    <col min="12064" max="12065" width="21.7109375" style="1" customWidth="1"/>
    <col min="12066" max="12066" width="10.7109375" style="1" customWidth="1"/>
    <col min="12067" max="12067" width="40.7109375" style="1" customWidth="1"/>
    <col min="12068" max="12068" width="21.7109375" style="1" customWidth="1"/>
    <col min="12069" max="12069" width="10.7109375" style="1" customWidth="1"/>
    <col min="12070" max="12072" width="21.7109375" style="1" customWidth="1"/>
    <col min="12073" max="12073" width="10.7109375" style="1" customWidth="1"/>
    <col min="12074" max="12288" width="11.42578125" style="1"/>
    <col min="12289" max="12289" width="1.7109375" style="1" customWidth="1"/>
    <col min="12290" max="12290" width="40.7109375" style="1" customWidth="1"/>
    <col min="12291" max="12291" width="21.7109375" style="1" customWidth="1"/>
    <col min="12292" max="12292" width="10.7109375" style="1" customWidth="1"/>
    <col min="12293" max="12293" width="18.7109375" style="1" customWidth="1"/>
    <col min="12294" max="12295" width="21.7109375" style="1" customWidth="1"/>
    <col min="12296" max="12296" width="10.7109375" style="1" customWidth="1"/>
    <col min="12297" max="12297" width="21.7109375" style="1" customWidth="1"/>
    <col min="12298" max="12298" width="10.7109375" style="1" customWidth="1"/>
    <col min="12299" max="12299" width="18.7109375" style="1" customWidth="1"/>
    <col min="12300" max="12301" width="21.7109375" style="1" customWidth="1"/>
    <col min="12302" max="12302" width="40.7109375" style="1" customWidth="1"/>
    <col min="12303" max="12303" width="10.7109375" style="1" customWidth="1"/>
    <col min="12304" max="12304" width="21.7109375" style="1" customWidth="1"/>
    <col min="12305" max="12305" width="10.7109375" style="1" customWidth="1"/>
    <col min="12306" max="12306" width="18.7109375" style="1" customWidth="1"/>
    <col min="12307" max="12308" width="21.7109375" style="1" customWidth="1"/>
    <col min="12309" max="12309" width="10.7109375" style="1" customWidth="1"/>
    <col min="12310" max="12310" width="21.7109375" style="1" customWidth="1"/>
    <col min="12311" max="12311" width="10.7109375" style="1" customWidth="1"/>
    <col min="12312" max="12312" width="18.7109375" style="1" customWidth="1"/>
    <col min="12313" max="12313" width="21.7109375" style="1" customWidth="1"/>
    <col min="12314" max="12314" width="40.7109375" style="1" customWidth="1"/>
    <col min="12315" max="12315" width="21.7109375" style="1" customWidth="1"/>
    <col min="12316" max="12316" width="10.7109375" style="1" customWidth="1"/>
    <col min="12317" max="12317" width="21.7109375" style="1" customWidth="1"/>
    <col min="12318" max="12318" width="10.7109375" style="1" customWidth="1"/>
    <col min="12319" max="12319" width="18.7109375" style="1" customWidth="1"/>
    <col min="12320" max="12321" width="21.7109375" style="1" customWidth="1"/>
    <col min="12322" max="12322" width="10.7109375" style="1" customWidth="1"/>
    <col min="12323" max="12323" width="40.7109375" style="1" customWidth="1"/>
    <col min="12324" max="12324" width="21.7109375" style="1" customWidth="1"/>
    <col min="12325" max="12325" width="10.7109375" style="1" customWidth="1"/>
    <col min="12326" max="12328" width="21.7109375" style="1" customWidth="1"/>
    <col min="12329" max="12329" width="10.7109375" style="1" customWidth="1"/>
    <col min="12330" max="12544" width="11.42578125" style="1"/>
    <col min="12545" max="12545" width="1.7109375" style="1" customWidth="1"/>
    <col min="12546" max="12546" width="40.7109375" style="1" customWidth="1"/>
    <col min="12547" max="12547" width="21.7109375" style="1" customWidth="1"/>
    <col min="12548" max="12548" width="10.7109375" style="1" customWidth="1"/>
    <col min="12549" max="12549" width="18.7109375" style="1" customWidth="1"/>
    <col min="12550" max="12551" width="21.7109375" style="1" customWidth="1"/>
    <col min="12552" max="12552" width="10.7109375" style="1" customWidth="1"/>
    <col min="12553" max="12553" width="21.7109375" style="1" customWidth="1"/>
    <col min="12554" max="12554" width="10.7109375" style="1" customWidth="1"/>
    <col min="12555" max="12555" width="18.7109375" style="1" customWidth="1"/>
    <col min="12556" max="12557" width="21.7109375" style="1" customWidth="1"/>
    <col min="12558" max="12558" width="40.7109375" style="1" customWidth="1"/>
    <col min="12559" max="12559" width="10.7109375" style="1" customWidth="1"/>
    <col min="12560" max="12560" width="21.7109375" style="1" customWidth="1"/>
    <col min="12561" max="12561" width="10.7109375" style="1" customWidth="1"/>
    <col min="12562" max="12562" width="18.7109375" style="1" customWidth="1"/>
    <col min="12563" max="12564" width="21.7109375" style="1" customWidth="1"/>
    <col min="12565" max="12565" width="10.7109375" style="1" customWidth="1"/>
    <col min="12566" max="12566" width="21.7109375" style="1" customWidth="1"/>
    <col min="12567" max="12567" width="10.7109375" style="1" customWidth="1"/>
    <col min="12568" max="12568" width="18.7109375" style="1" customWidth="1"/>
    <col min="12569" max="12569" width="21.7109375" style="1" customWidth="1"/>
    <col min="12570" max="12570" width="40.7109375" style="1" customWidth="1"/>
    <col min="12571" max="12571" width="21.7109375" style="1" customWidth="1"/>
    <col min="12572" max="12572" width="10.7109375" style="1" customWidth="1"/>
    <col min="12573" max="12573" width="21.7109375" style="1" customWidth="1"/>
    <col min="12574" max="12574" width="10.7109375" style="1" customWidth="1"/>
    <col min="12575" max="12575" width="18.7109375" style="1" customWidth="1"/>
    <col min="12576" max="12577" width="21.7109375" style="1" customWidth="1"/>
    <col min="12578" max="12578" width="10.7109375" style="1" customWidth="1"/>
    <col min="12579" max="12579" width="40.7109375" style="1" customWidth="1"/>
    <col min="12580" max="12580" width="21.7109375" style="1" customWidth="1"/>
    <col min="12581" max="12581" width="10.7109375" style="1" customWidth="1"/>
    <col min="12582" max="12584" width="21.7109375" style="1" customWidth="1"/>
    <col min="12585" max="12585" width="10.7109375" style="1" customWidth="1"/>
    <col min="12586" max="12800" width="11.42578125" style="1"/>
    <col min="12801" max="12801" width="1.7109375" style="1" customWidth="1"/>
    <col min="12802" max="12802" width="40.7109375" style="1" customWidth="1"/>
    <col min="12803" max="12803" width="21.7109375" style="1" customWidth="1"/>
    <col min="12804" max="12804" width="10.7109375" style="1" customWidth="1"/>
    <col min="12805" max="12805" width="18.7109375" style="1" customWidth="1"/>
    <col min="12806" max="12807" width="21.7109375" style="1" customWidth="1"/>
    <col min="12808" max="12808" width="10.7109375" style="1" customWidth="1"/>
    <col min="12809" max="12809" width="21.7109375" style="1" customWidth="1"/>
    <col min="12810" max="12810" width="10.7109375" style="1" customWidth="1"/>
    <col min="12811" max="12811" width="18.7109375" style="1" customWidth="1"/>
    <col min="12812" max="12813" width="21.7109375" style="1" customWidth="1"/>
    <col min="12814" max="12814" width="40.7109375" style="1" customWidth="1"/>
    <col min="12815" max="12815" width="10.7109375" style="1" customWidth="1"/>
    <col min="12816" max="12816" width="21.7109375" style="1" customWidth="1"/>
    <col min="12817" max="12817" width="10.7109375" style="1" customWidth="1"/>
    <col min="12818" max="12818" width="18.7109375" style="1" customWidth="1"/>
    <col min="12819" max="12820" width="21.7109375" style="1" customWidth="1"/>
    <col min="12821" max="12821" width="10.7109375" style="1" customWidth="1"/>
    <col min="12822" max="12822" width="21.7109375" style="1" customWidth="1"/>
    <col min="12823" max="12823" width="10.7109375" style="1" customWidth="1"/>
    <col min="12824" max="12824" width="18.7109375" style="1" customWidth="1"/>
    <col min="12825" max="12825" width="21.7109375" style="1" customWidth="1"/>
    <col min="12826" max="12826" width="40.7109375" style="1" customWidth="1"/>
    <col min="12827" max="12827" width="21.7109375" style="1" customWidth="1"/>
    <col min="12828" max="12828" width="10.7109375" style="1" customWidth="1"/>
    <col min="12829" max="12829" width="21.7109375" style="1" customWidth="1"/>
    <col min="12830" max="12830" width="10.7109375" style="1" customWidth="1"/>
    <col min="12831" max="12831" width="18.7109375" style="1" customWidth="1"/>
    <col min="12832" max="12833" width="21.7109375" style="1" customWidth="1"/>
    <col min="12834" max="12834" width="10.7109375" style="1" customWidth="1"/>
    <col min="12835" max="12835" width="40.7109375" style="1" customWidth="1"/>
    <col min="12836" max="12836" width="21.7109375" style="1" customWidth="1"/>
    <col min="12837" max="12837" width="10.7109375" style="1" customWidth="1"/>
    <col min="12838" max="12840" width="21.7109375" style="1" customWidth="1"/>
    <col min="12841" max="12841" width="10.7109375" style="1" customWidth="1"/>
    <col min="12842" max="13056" width="11.42578125" style="1"/>
    <col min="13057" max="13057" width="1.7109375" style="1" customWidth="1"/>
    <col min="13058" max="13058" width="40.7109375" style="1" customWidth="1"/>
    <col min="13059" max="13059" width="21.7109375" style="1" customWidth="1"/>
    <col min="13060" max="13060" width="10.7109375" style="1" customWidth="1"/>
    <col min="13061" max="13061" width="18.7109375" style="1" customWidth="1"/>
    <col min="13062" max="13063" width="21.7109375" style="1" customWidth="1"/>
    <col min="13064" max="13064" width="10.7109375" style="1" customWidth="1"/>
    <col min="13065" max="13065" width="21.7109375" style="1" customWidth="1"/>
    <col min="13066" max="13066" width="10.7109375" style="1" customWidth="1"/>
    <col min="13067" max="13067" width="18.7109375" style="1" customWidth="1"/>
    <col min="13068" max="13069" width="21.7109375" style="1" customWidth="1"/>
    <col min="13070" max="13070" width="40.7109375" style="1" customWidth="1"/>
    <col min="13071" max="13071" width="10.7109375" style="1" customWidth="1"/>
    <col min="13072" max="13072" width="21.7109375" style="1" customWidth="1"/>
    <col min="13073" max="13073" width="10.7109375" style="1" customWidth="1"/>
    <col min="13074" max="13074" width="18.7109375" style="1" customWidth="1"/>
    <col min="13075" max="13076" width="21.7109375" style="1" customWidth="1"/>
    <col min="13077" max="13077" width="10.7109375" style="1" customWidth="1"/>
    <col min="13078" max="13078" width="21.7109375" style="1" customWidth="1"/>
    <col min="13079" max="13079" width="10.7109375" style="1" customWidth="1"/>
    <col min="13080" max="13080" width="18.7109375" style="1" customWidth="1"/>
    <col min="13081" max="13081" width="21.7109375" style="1" customWidth="1"/>
    <col min="13082" max="13082" width="40.7109375" style="1" customWidth="1"/>
    <col min="13083" max="13083" width="21.7109375" style="1" customWidth="1"/>
    <col min="13084" max="13084" width="10.7109375" style="1" customWidth="1"/>
    <col min="13085" max="13085" width="21.7109375" style="1" customWidth="1"/>
    <col min="13086" max="13086" width="10.7109375" style="1" customWidth="1"/>
    <col min="13087" max="13087" width="18.7109375" style="1" customWidth="1"/>
    <col min="13088" max="13089" width="21.7109375" style="1" customWidth="1"/>
    <col min="13090" max="13090" width="10.7109375" style="1" customWidth="1"/>
    <col min="13091" max="13091" width="40.7109375" style="1" customWidth="1"/>
    <col min="13092" max="13092" width="21.7109375" style="1" customWidth="1"/>
    <col min="13093" max="13093" width="10.7109375" style="1" customWidth="1"/>
    <col min="13094" max="13096" width="21.7109375" style="1" customWidth="1"/>
    <col min="13097" max="13097" width="10.7109375" style="1" customWidth="1"/>
    <col min="13098" max="13312" width="11.42578125" style="1"/>
    <col min="13313" max="13313" width="1.7109375" style="1" customWidth="1"/>
    <col min="13314" max="13314" width="40.7109375" style="1" customWidth="1"/>
    <col min="13315" max="13315" width="21.7109375" style="1" customWidth="1"/>
    <col min="13316" max="13316" width="10.7109375" style="1" customWidth="1"/>
    <col min="13317" max="13317" width="18.7109375" style="1" customWidth="1"/>
    <col min="13318" max="13319" width="21.7109375" style="1" customWidth="1"/>
    <col min="13320" max="13320" width="10.7109375" style="1" customWidth="1"/>
    <col min="13321" max="13321" width="21.7109375" style="1" customWidth="1"/>
    <col min="13322" max="13322" width="10.7109375" style="1" customWidth="1"/>
    <col min="13323" max="13323" width="18.7109375" style="1" customWidth="1"/>
    <col min="13324" max="13325" width="21.7109375" style="1" customWidth="1"/>
    <col min="13326" max="13326" width="40.7109375" style="1" customWidth="1"/>
    <col min="13327" max="13327" width="10.7109375" style="1" customWidth="1"/>
    <col min="13328" max="13328" width="21.7109375" style="1" customWidth="1"/>
    <col min="13329" max="13329" width="10.7109375" style="1" customWidth="1"/>
    <col min="13330" max="13330" width="18.7109375" style="1" customWidth="1"/>
    <col min="13331" max="13332" width="21.7109375" style="1" customWidth="1"/>
    <col min="13333" max="13333" width="10.7109375" style="1" customWidth="1"/>
    <col min="13334" max="13334" width="21.7109375" style="1" customWidth="1"/>
    <col min="13335" max="13335" width="10.7109375" style="1" customWidth="1"/>
    <col min="13336" max="13336" width="18.7109375" style="1" customWidth="1"/>
    <col min="13337" max="13337" width="21.7109375" style="1" customWidth="1"/>
    <col min="13338" max="13338" width="40.7109375" style="1" customWidth="1"/>
    <col min="13339" max="13339" width="21.7109375" style="1" customWidth="1"/>
    <col min="13340" max="13340" width="10.7109375" style="1" customWidth="1"/>
    <col min="13341" max="13341" width="21.7109375" style="1" customWidth="1"/>
    <col min="13342" max="13342" width="10.7109375" style="1" customWidth="1"/>
    <col min="13343" max="13343" width="18.7109375" style="1" customWidth="1"/>
    <col min="13344" max="13345" width="21.7109375" style="1" customWidth="1"/>
    <col min="13346" max="13346" width="10.7109375" style="1" customWidth="1"/>
    <col min="13347" max="13347" width="40.7109375" style="1" customWidth="1"/>
    <col min="13348" max="13348" width="21.7109375" style="1" customWidth="1"/>
    <col min="13349" max="13349" width="10.7109375" style="1" customWidth="1"/>
    <col min="13350" max="13352" width="21.7109375" style="1" customWidth="1"/>
    <col min="13353" max="13353" width="10.7109375" style="1" customWidth="1"/>
    <col min="13354" max="13568" width="11.42578125" style="1"/>
    <col min="13569" max="13569" width="1.7109375" style="1" customWidth="1"/>
    <col min="13570" max="13570" width="40.7109375" style="1" customWidth="1"/>
    <col min="13571" max="13571" width="21.7109375" style="1" customWidth="1"/>
    <col min="13572" max="13572" width="10.7109375" style="1" customWidth="1"/>
    <col min="13573" max="13573" width="18.7109375" style="1" customWidth="1"/>
    <col min="13574" max="13575" width="21.7109375" style="1" customWidth="1"/>
    <col min="13576" max="13576" width="10.7109375" style="1" customWidth="1"/>
    <col min="13577" max="13577" width="21.7109375" style="1" customWidth="1"/>
    <col min="13578" max="13578" width="10.7109375" style="1" customWidth="1"/>
    <col min="13579" max="13579" width="18.7109375" style="1" customWidth="1"/>
    <col min="13580" max="13581" width="21.7109375" style="1" customWidth="1"/>
    <col min="13582" max="13582" width="40.7109375" style="1" customWidth="1"/>
    <col min="13583" max="13583" width="10.7109375" style="1" customWidth="1"/>
    <col min="13584" max="13584" width="21.7109375" style="1" customWidth="1"/>
    <col min="13585" max="13585" width="10.7109375" style="1" customWidth="1"/>
    <col min="13586" max="13586" width="18.7109375" style="1" customWidth="1"/>
    <col min="13587" max="13588" width="21.7109375" style="1" customWidth="1"/>
    <col min="13589" max="13589" width="10.7109375" style="1" customWidth="1"/>
    <col min="13590" max="13590" width="21.7109375" style="1" customWidth="1"/>
    <col min="13591" max="13591" width="10.7109375" style="1" customWidth="1"/>
    <col min="13592" max="13592" width="18.7109375" style="1" customWidth="1"/>
    <col min="13593" max="13593" width="21.7109375" style="1" customWidth="1"/>
    <col min="13594" max="13594" width="40.7109375" style="1" customWidth="1"/>
    <col min="13595" max="13595" width="21.7109375" style="1" customWidth="1"/>
    <col min="13596" max="13596" width="10.7109375" style="1" customWidth="1"/>
    <col min="13597" max="13597" width="21.7109375" style="1" customWidth="1"/>
    <col min="13598" max="13598" width="10.7109375" style="1" customWidth="1"/>
    <col min="13599" max="13599" width="18.7109375" style="1" customWidth="1"/>
    <col min="13600" max="13601" width="21.7109375" style="1" customWidth="1"/>
    <col min="13602" max="13602" width="10.7109375" style="1" customWidth="1"/>
    <col min="13603" max="13603" width="40.7109375" style="1" customWidth="1"/>
    <col min="13604" max="13604" width="21.7109375" style="1" customWidth="1"/>
    <col min="13605" max="13605" width="10.7109375" style="1" customWidth="1"/>
    <col min="13606" max="13608" width="21.7109375" style="1" customWidth="1"/>
    <col min="13609" max="13609" width="10.7109375" style="1" customWidth="1"/>
    <col min="13610" max="13824" width="11.42578125" style="1"/>
    <col min="13825" max="13825" width="1.7109375" style="1" customWidth="1"/>
    <col min="13826" max="13826" width="40.7109375" style="1" customWidth="1"/>
    <col min="13827" max="13827" width="21.7109375" style="1" customWidth="1"/>
    <col min="13828" max="13828" width="10.7109375" style="1" customWidth="1"/>
    <col min="13829" max="13829" width="18.7109375" style="1" customWidth="1"/>
    <col min="13830" max="13831" width="21.7109375" style="1" customWidth="1"/>
    <col min="13832" max="13832" width="10.7109375" style="1" customWidth="1"/>
    <col min="13833" max="13833" width="21.7109375" style="1" customWidth="1"/>
    <col min="13834" max="13834" width="10.7109375" style="1" customWidth="1"/>
    <col min="13835" max="13835" width="18.7109375" style="1" customWidth="1"/>
    <col min="13836" max="13837" width="21.7109375" style="1" customWidth="1"/>
    <col min="13838" max="13838" width="40.7109375" style="1" customWidth="1"/>
    <col min="13839" max="13839" width="10.7109375" style="1" customWidth="1"/>
    <col min="13840" max="13840" width="21.7109375" style="1" customWidth="1"/>
    <col min="13841" max="13841" width="10.7109375" style="1" customWidth="1"/>
    <col min="13842" max="13842" width="18.7109375" style="1" customWidth="1"/>
    <col min="13843" max="13844" width="21.7109375" style="1" customWidth="1"/>
    <col min="13845" max="13845" width="10.7109375" style="1" customWidth="1"/>
    <col min="13846" max="13846" width="21.7109375" style="1" customWidth="1"/>
    <col min="13847" max="13847" width="10.7109375" style="1" customWidth="1"/>
    <col min="13848" max="13848" width="18.7109375" style="1" customWidth="1"/>
    <col min="13849" max="13849" width="21.7109375" style="1" customWidth="1"/>
    <col min="13850" max="13850" width="40.7109375" style="1" customWidth="1"/>
    <col min="13851" max="13851" width="21.7109375" style="1" customWidth="1"/>
    <col min="13852" max="13852" width="10.7109375" style="1" customWidth="1"/>
    <col min="13853" max="13853" width="21.7109375" style="1" customWidth="1"/>
    <col min="13854" max="13854" width="10.7109375" style="1" customWidth="1"/>
    <col min="13855" max="13855" width="18.7109375" style="1" customWidth="1"/>
    <col min="13856" max="13857" width="21.7109375" style="1" customWidth="1"/>
    <col min="13858" max="13858" width="10.7109375" style="1" customWidth="1"/>
    <col min="13859" max="13859" width="40.7109375" style="1" customWidth="1"/>
    <col min="13860" max="13860" width="21.7109375" style="1" customWidth="1"/>
    <col min="13861" max="13861" width="10.7109375" style="1" customWidth="1"/>
    <col min="13862" max="13864" width="21.7109375" style="1" customWidth="1"/>
    <col min="13865" max="13865" width="10.7109375" style="1" customWidth="1"/>
    <col min="13866" max="14080" width="11.42578125" style="1"/>
    <col min="14081" max="14081" width="1.7109375" style="1" customWidth="1"/>
    <col min="14082" max="14082" width="40.7109375" style="1" customWidth="1"/>
    <col min="14083" max="14083" width="21.7109375" style="1" customWidth="1"/>
    <col min="14084" max="14084" width="10.7109375" style="1" customWidth="1"/>
    <col min="14085" max="14085" width="18.7109375" style="1" customWidth="1"/>
    <col min="14086" max="14087" width="21.7109375" style="1" customWidth="1"/>
    <col min="14088" max="14088" width="10.7109375" style="1" customWidth="1"/>
    <col min="14089" max="14089" width="21.7109375" style="1" customWidth="1"/>
    <col min="14090" max="14090" width="10.7109375" style="1" customWidth="1"/>
    <col min="14091" max="14091" width="18.7109375" style="1" customWidth="1"/>
    <col min="14092" max="14093" width="21.7109375" style="1" customWidth="1"/>
    <col min="14094" max="14094" width="40.7109375" style="1" customWidth="1"/>
    <col min="14095" max="14095" width="10.7109375" style="1" customWidth="1"/>
    <col min="14096" max="14096" width="21.7109375" style="1" customWidth="1"/>
    <col min="14097" max="14097" width="10.7109375" style="1" customWidth="1"/>
    <col min="14098" max="14098" width="18.7109375" style="1" customWidth="1"/>
    <col min="14099" max="14100" width="21.7109375" style="1" customWidth="1"/>
    <col min="14101" max="14101" width="10.7109375" style="1" customWidth="1"/>
    <col min="14102" max="14102" width="21.7109375" style="1" customWidth="1"/>
    <col min="14103" max="14103" width="10.7109375" style="1" customWidth="1"/>
    <col min="14104" max="14104" width="18.7109375" style="1" customWidth="1"/>
    <col min="14105" max="14105" width="21.7109375" style="1" customWidth="1"/>
    <col min="14106" max="14106" width="40.7109375" style="1" customWidth="1"/>
    <col min="14107" max="14107" width="21.7109375" style="1" customWidth="1"/>
    <col min="14108" max="14108" width="10.7109375" style="1" customWidth="1"/>
    <col min="14109" max="14109" width="21.7109375" style="1" customWidth="1"/>
    <col min="14110" max="14110" width="10.7109375" style="1" customWidth="1"/>
    <col min="14111" max="14111" width="18.7109375" style="1" customWidth="1"/>
    <col min="14112" max="14113" width="21.7109375" style="1" customWidth="1"/>
    <col min="14114" max="14114" width="10.7109375" style="1" customWidth="1"/>
    <col min="14115" max="14115" width="40.7109375" style="1" customWidth="1"/>
    <col min="14116" max="14116" width="21.7109375" style="1" customWidth="1"/>
    <col min="14117" max="14117" width="10.7109375" style="1" customWidth="1"/>
    <col min="14118" max="14120" width="21.7109375" style="1" customWidth="1"/>
    <col min="14121" max="14121" width="10.7109375" style="1" customWidth="1"/>
    <col min="14122" max="14336" width="11.42578125" style="1"/>
    <col min="14337" max="14337" width="1.7109375" style="1" customWidth="1"/>
    <col min="14338" max="14338" width="40.7109375" style="1" customWidth="1"/>
    <col min="14339" max="14339" width="21.7109375" style="1" customWidth="1"/>
    <col min="14340" max="14340" width="10.7109375" style="1" customWidth="1"/>
    <col min="14341" max="14341" width="18.7109375" style="1" customWidth="1"/>
    <col min="14342" max="14343" width="21.7109375" style="1" customWidth="1"/>
    <col min="14344" max="14344" width="10.7109375" style="1" customWidth="1"/>
    <col min="14345" max="14345" width="21.7109375" style="1" customWidth="1"/>
    <col min="14346" max="14346" width="10.7109375" style="1" customWidth="1"/>
    <col min="14347" max="14347" width="18.7109375" style="1" customWidth="1"/>
    <col min="14348" max="14349" width="21.7109375" style="1" customWidth="1"/>
    <col min="14350" max="14350" width="40.7109375" style="1" customWidth="1"/>
    <col min="14351" max="14351" width="10.7109375" style="1" customWidth="1"/>
    <col min="14352" max="14352" width="21.7109375" style="1" customWidth="1"/>
    <col min="14353" max="14353" width="10.7109375" style="1" customWidth="1"/>
    <col min="14354" max="14354" width="18.7109375" style="1" customWidth="1"/>
    <col min="14355" max="14356" width="21.7109375" style="1" customWidth="1"/>
    <col min="14357" max="14357" width="10.7109375" style="1" customWidth="1"/>
    <col min="14358" max="14358" width="21.7109375" style="1" customWidth="1"/>
    <col min="14359" max="14359" width="10.7109375" style="1" customWidth="1"/>
    <col min="14360" max="14360" width="18.7109375" style="1" customWidth="1"/>
    <col min="14361" max="14361" width="21.7109375" style="1" customWidth="1"/>
    <col min="14362" max="14362" width="40.7109375" style="1" customWidth="1"/>
    <col min="14363" max="14363" width="21.7109375" style="1" customWidth="1"/>
    <col min="14364" max="14364" width="10.7109375" style="1" customWidth="1"/>
    <col min="14365" max="14365" width="21.7109375" style="1" customWidth="1"/>
    <col min="14366" max="14366" width="10.7109375" style="1" customWidth="1"/>
    <col min="14367" max="14367" width="18.7109375" style="1" customWidth="1"/>
    <col min="14368" max="14369" width="21.7109375" style="1" customWidth="1"/>
    <col min="14370" max="14370" width="10.7109375" style="1" customWidth="1"/>
    <col min="14371" max="14371" width="40.7109375" style="1" customWidth="1"/>
    <col min="14372" max="14372" width="21.7109375" style="1" customWidth="1"/>
    <col min="14373" max="14373" width="10.7109375" style="1" customWidth="1"/>
    <col min="14374" max="14376" width="21.7109375" style="1" customWidth="1"/>
    <col min="14377" max="14377" width="10.7109375" style="1" customWidth="1"/>
    <col min="14378" max="14592" width="11.42578125" style="1"/>
    <col min="14593" max="14593" width="1.7109375" style="1" customWidth="1"/>
    <col min="14594" max="14594" width="40.7109375" style="1" customWidth="1"/>
    <col min="14595" max="14595" width="21.7109375" style="1" customWidth="1"/>
    <col min="14596" max="14596" width="10.7109375" style="1" customWidth="1"/>
    <col min="14597" max="14597" width="18.7109375" style="1" customWidth="1"/>
    <col min="14598" max="14599" width="21.7109375" style="1" customWidth="1"/>
    <col min="14600" max="14600" width="10.7109375" style="1" customWidth="1"/>
    <col min="14601" max="14601" width="21.7109375" style="1" customWidth="1"/>
    <col min="14602" max="14602" width="10.7109375" style="1" customWidth="1"/>
    <col min="14603" max="14603" width="18.7109375" style="1" customWidth="1"/>
    <col min="14604" max="14605" width="21.7109375" style="1" customWidth="1"/>
    <col min="14606" max="14606" width="40.7109375" style="1" customWidth="1"/>
    <col min="14607" max="14607" width="10.7109375" style="1" customWidth="1"/>
    <col min="14608" max="14608" width="21.7109375" style="1" customWidth="1"/>
    <col min="14609" max="14609" width="10.7109375" style="1" customWidth="1"/>
    <col min="14610" max="14610" width="18.7109375" style="1" customWidth="1"/>
    <col min="14611" max="14612" width="21.7109375" style="1" customWidth="1"/>
    <col min="14613" max="14613" width="10.7109375" style="1" customWidth="1"/>
    <col min="14614" max="14614" width="21.7109375" style="1" customWidth="1"/>
    <col min="14615" max="14615" width="10.7109375" style="1" customWidth="1"/>
    <col min="14616" max="14616" width="18.7109375" style="1" customWidth="1"/>
    <col min="14617" max="14617" width="21.7109375" style="1" customWidth="1"/>
    <col min="14618" max="14618" width="40.7109375" style="1" customWidth="1"/>
    <col min="14619" max="14619" width="21.7109375" style="1" customWidth="1"/>
    <col min="14620" max="14620" width="10.7109375" style="1" customWidth="1"/>
    <col min="14621" max="14621" width="21.7109375" style="1" customWidth="1"/>
    <col min="14622" max="14622" width="10.7109375" style="1" customWidth="1"/>
    <col min="14623" max="14623" width="18.7109375" style="1" customWidth="1"/>
    <col min="14624" max="14625" width="21.7109375" style="1" customWidth="1"/>
    <col min="14626" max="14626" width="10.7109375" style="1" customWidth="1"/>
    <col min="14627" max="14627" width="40.7109375" style="1" customWidth="1"/>
    <col min="14628" max="14628" width="21.7109375" style="1" customWidth="1"/>
    <col min="14629" max="14629" width="10.7109375" style="1" customWidth="1"/>
    <col min="14630" max="14632" width="21.7109375" style="1" customWidth="1"/>
    <col min="14633" max="14633" width="10.7109375" style="1" customWidth="1"/>
    <col min="14634" max="14848" width="11.42578125" style="1"/>
    <col min="14849" max="14849" width="1.7109375" style="1" customWidth="1"/>
    <col min="14850" max="14850" width="40.7109375" style="1" customWidth="1"/>
    <col min="14851" max="14851" width="21.7109375" style="1" customWidth="1"/>
    <col min="14852" max="14852" width="10.7109375" style="1" customWidth="1"/>
    <col min="14853" max="14853" width="18.7109375" style="1" customWidth="1"/>
    <col min="14854" max="14855" width="21.7109375" style="1" customWidth="1"/>
    <col min="14856" max="14856" width="10.7109375" style="1" customWidth="1"/>
    <col min="14857" max="14857" width="21.7109375" style="1" customWidth="1"/>
    <col min="14858" max="14858" width="10.7109375" style="1" customWidth="1"/>
    <col min="14859" max="14859" width="18.7109375" style="1" customWidth="1"/>
    <col min="14860" max="14861" width="21.7109375" style="1" customWidth="1"/>
    <col min="14862" max="14862" width="40.7109375" style="1" customWidth="1"/>
    <col min="14863" max="14863" width="10.7109375" style="1" customWidth="1"/>
    <col min="14864" max="14864" width="21.7109375" style="1" customWidth="1"/>
    <col min="14865" max="14865" width="10.7109375" style="1" customWidth="1"/>
    <col min="14866" max="14866" width="18.7109375" style="1" customWidth="1"/>
    <col min="14867" max="14868" width="21.7109375" style="1" customWidth="1"/>
    <col min="14869" max="14869" width="10.7109375" style="1" customWidth="1"/>
    <col min="14870" max="14870" width="21.7109375" style="1" customWidth="1"/>
    <col min="14871" max="14871" width="10.7109375" style="1" customWidth="1"/>
    <col min="14872" max="14872" width="18.7109375" style="1" customWidth="1"/>
    <col min="14873" max="14873" width="21.7109375" style="1" customWidth="1"/>
    <col min="14874" max="14874" width="40.7109375" style="1" customWidth="1"/>
    <col min="14875" max="14875" width="21.7109375" style="1" customWidth="1"/>
    <col min="14876" max="14876" width="10.7109375" style="1" customWidth="1"/>
    <col min="14877" max="14877" width="21.7109375" style="1" customWidth="1"/>
    <col min="14878" max="14878" width="10.7109375" style="1" customWidth="1"/>
    <col min="14879" max="14879" width="18.7109375" style="1" customWidth="1"/>
    <col min="14880" max="14881" width="21.7109375" style="1" customWidth="1"/>
    <col min="14882" max="14882" width="10.7109375" style="1" customWidth="1"/>
    <col min="14883" max="14883" width="40.7109375" style="1" customWidth="1"/>
    <col min="14884" max="14884" width="21.7109375" style="1" customWidth="1"/>
    <col min="14885" max="14885" width="10.7109375" style="1" customWidth="1"/>
    <col min="14886" max="14888" width="21.7109375" style="1" customWidth="1"/>
    <col min="14889" max="14889" width="10.7109375" style="1" customWidth="1"/>
    <col min="14890" max="15104" width="11.42578125" style="1"/>
    <col min="15105" max="15105" width="1.7109375" style="1" customWidth="1"/>
    <col min="15106" max="15106" width="40.7109375" style="1" customWidth="1"/>
    <col min="15107" max="15107" width="21.7109375" style="1" customWidth="1"/>
    <col min="15108" max="15108" width="10.7109375" style="1" customWidth="1"/>
    <col min="15109" max="15109" width="18.7109375" style="1" customWidth="1"/>
    <col min="15110" max="15111" width="21.7109375" style="1" customWidth="1"/>
    <col min="15112" max="15112" width="10.7109375" style="1" customWidth="1"/>
    <col min="15113" max="15113" width="21.7109375" style="1" customWidth="1"/>
    <col min="15114" max="15114" width="10.7109375" style="1" customWidth="1"/>
    <col min="15115" max="15115" width="18.7109375" style="1" customWidth="1"/>
    <col min="15116" max="15117" width="21.7109375" style="1" customWidth="1"/>
    <col min="15118" max="15118" width="40.7109375" style="1" customWidth="1"/>
    <col min="15119" max="15119" width="10.7109375" style="1" customWidth="1"/>
    <col min="15120" max="15120" width="21.7109375" style="1" customWidth="1"/>
    <col min="15121" max="15121" width="10.7109375" style="1" customWidth="1"/>
    <col min="15122" max="15122" width="18.7109375" style="1" customWidth="1"/>
    <col min="15123" max="15124" width="21.7109375" style="1" customWidth="1"/>
    <col min="15125" max="15125" width="10.7109375" style="1" customWidth="1"/>
    <col min="15126" max="15126" width="21.7109375" style="1" customWidth="1"/>
    <col min="15127" max="15127" width="10.7109375" style="1" customWidth="1"/>
    <col min="15128" max="15128" width="18.7109375" style="1" customWidth="1"/>
    <col min="15129" max="15129" width="21.7109375" style="1" customWidth="1"/>
    <col min="15130" max="15130" width="40.7109375" style="1" customWidth="1"/>
    <col min="15131" max="15131" width="21.7109375" style="1" customWidth="1"/>
    <col min="15132" max="15132" width="10.7109375" style="1" customWidth="1"/>
    <col min="15133" max="15133" width="21.7109375" style="1" customWidth="1"/>
    <col min="15134" max="15134" width="10.7109375" style="1" customWidth="1"/>
    <col min="15135" max="15135" width="18.7109375" style="1" customWidth="1"/>
    <col min="15136" max="15137" width="21.7109375" style="1" customWidth="1"/>
    <col min="15138" max="15138" width="10.7109375" style="1" customWidth="1"/>
    <col min="15139" max="15139" width="40.7109375" style="1" customWidth="1"/>
    <col min="15140" max="15140" width="21.7109375" style="1" customWidth="1"/>
    <col min="15141" max="15141" width="10.7109375" style="1" customWidth="1"/>
    <col min="15142" max="15144" width="21.7109375" style="1" customWidth="1"/>
    <col min="15145" max="15145" width="10.7109375" style="1" customWidth="1"/>
    <col min="15146" max="15360" width="11.42578125" style="1"/>
    <col min="15361" max="15361" width="1.7109375" style="1" customWidth="1"/>
    <col min="15362" max="15362" width="40.7109375" style="1" customWidth="1"/>
    <col min="15363" max="15363" width="21.7109375" style="1" customWidth="1"/>
    <col min="15364" max="15364" width="10.7109375" style="1" customWidth="1"/>
    <col min="15365" max="15365" width="18.7109375" style="1" customWidth="1"/>
    <col min="15366" max="15367" width="21.7109375" style="1" customWidth="1"/>
    <col min="15368" max="15368" width="10.7109375" style="1" customWidth="1"/>
    <col min="15369" max="15369" width="21.7109375" style="1" customWidth="1"/>
    <col min="15370" max="15370" width="10.7109375" style="1" customWidth="1"/>
    <col min="15371" max="15371" width="18.7109375" style="1" customWidth="1"/>
    <col min="15372" max="15373" width="21.7109375" style="1" customWidth="1"/>
    <col min="15374" max="15374" width="40.7109375" style="1" customWidth="1"/>
    <col min="15375" max="15375" width="10.7109375" style="1" customWidth="1"/>
    <col min="15376" max="15376" width="21.7109375" style="1" customWidth="1"/>
    <col min="15377" max="15377" width="10.7109375" style="1" customWidth="1"/>
    <col min="15378" max="15378" width="18.7109375" style="1" customWidth="1"/>
    <col min="15379" max="15380" width="21.7109375" style="1" customWidth="1"/>
    <col min="15381" max="15381" width="10.7109375" style="1" customWidth="1"/>
    <col min="15382" max="15382" width="21.7109375" style="1" customWidth="1"/>
    <col min="15383" max="15383" width="10.7109375" style="1" customWidth="1"/>
    <col min="15384" max="15384" width="18.7109375" style="1" customWidth="1"/>
    <col min="15385" max="15385" width="21.7109375" style="1" customWidth="1"/>
    <col min="15386" max="15386" width="40.7109375" style="1" customWidth="1"/>
    <col min="15387" max="15387" width="21.7109375" style="1" customWidth="1"/>
    <col min="15388" max="15388" width="10.7109375" style="1" customWidth="1"/>
    <col min="15389" max="15389" width="21.7109375" style="1" customWidth="1"/>
    <col min="15390" max="15390" width="10.7109375" style="1" customWidth="1"/>
    <col min="15391" max="15391" width="18.7109375" style="1" customWidth="1"/>
    <col min="15392" max="15393" width="21.7109375" style="1" customWidth="1"/>
    <col min="15394" max="15394" width="10.7109375" style="1" customWidth="1"/>
    <col min="15395" max="15395" width="40.7109375" style="1" customWidth="1"/>
    <col min="15396" max="15396" width="21.7109375" style="1" customWidth="1"/>
    <col min="15397" max="15397" width="10.7109375" style="1" customWidth="1"/>
    <col min="15398" max="15400" width="21.7109375" style="1" customWidth="1"/>
    <col min="15401" max="15401" width="10.7109375" style="1" customWidth="1"/>
    <col min="15402" max="15616" width="11.42578125" style="1"/>
    <col min="15617" max="15617" width="1.7109375" style="1" customWidth="1"/>
    <col min="15618" max="15618" width="40.7109375" style="1" customWidth="1"/>
    <col min="15619" max="15619" width="21.7109375" style="1" customWidth="1"/>
    <col min="15620" max="15620" width="10.7109375" style="1" customWidth="1"/>
    <col min="15621" max="15621" width="18.7109375" style="1" customWidth="1"/>
    <col min="15622" max="15623" width="21.7109375" style="1" customWidth="1"/>
    <col min="15624" max="15624" width="10.7109375" style="1" customWidth="1"/>
    <col min="15625" max="15625" width="21.7109375" style="1" customWidth="1"/>
    <col min="15626" max="15626" width="10.7109375" style="1" customWidth="1"/>
    <col min="15627" max="15627" width="18.7109375" style="1" customWidth="1"/>
    <col min="15628" max="15629" width="21.7109375" style="1" customWidth="1"/>
    <col min="15630" max="15630" width="40.7109375" style="1" customWidth="1"/>
    <col min="15631" max="15631" width="10.7109375" style="1" customWidth="1"/>
    <col min="15632" max="15632" width="21.7109375" style="1" customWidth="1"/>
    <col min="15633" max="15633" width="10.7109375" style="1" customWidth="1"/>
    <col min="15634" max="15634" width="18.7109375" style="1" customWidth="1"/>
    <col min="15635" max="15636" width="21.7109375" style="1" customWidth="1"/>
    <col min="15637" max="15637" width="10.7109375" style="1" customWidth="1"/>
    <col min="15638" max="15638" width="21.7109375" style="1" customWidth="1"/>
    <col min="15639" max="15639" width="10.7109375" style="1" customWidth="1"/>
    <col min="15640" max="15640" width="18.7109375" style="1" customWidth="1"/>
    <col min="15641" max="15641" width="21.7109375" style="1" customWidth="1"/>
    <col min="15642" max="15642" width="40.7109375" style="1" customWidth="1"/>
    <col min="15643" max="15643" width="21.7109375" style="1" customWidth="1"/>
    <col min="15644" max="15644" width="10.7109375" style="1" customWidth="1"/>
    <col min="15645" max="15645" width="21.7109375" style="1" customWidth="1"/>
    <col min="15646" max="15646" width="10.7109375" style="1" customWidth="1"/>
    <col min="15647" max="15647" width="18.7109375" style="1" customWidth="1"/>
    <col min="15648" max="15649" width="21.7109375" style="1" customWidth="1"/>
    <col min="15650" max="15650" width="10.7109375" style="1" customWidth="1"/>
    <col min="15651" max="15651" width="40.7109375" style="1" customWidth="1"/>
    <col min="15652" max="15652" width="21.7109375" style="1" customWidth="1"/>
    <col min="15653" max="15653" width="10.7109375" style="1" customWidth="1"/>
    <col min="15654" max="15656" width="21.7109375" style="1" customWidth="1"/>
    <col min="15657" max="15657" width="10.7109375" style="1" customWidth="1"/>
    <col min="15658" max="15872" width="11.42578125" style="1"/>
    <col min="15873" max="15873" width="1.7109375" style="1" customWidth="1"/>
    <col min="15874" max="15874" width="40.7109375" style="1" customWidth="1"/>
    <col min="15875" max="15875" width="21.7109375" style="1" customWidth="1"/>
    <col min="15876" max="15876" width="10.7109375" style="1" customWidth="1"/>
    <col min="15877" max="15877" width="18.7109375" style="1" customWidth="1"/>
    <col min="15878" max="15879" width="21.7109375" style="1" customWidth="1"/>
    <col min="15880" max="15880" width="10.7109375" style="1" customWidth="1"/>
    <col min="15881" max="15881" width="21.7109375" style="1" customWidth="1"/>
    <col min="15882" max="15882" width="10.7109375" style="1" customWidth="1"/>
    <col min="15883" max="15883" width="18.7109375" style="1" customWidth="1"/>
    <col min="15884" max="15885" width="21.7109375" style="1" customWidth="1"/>
    <col min="15886" max="15886" width="40.7109375" style="1" customWidth="1"/>
    <col min="15887" max="15887" width="10.7109375" style="1" customWidth="1"/>
    <col min="15888" max="15888" width="21.7109375" style="1" customWidth="1"/>
    <col min="15889" max="15889" width="10.7109375" style="1" customWidth="1"/>
    <col min="15890" max="15890" width="18.7109375" style="1" customWidth="1"/>
    <col min="15891" max="15892" width="21.7109375" style="1" customWidth="1"/>
    <col min="15893" max="15893" width="10.7109375" style="1" customWidth="1"/>
    <col min="15894" max="15894" width="21.7109375" style="1" customWidth="1"/>
    <col min="15895" max="15895" width="10.7109375" style="1" customWidth="1"/>
    <col min="15896" max="15896" width="18.7109375" style="1" customWidth="1"/>
    <col min="15897" max="15897" width="21.7109375" style="1" customWidth="1"/>
    <col min="15898" max="15898" width="40.7109375" style="1" customWidth="1"/>
    <col min="15899" max="15899" width="21.7109375" style="1" customWidth="1"/>
    <col min="15900" max="15900" width="10.7109375" style="1" customWidth="1"/>
    <col min="15901" max="15901" width="21.7109375" style="1" customWidth="1"/>
    <col min="15902" max="15902" width="10.7109375" style="1" customWidth="1"/>
    <col min="15903" max="15903" width="18.7109375" style="1" customWidth="1"/>
    <col min="15904" max="15905" width="21.7109375" style="1" customWidth="1"/>
    <col min="15906" max="15906" width="10.7109375" style="1" customWidth="1"/>
    <col min="15907" max="15907" width="40.7109375" style="1" customWidth="1"/>
    <col min="15908" max="15908" width="21.7109375" style="1" customWidth="1"/>
    <col min="15909" max="15909" width="10.7109375" style="1" customWidth="1"/>
    <col min="15910" max="15912" width="21.7109375" style="1" customWidth="1"/>
    <col min="15913" max="15913" width="10.7109375" style="1" customWidth="1"/>
    <col min="15914" max="16128" width="11.42578125" style="1"/>
    <col min="16129" max="16129" width="1.7109375" style="1" customWidth="1"/>
    <col min="16130" max="16130" width="40.7109375" style="1" customWidth="1"/>
    <col min="16131" max="16131" width="21.7109375" style="1" customWidth="1"/>
    <col min="16132" max="16132" width="10.7109375" style="1" customWidth="1"/>
    <col min="16133" max="16133" width="18.7109375" style="1" customWidth="1"/>
    <col min="16134" max="16135" width="21.7109375" style="1" customWidth="1"/>
    <col min="16136" max="16136" width="10.7109375" style="1" customWidth="1"/>
    <col min="16137" max="16137" width="21.7109375" style="1" customWidth="1"/>
    <col min="16138" max="16138" width="10.7109375" style="1" customWidth="1"/>
    <col min="16139" max="16139" width="18.7109375" style="1" customWidth="1"/>
    <col min="16140" max="16141" width="21.7109375" style="1" customWidth="1"/>
    <col min="16142" max="16142" width="40.7109375" style="1" customWidth="1"/>
    <col min="16143" max="16143" width="10.7109375" style="1" customWidth="1"/>
    <col min="16144" max="16144" width="21.7109375" style="1" customWidth="1"/>
    <col min="16145" max="16145" width="10.7109375" style="1" customWidth="1"/>
    <col min="16146" max="16146" width="18.7109375" style="1" customWidth="1"/>
    <col min="16147" max="16148" width="21.7109375" style="1" customWidth="1"/>
    <col min="16149" max="16149" width="10.7109375" style="1" customWidth="1"/>
    <col min="16150" max="16150" width="21.7109375" style="1" customWidth="1"/>
    <col min="16151" max="16151" width="10.7109375" style="1" customWidth="1"/>
    <col min="16152" max="16152" width="18.7109375" style="1" customWidth="1"/>
    <col min="16153" max="16153" width="21.7109375" style="1" customWidth="1"/>
    <col min="16154" max="16154" width="40.7109375" style="1" customWidth="1"/>
    <col min="16155" max="16155" width="21.7109375" style="1" customWidth="1"/>
    <col min="16156" max="16156" width="10.7109375" style="1" customWidth="1"/>
    <col min="16157" max="16157" width="21.7109375" style="1" customWidth="1"/>
    <col min="16158" max="16158" width="10.7109375" style="1" customWidth="1"/>
    <col min="16159" max="16159" width="18.7109375" style="1" customWidth="1"/>
    <col min="16160" max="16161" width="21.7109375" style="1" customWidth="1"/>
    <col min="16162" max="16162" width="10.7109375" style="1" customWidth="1"/>
    <col min="16163" max="16163" width="40.7109375" style="1" customWidth="1"/>
    <col min="16164" max="16164" width="21.7109375" style="1" customWidth="1"/>
    <col min="16165" max="16165" width="10.7109375" style="1" customWidth="1"/>
    <col min="16166" max="16168" width="21.7109375" style="1" customWidth="1"/>
    <col min="16169" max="16169" width="10.7109375" style="1" customWidth="1"/>
    <col min="16170" max="16384" width="11.42578125" style="1"/>
  </cols>
  <sheetData>
    <row r="1" spans="2:41">
      <c r="B1" s="2" t="s">
        <v>57</v>
      </c>
    </row>
    <row r="2" spans="2:41">
      <c r="B2" s="2" t="s">
        <v>1</v>
      </c>
    </row>
    <row r="3" spans="2:41">
      <c r="B3" s="2" t="s">
        <v>2</v>
      </c>
    </row>
    <row r="4" spans="2:41">
      <c r="B4" s="2" t="s">
        <v>3</v>
      </c>
    </row>
    <row r="5" spans="2:41">
      <c r="B5" s="2"/>
    </row>
    <row r="6" spans="2:41">
      <c r="E6" s="1" t="str">
        <f>MID(C7,6,4)</f>
        <v>รผบ.</v>
      </c>
      <c r="F6" s="1" t="str">
        <f t="shared" ref="F6:AO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ฝทม.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ัญชี</v>
      </c>
      <c r="Q6" s="1" t="str">
        <f t="shared" si="0"/>
        <v>ม</v>
      </c>
      <c r="R6" s="1" t="str">
        <f t="shared" si="0"/>
        <v>ฝกพ.</v>
      </c>
      <c r="S6" s="1" t="str">
        <f t="shared" si="0"/>
        <v/>
      </c>
      <c r="T6" s="1" t="str">
        <f t="shared" si="0"/>
        <v>ิงงว</v>
      </c>
      <c r="U6" s="1" t="str">
        <f t="shared" si="0"/>
        <v>ปม.1</v>
      </c>
      <c r="V6" s="1" t="str">
        <f t="shared" si="0"/>
        <v>หลือ</v>
      </c>
      <c r="W6" s="1" t="str">
        <f t="shared" si="0"/>
        <v>ม</v>
      </c>
      <c r="X6" s="1" t="str">
        <f t="shared" si="0"/>
        <v>ฝกม.</v>
      </c>
      <c r="Y6" s="1" t="str">
        <f t="shared" si="0"/>
        <v/>
      </c>
      <c r="Z6" s="1" t="str">
        <f t="shared" si="0"/>
        <v>ิงงว</v>
      </c>
      <c r="AA6" s="1" t="str">
        <f t="shared" si="0"/>
        <v>ปม.1</v>
      </c>
      <c r="AB6" s="1" t="str">
        <f t="shared" si="0"/>
        <v>ัญชี</v>
      </c>
      <c r="AC6" s="1" t="str">
        <f t="shared" si="0"/>
        <v>หลือ</v>
      </c>
      <c r="AD6" s="1" t="str">
        <f t="shared" si="0"/>
        <v>ม</v>
      </c>
      <c r="AE6" s="1" t="str">
        <f t="shared" si="0"/>
        <v>ฝอร.</v>
      </c>
      <c r="AF6" s="1" t="str">
        <f t="shared" si="0"/>
        <v/>
      </c>
      <c r="AG6" s="1" t="str">
        <f t="shared" si="0"/>
        <v>ิงงว</v>
      </c>
      <c r="AH6" s="1" t="str">
        <f t="shared" si="0"/>
        <v>ปม.1</v>
      </c>
      <c r="AI6" s="1" t="str">
        <f t="shared" si="0"/>
        <v>หลือ</v>
      </c>
      <c r="AJ6" s="1" t="str">
        <f t="shared" si="0"/>
        <v>ม</v>
      </c>
      <c r="AK6" s="1" t="str">
        <f t="shared" si="0"/>
        <v>ัญชี</v>
      </c>
      <c r="AL6" s="1" t="str">
        <f t="shared" si="0"/>
        <v>าจริ</v>
      </c>
      <c r="AM6" s="1" t="str">
        <f t="shared" si="0"/>
        <v/>
      </c>
      <c r="AN6" s="1" t="str">
        <f t="shared" si="0"/>
        <v>าจริ</v>
      </c>
      <c r="AO6" s="1" t="str">
        <f t="shared" si="0"/>
        <v>ปม 1</v>
      </c>
    </row>
    <row r="7" spans="2:41">
      <c r="B7" s="3" t="s">
        <v>4</v>
      </c>
      <c r="C7" s="4" t="s">
        <v>58</v>
      </c>
      <c r="D7" s="4" t="s">
        <v>6</v>
      </c>
      <c r="E7" s="4" t="s">
        <v>7</v>
      </c>
      <c r="F7" s="4" t="s">
        <v>59</v>
      </c>
      <c r="G7" s="4" t="s">
        <v>9</v>
      </c>
      <c r="H7" s="4" t="s">
        <v>10</v>
      </c>
      <c r="I7" s="4" t="s">
        <v>60</v>
      </c>
      <c r="J7" s="4" t="s">
        <v>6</v>
      </c>
      <c r="K7" s="4" t="s">
        <v>7</v>
      </c>
      <c r="L7" s="4" t="s">
        <v>61</v>
      </c>
      <c r="M7" s="4" t="s">
        <v>9</v>
      </c>
      <c r="N7" s="3" t="s">
        <v>4</v>
      </c>
      <c r="O7" s="4" t="s">
        <v>10</v>
      </c>
      <c r="P7" s="4" t="s">
        <v>62</v>
      </c>
      <c r="Q7" s="4" t="s">
        <v>6</v>
      </c>
      <c r="R7" s="4" t="s">
        <v>7</v>
      </c>
      <c r="S7" s="4" t="s">
        <v>63</v>
      </c>
      <c r="T7" s="4" t="s">
        <v>9</v>
      </c>
      <c r="U7" s="4" t="s">
        <v>10</v>
      </c>
      <c r="V7" s="4" t="s">
        <v>64</v>
      </c>
      <c r="W7" s="4" t="s">
        <v>6</v>
      </c>
      <c r="X7" s="4" t="s">
        <v>7</v>
      </c>
      <c r="Y7" s="4" t="s">
        <v>65</v>
      </c>
      <c r="Z7" s="3" t="s">
        <v>4</v>
      </c>
      <c r="AA7" s="4" t="s">
        <v>9</v>
      </c>
      <c r="AB7" s="4" t="s">
        <v>10</v>
      </c>
      <c r="AC7" s="4" t="s">
        <v>66</v>
      </c>
      <c r="AD7" s="4" t="s">
        <v>6</v>
      </c>
      <c r="AE7" s="4" t="s">
        <v>7</v>
      </c>
      <c r="AF7" s="4" t="s">
        <v>67</v>
      </c>
      <c r="AG7" s="4" t="s">
        <v>9</v>
      </c>
      <c r="AH7" s="4" t="s">
        <v>10</v>
      </c>
      <c r="AI7" s="3" t="s">
        <v>4</v>
      </c>
      <c r="AJ7" s="4" t="s">
        <v>68</v>
      </c>
      <c r="AK7" s="4" t="s">
        <v>6</v>
      </c>
      <c r="AL7" s="4" t="s">
        <v>22</v>
      </c>
      <c r="AM7" s="4" t="s">
        <v>69</v>
      </c>
      <c r="AN7" s="4" t="s">
        <v>9</v>
      </c>
      <c r="AO7" s="4" t="s">
        <v>10</v>
      </c>
    </row>
    <row r="8" spans="2:41" outlineLevel="2">
      <c r="B8" s="5" t="s">
        <v>24</v>
      </c>
      <c r="C8" s="6">
        <v>619662.36</v>
      </c>
      <c r="D8" s="6">
        <v>11.528600000000001</v>
      </c>
      <c r="E8" s="6">
        <v>2101415.5</v>
      </c>
      <c r="F8" s="6">
        <v>5375000</v>
      </c>
      <c r="G8" s="6">
        <v>3273584.5</v>
      </c>
      <c r="H8" s="6">
        <v>39.0961</v>
      </c>
      <c r="I8" s="6">
        <v>4538117</v>
      </c>
      <c r="J8" s="6">
        <v>8.2402999999999995</v>
      </c>
      <c r="K8" s="6">
        <v>18252798.510000002</v>
      </c>
      <c r="L8" s="6">
        <v>55072000</v>
      </c>
      <c r="M8" s="6">
        <v>36819201.490000002</v>
      </c>
      <c r="N8" s="5" t="s">
        <v>24</v>
      </c>
      <c r="O8" s="6">
        <v>33.143500000000003</v>
      </c>
      <c r="P8" s="6">
        <v>4623229</v>
      </c>
      <c r="Q8" s="6">
        <v>8.3987999999999996</v>
      </c>
      <c r="R8" s="6">
        <v>18333658.059999999</v>
      </c>
      <c r="S8" s="6">
        <v>55046270</v>
      </c>
      <c r="T8" s="6">
        <v>36712611.939999998</v>
      </c>
      <c r="U8" s="6">
        <v>33.305900000000001</v>
      </c>
      <c r="V8" s="6">
        <v>2938490</v>
      </c>
      <c r="W8" s="6">
        <v>8.3462999999999994</v>
      </c>
      <c r="X8" s="6">
        <v>11821619</v>
      </c>
      <c r="Y8" s="6">
        <v>35207000</v>
      </c>
      <c r="Z8" s="5" t="s">
        <v>24</v>
      </c>
      <c r="AA8" s="6">
        <v>23385381</v>
      </c>
      <c r="AB8" s="6">
        <v>33.577500000000001</v>
      </c>
      <c r="AC8" s="6">
        <v>3729774</v>
      </c>
      <c r="AD8" s="6">
        <v>8.1887000000000008</v>
      </c>
      <c r="AE8" s="6">
        <v>15097770.109999999</v>
      </c>
      <c r="AF8" s="6">
        <v>45548000</v>
      </c>
      <c r="AG8" s="6">
        <v>30450229.890000001</v>
      </c>
      <c r="AH8" s="6">
        <v>33.146900000000002</v>
      </c>
      <c r="AI8" s="5" t="s">
        <v>24</v>
      </c>
      <c r="AJ8" s="6">
        <v>16449272.359999999</v>
      </c>
      <c r="AK8" s="6">
        <v>8.3818999999999999</v>
      </c>
      <c r="AL8" s="6">
        <v>65607261.18</v>
      </c>
      <c r="AM8" s="6">
        <v>196248270</v>
      </c>
      <c r="AN8" s="6">
        <v>130641008.81999999</v>
      </c>
      <c r="AO8" s="6">
        <v>33.430700000000002</v>
      </c>
    </row>
    <row r="9" spans="2:41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28340</v>
      </c>
      <c r="J9" s="6">
        <v>0</v>
      </c>
      <c r="K9" s="6">
        <v>119759.35</v>
      </c>
      <c r="L9" s="7">
        <v>0</v>
      </c>
      <c r="M9" s="6">
        <v>-119759.35</v>
      </c>
      <c r="N9" s="5" t="s">
        <v>25</v>
      </c>
      <c r="O9" s="6">
        <v>0</v>
      </c>
      <c r="P9" s="7">
        <v>0</v>
      </c>
      <c r="Q9" s="6">
        <v>0</v>
      </c>
      <c r="R9" s="7">
        <v>0</v>
      </c>
      <c r="S9" s="7">
        <v>0</v>
      </c>
      <c r="T9" s="6">
        <v>0</v>
      </c>
      <c r="U9" s="6">
        <v>0</v>
      </c>
      <c r="V9" s="6">
        <v>42510</v>
      </c>
      <c r="W9" s="6">
        <v>0</v>
      </c>
      <c r="X9" s="6">
        <v>170040</v>
      </c>
      <c r="Y9" s="7">
        <v>0</v>
      </c>
      <c r="Z9" s="5" t="s">
        <v>25</v>
      </c>
      <c r="AA9" s="6">
        <v>-170040</v>
      </c>
      <c r="AB9" s="6">
        <v>0</v>
      </c>
      <c r="AC9" s="7">
        <v>0</v>
      </c>
      <c r="AD9" s="6">
        <v>0</v>
      </c>
      <c r="AE9" s="7">
        <v>0</v>
      </c>
      <c r="AF9" s="7">
        <v>0</v>
      </c>
      <c r="AG9" s="6">
        <v>0</v>
      </c>
      <c r="AH9" s="6">
        <v>0</v>
      </c>
      <c r="AI9" s="5" t="s">
        <v>25</v>
      </c>
      <c r="AJ9" s="6">
        <v>70850</v>
      </c>
      <c r="AK9" s="6">
        <v>0</v>
      </c>
      <c r="AL9" s="6">
        <v>289799.34999999998</v>
      </c>
      <c r="AM9" s="6">
        <v>0</v>
      </c>
      <c r="AN9" s="6">
        <v>-289799.34999999998</v>
      </c>
      <c r="AO9" s="6">
        <v>0</v>
      </c>
    </row>
    <row r="10" spans="2:41" outlineLevel="1">
      <c r="B10" s="5" t="s">
        <v>26</v>
      </c>
      <c r="C10" s="6">
        <v>619662.36</v>
      </c>
      <c r="D10" s="6">
        <v>11.528600000000001</v>
      </c>
      <c r="E10" s="6">
        <v>2101415.5</v>
      </c>
      <c r="F10" s="6">
        <v>5375000</v>
      </c>
      <c r="G10" s="6">
        <v>3273584.5</v>
      </c>
      <c r="H10" s="6">
        <v>39.0961</v>
      </c>
      <c r="I10" s="6">
        <v>4566457</v>
      </c>
      <c r="J10" s="6">
        <v>8.2918000000000003</v>
      </c>
      <c r="K10" s="6">
        <v>18372557.859999999</v>
      </c>
      <c r="L10" s="6">
        <v>55072000</v>
      </c>
      <c r="M10" s="6">
        <v>36699442.140000001</v>
      </c>
      <c r="N10" s="5" t="s">
        <v>26</v>
      </c>
      <c r="O10" s="6">
        <v>33.360999999999997</v>
      </c>
      <c r="P10" s="6">
        <v>4623229</v>
      </c>
      <c r="Q10" s="6">
        <v>8.3987999999999996</v>
      </c>
      <c r="R10" s="6">
        <v>18333658.059999999</v>
      </c>
      <c r="S10" s="6">
        <v>55046270</v>
      </c>
      <c r="T10" s="6">
        <v>36712611.939999998</v>
      </c>
      <c r="U10" s="6">
        <v>33.305900000000001</v>
      </c>
      <c r="V10" s="6">
        <v>2981000</v>
      </c>
      <c r="W10" s="6">
        <v>8.4671000000000003</v>
      </c>
      <c r="X10" s="6">
        <v>11991659</v>
      </c>
      <c r="Y10" s="6">
        <v>35207000</v>
      </c>
      <c r="Z10" s="5" t="s">
        <v>26</v>
      </c>
      <c r="AA10" s="6">
        <v>23215341</v>
      </c>
      <c r="AB10" s="6">
        <v>34.060400000000001</v>
      </c>
      <c r="AC10" s="6">
        <v>3729774</v>
      </c>
      <c r="AD10" s="6">
        <v>8.1887000000000008</v>
      </c>
      <c r="AE10" s="6">
        <v>15097770.109999999</v>
      </c>
      <c r="AF10" s="6">
        <v>45548000</v>
      </c>
      <c r="AG10" s="6">
        <v>30450229.890000001</v>
      </c>
      <c r="AH10" s="6">
        <v>33.146900000000002</v>
      </c>
      <c r="AI10" s="5" t="s">
        <v>26</v>
      </c>
      <c r="AJ10" s="6">
        <v>16520122.359999999</v>
      </c>
      <c r="AK10" s="6">
        <v>8.4179999999999993</v>
      </c>
      <c r="AL10" s="6">
        <v>65897060.530000001</v>
      </c>
      <c r="AM10" s="6">
        <v>196248270</v>
      </c>
      <c r="AN10" s="6">
        <v>130351209.47</v>
      </c>
      <c r="AO10" s="6">
        <v>33.578400000000002</v>
      </c>
    </row>
    <row r="11" spans="2:41" outlineLevel="2">
      <c r="B11" s="5" t="s">
        <v>27</v>
      </c>
      <c r="C11" s="6">
        <v>31703.97</v>
      </c>
      <c r="D11" s="6">
        <v>4.2103999999999999</v>
      </c>
      <c r="E11" s="6">
        <v>126815.88</v>
      </c>
      <c r="F11" s="6">
        <v>753000</v>
      </c>
      <c r="G11" s="6">
        <v>626184.12</v>
      </c>
      <c r="H11" s="6">
        <v>16.8414</v>
      </c>
      <c r="I11" s="6">
        <v>620020.28</v>
      </c>
      <c r="J11" s="6">
        <v>8.0418000000000003</v>
      </c>
      <c r="K11" s="6">
        <v>2497065.39</v>
      </c>
      <c r="L11" s="6">
        <v>7710000</v>
      </c>
      <c r="M11" s="6">
        <v>5212934.6100000003</v>
      </c>
      <c r="N11" s="5" t="s">
        <v>27</v>
      </c>
      <c r="O11" s="6">
        <v>32.3874</v>
      </c>
      <c r="P11" s="6">
        <v>672202.27</v>
      </c>
      <c r="Q11" s="6">
        <v>8.6503999999999994</v>
      </c>
      <c r="R11" s="6">
        <v>2679727.38</v>
      </c>
      <c r="S11" s="6">
        <v>7770730.6600000001</v>
      </c>
      <c r="T11" s="6">
        <v>5091003.28</v>
      </c>
      <c r="U11" s="6">
        <v>34.484900000000003</v>
      </c>
      <c r="V11" s="6">
        <v>407796.73</v>
      </c>
      <c r="W11" s="6">
        <v>8.3582000000000001</v>
      </c>
      <c r="X11" s="6">
        <v>1643569.54</v>
      </c>
      <c r="Y11" s="6">
        <v>4879000</v>
      </c>
      <c r="Z11" s="5" t="s">
        <v>27</v>
      </c>
      <c r="AA11" s="6">
        <v>3235430.46</v>
      </c>
      <c r="AB11" s="6">
        <v>33.686599999999999</v>
      </c>
      <c r="AC11" s="6">
        <v>510367.74</v>
      </c>
      <c r="AD11" s="6">
        <v>8.0032999999999994</v>
      </c>
      <c r="AE11" s="6">
        <v>2058455.23</v>
      </c>
      <c r="AF11" s="6">
        <v>6377000</v>
      </c>
      <c r="AG11" s="6">
        <v>4318544.7699999996</v>
      </c>
      <c r="AH11" s="6">
        <v>32.279400000000003</v>
      </c>
      <c r="AI11" s="5" t="s">
        <v>27</v>
      </c>
      <c r="AJ11" s="6">
        <v>2242090.9900000002</v>
      </c>
      <c r="AK11" s="6">
        <v>8.1561000000000003</v>
      </c>
      <c r="AL11" s="6">
        <v>9005633.4199999999</v>
      </c>
      <c r="AM11" s="6">
        <v>27489730.66</v>
      </c>
      <c r="AN11" s="6">
        <v>18484097.239999998</v>
      </c>
      <c r="AO11" s="6">
        <v>32.76</v>
      </c>
    </row>
    <row r="12" spans="2:41" outlineLevel="2">
      <c r="B12" s="5" t="s">
        <v>28</v>
      </c>
      <c r="C12" s="6">
        <v>103277.05</v>
      </c>
      <c r="D12" s="6">
        <v>11.5265</v>
      </c>
      <c r="E12" s="6">
        <v>350241.88</v>
      </c>
      <c r="F12" s="6">
        <v>896000</v>
      </c>
      <c r="G12" s="6">
        <v>545758.12</v>
      </c>
      <c r="H12" s="6">
        <v>39.089500000000001</v>
      </c>
      <c r="I12" s="6">
        <v>756352.8</v>
      </c>
      <c r="J12" s="6">
        <v>8.2382000000000009</v>
      </c>
      <c r="K12" s="6">
        <v>3042292.4</v>
      </c>
      <c r="L12" s="6">
        <v>9181000</v>
      </c>
      <c r="M12" s="6">
        <v>6138707.5999999996</v>
      </c>
      <c r="N12" s="5" t="s">
        <v>28</v>
      </c>
      <c r="O12" s="6">
        <v>33.136800000000001</v>
      </c>
      <c r="P12" s="6">
        <v>770538.18</v>
      </c>
      <c r="Q12" s="6">
        <v>8.3973999999999993</v>
      </c>
      <c r="R12" s="6">
        <v>3055735.85</v>
      </c>
      <c r="S12" s="6">
        <v>9175878.4100000001</v>
      </c>
      <c r="T12" s="6">
        <v>6120142.5599999996</v>
      </c>
      <c r="U12" s="6">
        <v>33.3018</v>
      </c>
      <c r="V12" s="6">
        <v>489748.31</v>
      </c>
      <c r="W12" s="6">
        <v>8.3446999999999996</v>
      </c>
      <c r="X12" s="6">
        <v>1976240.34</v>
      </c>
      <c r="Y12" s="6">
        <v>5869000</v>
      </c>
      <c r="Z12" s="5" t="s">
        <v>28</v>
      </c>
      <c r="AA12" s="6">
        <v>3892759.66</v>
      </c>
      <c r="AB12" s="6">
        <v>33.672499999999999</v>
      </c>
      <c r="AC12" s="6">
        <v>621629.01</v>
      </c>
      <c r="AD12" s="6">
        <v>8.1868999999999996</v>
      </c>
      <c r="AE12" s="6">
        <v>2516435.84</v>
      </c>
      <c r="AF12" s="6">
        <v>7593000</v>
      </c>
      <c r="AG12" s="6">
        <v>5076564.16</v>
      </c>
      <c r="AH12" s="6">
        <v>33.141500000000001</v>
      </c>
      <c r="AI12" s="5" t="s">
        <v>28</v>
      </c>
      <c r="AJ12" s="6">
        <v>2741545.35</v>
      </c>
      <c r="AK12" s="6">
        <v>8.3801000000000005</v>
      </c>
      <c r="AL12" s="6">
        <v>10940946.310000001</v>
      </c>
      <c r="AM12" s="6">
        <v>32714878.41</v>
      </c>
      <c r="AN12" s="6">
        <v>21773932.100000001</v>
      </c>
      <c r="AO12" s="6">
        <v>33.443300000000001</v>
      </c>
    </row>
    <row r="13" spans="2:41" outlineLevel="2">
      <c r="B13" s="5" t="s">
        <v>29</v>
      </c>
      <c r="C13" s="6">
        <v>66545.27</v>
      </c>
      <c r="D13" s="6">
        <v>11.2598</v>
      </c>
      <c r="E13" s="6">
        <v>228246.48</v>
      </c>
      <c r="F13" s="6">
        <v>591000</v>
      </c>
      <c r="G13" s="6">
        <v>362753.52</v>
      </c>
      <c r="H13" s="6">
        <v>38.620399999999997</v>
      </c>
      <c r="I13" s="6">
        <v>472507.32</v>
      </c>
      <c r="J13" s="6">
        <v>8.2203999999999997</v>
      </c>
      <c r="K13" s="6">
        <v>1891804.46</v>
      </c>
      <c r="L13" s="6">
        <v>5748000</v>
      </c>
      <c r="M13" s="6">
        <v>3856195.54</v>
      </c>
      <c r="N13" s="5" t="s">
        <v>29</v>
      </c>
      <c r="O13" s="6">
        <v>32.912399999999998</v>
      </c>
      <c r="P13" s="6">
        <v>456119.32</v>
      </c>
      <c r="Q13" s="6">
        <v>8.3892000000000007</v>
      </c>
      <c r="R13" s="6">
        <v>1809017.51</v>
      </c>
      <c r="S13" s="6">
        <v>5436954.2999999998</v>
      </c>
      <c r="T13" s="6">
        <v>3627936.79</v>
      </c>
      <c r="U13" s="6">
        <v>33.272599999999997</v>
      </c>
      <c r="V13" s="6">
        <v>219632.58</v>
      </c>
      <c r="W13" s="6">
        <v>6.4371</v>
      </c>
      <c r="X13" s="6">
        <v>1085315.1000000001</v>
      </c>
      <c r="Y13" s="6">
        <v>3412000</v>
      </c>
      <c r="Z13" s="5" t="s">
        <v>29</v>
      </c>
      <c r="AA13" s="6">
        <v>2326684.9</v>
      </c>
      <c r="AB13" s="6">
        <v>31.808800000000002</v>
      </c>
      <c r="AC13" s="6">
        <v>387656.58</v>
      </c>
      <c r="AD13" s="6">
        <v>8.11</v>
      </c>
      <c r="AE13" s="6">
        <v>1562855.57</v>
      </c>
      <c r="AF13" s="6">
        <v>4780000</v>
      </c>
      <c r="AG13" s="6">
        <v>3217144.43</v>
      </c>
      <c r="AH13" s="6">
        <v>32.695700000000002</v>
      </c>
      <c r="AI13" s="5" t="s">
        <v>29</v>
      </c>
      <c r="AJ13" s="6">
        <v>1602461.07</v>
      </c>
      <c r="AK13" s="6">
        <v>8.0251999999999999</v>
      </c>
      <c r="AL13" s="6">
        <v>6577239.1200000001</v>
      </c>
      <c r="AM13" s="6">
        <v>19967954.300000001</v>
      </c>
      <c r="AN13" s="6">
        <v>13390715.18</v>
      </c>
      <c r="AO13" s="6">
        <v>32.939</v>
      </c>
    </row>
    <row r="14" spans="2:41" outlineLevel="1">
      <c r="B14" s="5" t="s">
        <v>30</v>
      </c>
      <c r="C14" s="6">
        <v>201526.29</v>
      </c>
      <c r="D14" s="6">
        <v>8.9967000000000006</v>
      </c>
      <c r="E14" s="6">
        <v>705304.24</v>
      </c>
      <c r="F14" s="6">
        <v>2240000</v>
      </c>
      <c r="G14" s="6">
        <v>1534695.76</v>
      </c>
      <c r="H14" s="6">
        <v>31.486799999999999</v>
      </c>
      <c r="I14" s="6">
        <v>1848880.4</v>
      </c>
      <c r="J14" s="6">
        <v>8.1668000000000003</v>
      </c>
      <c r="K14" s="6">
        <v>7431162.25</v>
      </c>
      <c r="L14" s="6">
        <v>22639000</v>
      </c>
      <c r="M14" s="6">
        <v>15207837.75</v>
      </c>
      <c r="N14" s="5" t="s">
        <v>30</v>
      </c>
      <c r="O14" s="6">
        <v>32.824599999999997</v>
      </c>
      <c r="P14" s="6">
        <v>1898859.77</v>
      </c>
      <c r="Q14" s="6">
        <v>8.4832999999999998</v>
      </c>
      <c r="R14" s="6">
        <v>7544480.7400000002</v>
      </c>
      <c r="S14" s="6">
        <v>22383563.370000001</v>
      </c>
      <c r="T14" s="6">
        <v>14839082.630000001</v>
      </c>
      <c r="U14" s="6">
        <v>33.705399999999997</v>
      </c>
      <c r="V14" s="6">
        <v>1117177.6200000001</v>
      </c>
      <c r="W14" s="6">
        <v>7.8897000000000004</v>
      </c>
      <c r="X14" s="6">
        <v>4705124.9800000004</v>
      </c>
      <c r="Y14" s="6">
        <v>14160000</v>
      </c>
      <c r="Z14" s="5" t="s">
        <v>30</v>
      </c>
      <c r="AA14" s="6">
        <v>9454875.0199999996</v>
      </c>
      <c r="AB14" s="6">
        <v>33.228299999999997</v>
      </c>
      <c r="AC14" s="6">
        <v>1519653.33</v>
      </c>
      <c r="AD14" s="6">
        <v>8.1047999999999991</v>
      </c>
      <c r="AE14" s="6">
        <v>6137746.6399999997</v>
      </c>
      <c r="AF14" s="6">
        <v>18750000</v>
      </c>
      <c r="AG14" s="6">
        <v>12612253.359999999</v>
      </c>
      <c r="AH14" s="6">
        <v>32.7346</v>
      </c>
      <c r="AI14" s="5" t="s">
        <v>30</v>
      </c>
      <c r="AJ14" s="6">
        <v>6586097.4100000001</v>
      </c>
      <c r="AK14" s="6">
        <v>8.2149000000000001</v>
      </c>
      <c r="AL14" s="6">
        <v>26523818.850000001</v>
      </c>
      <c r="AM14" s="6">
        <v>80172563.370000005</v>
      </c>
      <c r="AN14" s="6">
        <v>53648744.520000003</v>
      </c>
      <c r="AO14" s="6">
        <v>33.083399999999997</v>
      </c>
    </row>
    <row r="15" spans="2:41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2844.9</v>
      </c>
      <c r="J15" s="6">
        <v>0.90600000000000003</v>
      </c>
      <c r="K15" s="6">
        <v>44397.9</v>
      </c>
      <c r="L15" s="6">
        <v>314000</v>
      </c>
      <c r="M15" s="6">
        <v>269602.09999999998</v>
      </c>
      <c r="N15" s="5" t="s">
        <v>31</v>
      </c>
      <c r="O15" s="6">
        <v>14.1395</v>
      </c>
      <c r="P15" s="6">
        <v>129614.85</v>
      </c>
      <c r="Q15" s="6">
        <v>9.4817</v>
      </c>
      <c r="R15" s="6">
        <v>335378.34999999998</v>
      </c>
      <c r="S15" s="6">
        <v>1367000</v>
      </c>
      <c r="T15" s="6">
        <v>1031621.65</v>
      </c>
      <c r="U15" s="6">
        <v>24.533899999999999</v>
      </c>
      <c r="V15" s="6">
        <v>125940.89</v>
      </c>
      <c r="W15" s="6">
        <v>14.311500000000001</v>
      </c>
      <c r="X15" s="6">
        <v>213891.55</v>
      </c>
      <c r="Y15" s="6">
        <v>880000</v>
      </c>
      <c r="Z15" s="5" t="s">
        <v>31</v>
      </c>
      <c r="AA15" s="6">
        <v>666108.44999999995</v>
      </c>
      <c r="AB15" s="6">
        <v>24.305900000000001</v>
      </c>
      <c r="AC15" s="6">
        <v>3002.33</v>
      </c>
      <c r="AD15" s="6">
        <v>0.93820000000000003</v>
      </c>
      <c r="AE15" s="6">
        <v>28807.35</v>
      </c>
      <c r="AF15" s="6">
        <v>320000</v>
      </c>
      <c r="AG15" s="6">
        <v>291192.65000000002</v>
      </c>
      <c r="AH15" s="6">
        <v>9.0023</v>
      </c>
      <c r="AI15" s="5" t="s">
        <v>31</v>
      </c>
      <c r="AJ15" s="6">
        <v>261402.97</v>
      </c>
      <c r="AK15" s="6">
        <v>9.0732999999999997</v>
      </c>
      <c r="AL15" s="6">
        <v>622475.15</v>
      </c>
      <c r="AM15" s="6">
        <v>2881000</v>
      </c>
      <c r="AN15" s="6">
        <v>2258524.85</v>
      </c>
      <c r="AO15" s="6">
        <v>21.606200000000001</v>
      </c>
    </row>
    <row r="16" spans="2:41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6">
        <v>3575</v>
      </c>
      <c r="L16" s="6">
        <v>34000</v>
      </c>
      <c r="M16" s="6">
        <v>30425</v>
      </c>
      <c r="N16" s="5" t="s">
        <v>32</v>
      </c>
      <c r="O16" s="6">
        <v>10.514699999999999</v>
      </c>
      <c r="P16" s="7">
        <v>0</v>
      </c>
      <c r="Q16" s="6">
        <v>0</v>
      </c>
      <c r="R16" s="7">
        <v>0</v>
      </c>
      <c r="S16" s="6">
        <v>5000</v>
      </c>
      <c r="T16" s="6">
        <v>5000</v>
      </c>
      <c r="U16" s="6">
        <v>0</v>
      </c>
      <c r="V16" s="7">
        <v>0</v>
      </c>
      <c r="W16" s="6">
        <v>0</v>
      </c>
      <c r="X16" s="7">
        <v>0</v>
      </c>
      <c r="Y16" s="6">
        <v>20000</v>
      </c>
      <c r="Z16" s="5" t="s">
        <v>32</v>
      </c>
      <c r="AA16" s="6">
        <v>20000</v>
      </c>
      <c r="AB16" s="6">
        <v>0</v>
      </c>
      <c r="AC16" s="7">
        <v>0</v>
      </c>
      <c r="AD16" s="6">
        <v>0</v>
      </c>
      <c r="AE16" s="7">
        <v>0</v>
      </c>
      <c r="AF16" s="6">
        <v>25000</v>
      </c>
      <c r="AG16" s="6">
        <v>25000</v>
      </c>
      <c r="AH16" s="6">
        <v>0</v>
      </c>
      <c r="AI16" s="5" t="s">
        <v>32</v>
      </c>
      <c r="AJ16" s="6">
        <v>0</v>
      </c>
      <c r="AK16" s="6">
        <v>0</v>
      </c>
      <c r="AL16" s="6">
        <v>3575</v>
      </c>
      <c r="AM16" s="6">
        <v>84000</v>
      </c>
      <c r="AN16" s="6">
        <v>80425</v>
      </c>
      <c r="AO16" s="6">
        <v>4.2560000000000002</v>
      </c>
    </row>
    <row r="17" spans="2:41" outlineLevel="2">
      <c r="B17" s="5" t="s">
        <v>70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5" t="s">
        <v>70</v>
      </c>
      <c r="O17" s="6">
        <v>0</v>
      </c>
      <c r="P17" s="6">
        <v>880</v>
      </c>
      <c r="Q17" s="6">
        <v>2.5143</v>
      </c>
      <c r="R17" s="6">
        <v>3360</v>
      </c>
      <c r="S17" s="6">
        <v>35000</v>
      </c>
      <c r="T17" s="6">
        <v>31640</v>
      </c>
      <c r="U17" s="6">
        <v>9.6</v>
      </c>
      <c r="V17" s="6">
        <v>3850</v>
      </c>
      <c r="W17" s="6">
        <v>5.5</v>
      </c>
      <c r="X17" s="6">
        <v>18700</v>
      </c>
      <c r="Y17" s="6">
        <v>70000</v>
      </c>
      <c r="Z17" s="5" t="s">
        <v>70</v>
      </c>
      <c r="AA17" s="6">
        <v>51300</v>
      </c>
      <c r="AB17" s="6">
        <v>26.714300000000001</v>
      </c>
      <c r="AC17" s="7">
        <v>0</v>
      </c>
      <c r="AD17" s="6">
        <v>0</v>
      </c>
      <c r="AE17" s="7">
        <v>0</v>
      </c>
      <c r="AF17" s="7">
        <v>0</v>
      </c>
      <c r="AG17" s="6">
        <v>0</v>
      </c>
      <c r="AH17" s="6">
        <v>0</v>
      </c>
      <c r="AI17" s="5" t="s">
        <v>70</v>
      </c>
      <c r="AJ17" s="6">
        <v>4730</v>
      </c>
      <c r="AK17" s="6">
        <v>4.5048000000000004</v>
      </c>
      <c r="AL17" s="6">
        <v>22060</v>
      </c>
      <c r="AM17" s="6">
        <v>105000</v>
      </c>
      <c r="AN17" s="6">
        <v>82940</v>
      </c>
      <c r="AO17" s="6">
        <v>21.009499999999999</v>
      </c>
    </row>
    <row r="18" spans="2:41" outlineLevel="2">
      <c r="B18" s="5" t="s">
        <v>71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5" t="s">
        <v>71</v>
      </c>
      <c r="O18" s="6">
        <v>0</v>
      </c>
      <c r="P18" s="7">
        <v>0</v>
      </c>
      <c r="Q18" s="6">
        <v>0</v>
      </c>
      <c r="R18" s="7">
        <v>0</v>
      </c>
      <c r="S18" s="7">
        <v>0</v>
      </c>
      <c r="T18" s="6">
        <v>0</v>
      </c>
      <c r="U18" s="6">
        <v>0</v>
      </c>
      <c r="V18" s="7">
        <v>0</v>
      </c>
      <c r="W18" s="6">
        <v>0</v>
      </c>
      <c r="X18" s="7">
        <v>0</v>
      </c>
      <c r="Y18" s="6">
        <v>20000</v>
      </c>
      <c r="Z18" s="5" t="s">
        <v>71</v>
      </c>
      <c r="AA18" s="6">
        <v>20000</v>
      </c>
      <c r="AB18" s="6">
        <v>0</v>
      </c>
      <c r="AC18" s="7">
        <v>0</v>
      </c>
      <c r="AD18" s="6">
        <v>0</v>
      </c>
      <c r="AE18" s="7">
        <v>0</v>
      </c>
      <c r="AF18" s="7">
        <v>0</v>
      </c>
      <c r="AG18" s="6">
        <v>0</v>
      </c>
      <c r="AH18" s="6">
        <v>0</v>
      </c>
      <c r="AI18" s="5" t="s">
        <v>71</v>
      </c>
      <c r="AJ18" s="6">
        <v>0</v>
      </c>
      <c r="AK18" s="6">
        <v>0</v>
      </c>
      <c r="AL18" s="6">
        <v>0</v>
      </c>
      <c r="AM18" s="6">
        <v>20000</v>
      </c>
      <c r="AN18" s="6">
        <v>20000</v>
      </c>
      <c r="AO18" s="6">
        <v>0</v>
      </c>
    </row>
    <row r="19" spans="2:41" outlineLevel="1">
      <c r="B19" s="5" t="s">
        <v>34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6">
        <v>2844.9</v>
      </c>
      <c r="J19" s="6">
        <v>0.8175</v>
      </c>
      <c r="K19" s="6">
        <v>47972.9</v>
      </c>
      <c r="L19" s="6">
        <v>348000</v>
      </c>
      <c r="M19" s="6">
        <v>300027.09999999998</v>
      </c>
      <c r="N19" s="5" t="s">
        <v>34</v>
      </c>
      <c r="O19" s="6">
        <v>13.785299999999999</v>
      </c>
      <c r="P19" s="6">
        <v>130494.85</v>
      </c>
      <c r="Q19" s="6">
        <v>9.2746999999999993</v>
      </c>
      <c r="R19" s="6">
        <v>338738.35</v>
      </c>
      <c r="S19" s="6">
        <v>1407000</v>
      </c>
      <c r="T19" s="6">
        <v>1068261.6499999999</v>
      </c>
      <c r="U19" s="6">
        <v>24.075199999999999</v>
      </c>
      <c r="V19" s="6">
        <v>129790.89</v>
      </c>
      <c r="W19" s="6">
        <v>13.110200000000001</v>
      </c>
      <c r="X19" s="6">
        <v>232591.55</v>
      </c>
      <c r="Y19" s="6">
        <v>990000</v>
      </c>
      <c r="Z19" s="5" t="s">
        <v>34</v>
      </c>
      <c r="AA19" s="6">
        <v>757408.45</v>
      </c>
      <c r="AB19" s="6">
        <v>23.4941</v>
      </c>
      <c r="AC19" s="6">
        <v>3002.33</v>
      </c>
      <c r="AD19" s="6">
        <v>0.87019999999999997</v>
      </c>
      <c r="AE19" s="6">
        <v>28807.35</v>
      </c>
      <c r="AF19" s="6">
        <v>345000</v>
      </c>
      <c r="AG19" s="6">
        <v>316192.65000000002</v>
      </c>
      <c r="AH19" s="6">
        <v>8.35</v>
      </c>
      <c r="AI19" s="5" t="s">
        <v>34</v>
      </c>
      <c r="AJ19" s="6">
        <v>266132.96999999997</v>
      </c>
      <c r="AK19" s="6">
        <v>8.6127000000000002</v>
      </c>
      <c r="AL19" s="6">
        <v>648110.15</v>
      </c>
      <c r="AM19" s="6">
        <v>3090000</v>
      </c>
      <c r="AN19" s="6">
        <v>2441889.85</v>
      </c>
      <c r="AO19" s="6">
        <v>20.974399999999999</v>
      </c>
    </row>
    <row r="20" spans="2:41" outlineLevel="2">
      <c r="B20" s="5" t="s">
        <v>35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6">
        <v>5910</v>
      </c>
      <c r="J20" s="6">
        <v>8.2082999999999995</v>
      </c>
      <c r="K20" s="6">
        <v>23475</v>
      </c>
      <c r="L20" s="6">
        <v>72000</v>
      </c>
      <c r="M20" s="6">
        <v>48525</v>
      </c>
      <c r="N20" s="5" t="s">
        <v>35</v>
      </c>
      <c r="O20" s="6">
        <v>32.604199999999999</v>
      </c>
      <c r="P20" s="7">
        <v>0</v>
      </c>
      <c r="Q20" s="6">
        <v>0</v>
      </c>
      <c r="R20" s="7">
        <v>0</v>
      </c>
      <c r="S20" s="7">
        <v>0</v>
      </c>
      <c r="T20" s="6">
        <v>0</v>
      </c>
      <c r="U20" s="6">
        <v>0</v>
      </c>
      <c r="V20" s="7">
        <v>0</v>
      </c>
      <c r="W20" s="6">
        <v>0</v>
      </c>
      <c r="X20" s="7">
        <v>0</v>
      </c>
      <c r="Y20" s="7">
        <v>0</v>
      </c>
      <c r="Z20" s="5" t="s">
        <v>35</v>
      </c>
      <c r="AA20" s="6">
        <v>0</v>
      </c>
      <c r="AB20" s="6">
        <v>0</v>
      </c>
      <c r="AC20" s="7">
        <v>0</v>
      </c>
      <c r="AD20" s="6">
        <v>0</v>
      </c>
      <c r="AE20" s="7">
        <v>0</v>
      </c>
      <c r="AF20" s="7">
        <v>0</v>
      </c>
      <c r="AG20" s="6">
        <v>0</v>
      </c>
      <c r="AH20" s="6">
        <v>0</v>
      </c>
      <c r="AI20" s="5" t="s">
        <v>35</v>
      </c>
      <c r="AJ20" s="6">
        <v>5910</v>
      </c>
      <c r="AK20" s="6">
        <v>8.2082999999999995</v>
      </c>
      <c r="AL20" s="6">
        <v>23475</v>
      </c>
      <c r="AM20" s="6">
        <v>72000</v>
      </c>
      <c r="AN20" s="6">
        <v>48525</v>
      </c>
      <c r="AO20" s="6">
        <v>32.604199999999999</v>
      </c>
    </row>
    <row r="21" spans="2:41" outlineLevel="2">
      <c r="B21" s="5" t="s">
        <v>36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5" t="s">
        <v>36</v>
      </c>
      <c r="O21" s="6">
        <v>0</v>
      </c>
      <c r="P21" s="7">
        <v>0</v>
      </c>
      <c r="Q21" s="6">
        <v>0</v>
      </c>
      <c r="R21" s="7">
        <v>0</v>
      </c>
      <c r="S21" s="7">
        <v>0</v>
      </c>
      <c r="T21" s="6">
        <v>0</v>
      </c>
      <c r="U21" s="6">
        <v>0</v>
      </c>
      <c r="V21" s="7">
        <v>0</v>
      </c>
      <c r="W21" s="6">
        <v>0</v>
      </c>
      <c r="X21" s="7">
        <v>0</v>
      </c>
      <c r="Y21" s="7">
        <v>0</v>
      </c>
      <c r="Z21" s="5" t="s">
        <v>36</v>
      </c>
      <c r="AA21" s="6">
        <v>0</v>
      </c>
      <c r="AB21" s="6">
        <v>0</v>
      </c>
      <c r="AC21" s="7">
        <v>0</v>
      </c>
      <c r="AD21" s="6">
        <v>0</v>
      </c>
      <c r="AE21" s="7">
        <v>0</v>
      </c>
      <c r="AF21" s="7">
        <v>0</v>
      </c>
      <c r="AG21" s="6">
        <v>0</v>
      </c>
      <c r="AH21" s="6">
        <v>0</v>
      </c>
      <c r="AI21" s="5" t="s">
        <v>36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2:41" outlineLevel="2">
      <c r="B22" s="5" t="s">
        <v>37</v>
      </c>
      <c r="C22" s="7">
        <v>0</v>
      </c>
      <c r="D22" s="6">
        <v>0</v>
      </c>
      <c r="E22" s="7">
        <v>0</v>
      </c>
      <c r="F22" s="6">
        <v>185000</v>
      </c>
      <c r="G22" s="6">
        <v>185000</v>
      </c>
      <c r="H22" s="6">
        <v>0</v>
      </c>
      <c r="I22" s="7">
        <v>0</v>
      </c>
      <c r="J22" s="6">
        <v>0</v>
      </c>
      <c r="K22" s="7">
        <v>0</v>
      </c>
      <c r="L22" s="6">
        <v>140000</v>
      </c>
      <c r="M22" s="6">
        <v>140000</v>
      </c>
      <c r="N22" s="5" t="s">
        <v>37</v>
      </c>
      <c r="O22" s="6">
        <v>0</v>
      </c>
      <c r="P22" s="7">
        <v>0</v>
      </c>
      <c r="Q22" s="6">
        <v>0</v>
      </c>
      <c r="R22" s="7">
        <v>0</v>
      </c>
      <c r="S22" s="6">
        <v>160000</v>
      </c>
      <c r="T22" s="6">
        <v>160000</v>
      </c>
      <c r="U22" s="6">
        <v>0</v>
      </c>
      <c r="V22" s="7">
        <v>0</v>
      </c>
      <c r="W22" s="6">
        <v>0</v>
      </c>
      <c r="X22" s="7">
        <v>0</v>
      </c>
      <c r="Y22" s="6">
        <v>116000</v>
      </c>
      <c r="Z22" s="5" t="s">
        <v>37</v>
      </c>
      <c r="AA22" s="6">
        <v>116000</v>
      </c>
      <c r="AB22" s="6">
        <v>0</v>
      </c>
      <c r="AC22" s="7">
        <v>0</v>
      </c>
      <c r="AD22" s="6">
        <v>0</v>
      </c>
      <c r="AE22" s="7">
        <v>0</v>
      </c>
      <c r="AF22" s="6">
        <v>99000</v>
      </c>
      <c r="AG22" s="6">
        <v>99000</v>
      </c>
      <c r="AH22" s="6">
        <v>0</v>
      </c>
      <c r="AI22" s="5" t="s">
        <v>37</v>
      </c>
      <c r="AJ22" s="6">
        <v>0</v>
      </c>
      <c r="AK22" s="6">
        <v>0</v>
      </c>
      <c r="AL22" s="6">
        <v>0</v>
      </c>
      <c r="AM22" s="6">
        <v>700000</v>
      </c>
      <c r="AN22" s="6">
        <v>700000</v>
      </c>
      <c r="AO22" s="6">
        <v>0</v>
      </c>
    </row>
    <row r="23" spans="2:41" outlineLevel="2">
      <c r="B23" s="5" t="s">
        <v>38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6">
        <v>7000</v>
      </c>
      <c r="J23" s="6">
        <v>7</v>
      </c>
      <c r="K23" s="6">
        <v>29000</v>
      </c>
      <c r="L23" s="6">
        <v>100000</v>
      </c>
      <c r="M23" s="6">
        <v>71000</v>
      </c>
      <c r="N23" s="5" t="s">
        <v>38</v>
      </c>
      <c r="O23" s="6">
        <v>29</v>
      </c>
      <c r="P23" s="6">
        <v>16000</v>
      </c>
      <c r="Q23" s="6">
        <v>7.6189999999999998</v>
      </c>
      <c r="R23" s="6">
        <v>64000</v>
      </c>
      <c r="S23" s="6">
        <v>210000</v>
      </c>
      <c r="T23" s="6">
        <v>146000</v>
      </c>
      <c r="U23" s="6">
        <v>30.476199999999999</v>
      </c>
      <c r="V23" s="6">
        <v>4000</v>
      </c>
      <c r="W23" s="6">
        <v>5.7142999999999997</v>
      </c>
      <c r="X23" s="6">
        <v>13000</v>
      </c>
      <c r="Y23" s="6">
        <v>70000</v>
      </c>
      <c r="Z23" s="5" t="s">
        <v>38</v>
      </c>
      <c r="AA23" s="6">
        <v>57000</v>
      </c>
      <c r="AB23" s="6">
        <v>18.571400000000001</v>
      </c>
      <c r="AC23" s="6">
        <v>4000</v>
      </c>
      <c r="AD23" s="6">
        <v>8</v>
      </c>
      <c r="AE23" s="6">
        <v>17000</v>
      </c>
      <c r="AF23" s="6">
        <v>50000</v>
      </c>
      <c r="AG23" s="6">
        <v>33000</v>
      </c>
      <c r="AH23" s="6">
        <v>34</v>
      </c>
      <c r="AI23" s="5" t="s">
        <v>38</v>
      </c>
      <c r="AJ23" s="6">
        <v>31000</v>
      </c>
      <c r="AK23" s="6">
        <v>7.2092999999999998</v>
      </c>
      <c r="AL23" s="6">
        <v>123000</v>
      </c>
      <c r="AM23" s="6">
        <v>430000</v>
      </c>
      <c r="AN23" s="6">
        <v>307000</v>
      </c>
      <c r="AO23" s="6">
        <v>28.604700000000001</v>
      </c>
    </row>
    <row r="24" spans="2:41" outlineLevel="2">
      <c r="B24" s="5" t="s">
        <v>39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5000</v>
      </c>
      <c r="M24" s="6">
        <v>5000</v>
      </c>
      <c r="N24" s="5" t="s">
        <v>39</v>
      </c>
      <c r="O24" s="6">
        <v>0</v>
      </c>
      <c r="P24" s="7">
        <v>0</v>
      </c>
      <c r="Q24" s="6">
        <v>0</v>
      </c>
      <c r="R24" s="7">
        <v>0</v>
      </c>
      <c r="S24" s="6">
        <v>5000</v>
      </c>
      <c r="T24" s="6">
        <v>5000</v>
      </c>
      <c r="U24" s="6">
        <v>0</v>
      </c>
      <c r="V24" s="7">
        <v>0</v>
      </c>
      <c r="W24" s="6">
        <v>0</v>
      </c>
      <c r="X24" s="6">
        <v>1000</v>
      </c>
      <c r="Y24" s="6">
        <v>3000</v>
      </c>
      <c r="Z24" s="5" t="s">
        <v>39</v>
      </c>
      <c r="AA24" s="6">
        <v>2000</v>
      </c>
      <c r="AB24" s="6">
        <v>33.333300000000001</v>
      </c>
      <c r="AC24" s="7">
        <v>0</v>
      </c>
      <c r="AD24" s="6">
        <v>0</v>
      </c>
      <c r="AE24" s="7">
        <v>0</v>
      </c>
      <c r="AF24" s="6">
        <v>5000</v>
      </c>
      <c r="AG24" s="6">
        <v>5000</v>
      </c>
      <c r="AH24" s="6">
        <v>0</v>
      </c>
      <c r="AI24" s="5" t="s">
        <v>39</v>
      </c>
      <c r="AJ24" s="6">
        <v>0</v>
      </c>
      <c r="AK24" s="6">
        <v>0</v>
      </c>
      <c r="AL24" s="6">
        <v>1000</v>
      </c>
      <c r="AM24" s="6">
        <v>18000</v>
      </c>
      <c r="AN24" s="6">
        <v>17000</v>
      </c>
      <c r="AO24" s="6">
        <v>5.5556000000000001</v>
      </c>
    </row>
    <row r="25" spans="2:41" outlineLevel="2">
      <c r="B25" s="5" t="s">
        <v>40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6">
        <v>93706.75</v>
      </c>
      <c r="L25" s="6">
        <v>608000</v>
      </c>
      <c r="M25" s="6">
        <v>514293.25</v>
      </c>
      <c r="N25" s="5" t="s">
        <v>40</v>
      </c>
      <c r="O25" s="6">
        <v>15.4123</v>
      </c>
      <c r="P25" s="7">
        <v>0</v>
      </c>
      <c r="Q25" s="6">
        <v>0</v>
      </c>
      <c r="R25" s="6">
        <v>66856.850000000006</v>
      </c>
      <c r="S25" s="6">
        <v>500000</v>
      </c>
      <c r="T25" s="6">
        <v>433143.15</v>
      </c>
      <c r="U25" s="6">
        <v>13.3714</v>
      </c>
      <c r="V25" s="7">
        <v>0</v>
      </c>
      <c r="W25" s="6">
        <v>0</v>
      </c>
      <c r="X25" s="6">
        <v>26850</v>
      </c>
      <c r="Y25" s="6">
        <v>325000</v>
      </c>
      <c r="Z25" s="5" t="s">
        <v>40</v>
      </c>
      <c r="AA25" s="6">
        <v>298150</v>
      </c>
      <c r="AB25" s="6">
        <v>8.2614999999999998</v>
      </c>
      <c r="AC25" s="7">
        <v>0</v>
      </c>
      <c r="AD25" s="6">
        <v>0</v>
      </c>
      <c r="AE25" s="6">
        <v>67312</v>
      </c>
      <c r="AF25" s="6">
        <v>380000</v>
      </c>
      <c r="AG25" s="6">
        <v>312688</v>
      </c>
      <c r="AH25" s="6">
        <v>17.713699999999999</v>
      </c>
      <c r="AI25" s="5" t="s">
        <v>40</v>
      </c>
      <c r="AJ25" s="6">
        <v>0</v>
      </c>
      <c r="AK25" s="6">
        <v>0</v>
      </c>
      <c r="AL25" s="6">
        <v>254725.6</v>
      </c>
      <c r="AM25" s="6">
        <v>1813000</v>
      </c>
      <c r="AN25" s="6">
        <v>1558274.4</v>
      </c>
      <c r="AO25" s="6">
        <v>14.05</v>
      </c>
    </row>
    <row r="26" spans="2:41" outlineLevel="2">
      <c r="B26" s="5" t="s">
        <v>72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6">
        <v>207900</v>
      </c>
      <c r="L26" s="6">
        <v>10920000</v>
      </c>
      <c r="M26" s="6">
        <v>10712100</v>
      </c>
      <c r="N26" s="5" t="s">
        <v>72</v>
      </c>
      <c r="O26" s="6">
        <v>1.9037999999999999</v>
      </c>
      <c r="P26" s="7">
        <v>0</v>
      </c>
      <c r="Q26" s="6">
        <v>0</v>
      </c>
      <c r="R26" s="7">
        <v>0</v>
      </c>
      <c r="S26" s="7">
        <v>0</v>
      </c>
      <c r="T26" s="6">
        <v>0</v>
      </c>
      <c r="U26" s="6">
        <v>0</v>
      </c>
      <c r="V26" s="7">
        <v>0</v>
      </c>
      <c r="W26" s="6">
        <v>0</v>
      </c>
      <c r="X26" s="7">
        <v>0</v>
      </c>
      <c r="Y26" s="7">
        <v>0</v>
      </c>
      <c r="Z26" s="5" t="s">
        <v>72</v>
      </c>
      <c r="AA26" s="6">
        <v>0</v>
      </c>
      <c r="AB26" s="6">
        <v>0</v>
      </c>
      <c r="AC26" s="7">
        <v>0</v>
      </c>
      <c r="AD26" s="6">
        <v>0</v>
      </c>
      <c r="AE26" s="7">
        <v>0</v>
      </c>
      <c r="AF26" s="7">
        <v>0</v>
      </c>
      <c r="AG26" s="6">
        <v>0</v>
      </c>
      <c r="AH26" s="6">
        <v>0</v>
      </c>
      <c r="AI26" s="5" t="s">
        <v>72</v>
      </c>
      <c r="AJ26" s="6">
        <v>0</v>
      </c>
      <c r="AK26" s="6">
        <v>0</v>
      </c>
      <c r="AL26" s="6">
        <v>207900</v>
      </c>
      <c r="AM26" s="6">
        <v>10920000</v>
      </c>
      <c r="AN26" s="6">
        <v>10712100</v>
      </c>
      <c r="AO26" s="6">
        <v>1.9037999999999999</v>
      </c>
    </row>
    <row r="27" spans="2:41" outlineLevel="2">
      <c r="B27" s="5" t="s">
        <v>73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7">
        <v>0</v>
      </c>
      <c r="M27" s="6">
        <v>0</v>
      </c>
      <c r="N27" s="5" t="s">
        <v>73</v>
      </c>
      <c r="O27" s="6">
        <v>0</v>
      </c>
      <c r="P27" s="7">
        <v>0</v>
      </c>
      <c r="Q27" s="6">
        <v>0</v>
      </c>
      <c r="R27" s="6">
        <v>700</v>
      </c>
      <c r="S27" s="7">
        <v>0</v>
      </c>
      <c r="T27" s="6">
        <v>-700</v>
      </c>
      <c r="U27" s="6">
        <v>0</v>
      </c>
      <c r="V27" s="7">
        <v>0</v>
      </c>
      <c r="W27" s="6">
        <v>0</v>
      </c>
      <c r="X27" s="7">
        <v>0</v>
      </c>
      <c r="Y27" s="7">
        <v>0</v>
      </c>
      <c r="Z27" s="5" t="s">
        <v>73</v>
      </c>
      <c r="AA27" s="6">
        <v>0</v>
      </c>
      <c r="AB27" s="6">
        <v>0</v>
      </c>
      <c r="AC27" s="7">
        <v>0</v>
      </c>
      <c r="AD27" s="6">
        <v>0</v>
      </c>
      <c r="AE27" s="7">
        <v>0</v>
      </c>
      <c r="AF27" s="7">
        <v>0</v>
      </c>
      <c r="AG27" s="6">
        <v>0</v>
      </c>
      <c r="AH27" s="6">
        <v>0</v>
      </c>
      <c r="AI27" s="5" t="s">
        <v>73</v>
      </c>
      <c r="AJ27" s="6">
        <v>0</v>
      </c>
      <c r="AK27" s="6">
        <v>0</v>
      </c>
      <c r="AL27" s="6">
        <v>700</v>
      </c>
      <c r="AM27" s="6">
        <v>0</v>
      </c>
      <c r="AN27" s="6">
        <v>-700</v>
      </c>
      <c r="AO27" s="6">
        <v>0</v>
      </c>
    </row>
    <row r="28" spans="2:41" outlineLevel="2">
      <c r="B28" s="5" t="s">
        <v>74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6">
        <v>200</v>
      </c>
      <c r="J28" s="6">
        <v>0</v>
      </c>
      <c r="K28" s="6">
        <v>800</v>
      </c>
      <c r="L28" s="7">
        <v>0</v>
      </c>
      <c r="M28" s="6">
        <v>-800</v>
      </c>
      <c r="N28" s="5" t="s">
        <v>74</v>
      </c>
      <c r="O28" s="6">
        <v>0</v>
      </c>
      <c r="P28" s="7">
        <v>0</v>
      </c>
      <c r="Q28" s="6">
        <v>0</v>
      </c>
      <c r="R28" s="7">
        <v>0</v>
      </c>
      <c r="S28" s="7">
        <v>0</v>
      </c>
      <c r="T28" s="6">
        <v>0</v>
      </c>
      <c r="U28" s="6">
        <v>0</v>
      </c>
      <c r="V28" s="7">
        <v>0</v>
      </c>
      <c r="W28" s="6">
        <v>0</v>
      </c>
      <c r="X28" s="7">
        <v>0</v>
      </c>
      <c r="Y28" s="7">
        <v>0</v>
      </c>
      <c r="Z28" s="5" t="s">
        <v>74</v>
      </c>
      <c r="AA28" s="6">
        <v>0</v>
      </c>
      <c r="AB28" s="6">
        <v>0</v>
      </c>
      <c r="AC28" s="7">
        <v>0</v>
      </c>
      <c r="AD28" s="6">
        <v>0</v>
      </c>
      <c r="AE28" s="7">
        <v>0</v>
      </c>
      <c r="AF28" s="7">
        <v>0</v>
      </c>
      <c r="AG28" s="6">
        <v>0</v>
      </c>
      <c r="AH28" s="6">
        <v>0</v>
      </c>
      <c r="AI28" s="5" t="s">
        <v>74</v>
      </c>
      <c r="AJ28" s="6">
        <v>200</v>
      </c>
      <c r="AK28" s="6">
        <v>0</v>
      </c>
      <c r="AL28" s="6">
        <v>800</v>
      </c>
      <c r="AM28" s="6">
        <v>0</v>
      </c>
      <c r="AN28" s="6">
        <v>-800</v>
      </c>
      <c r="AO28" s="6">
        <v>0</v>
      </c>
    </row>
    <row r="29" spans="2:41" outlineLevel="1">
      <c r="B29" s="5" t="s">
        <v>41</v>
      </c>
      <c r="C29" s="7">
        <v>0</v>
      </c>
      <c r="D29" s="6">
        <v>0</v>
      </c>
      <c r="E29" s="7">
        <v>0</v>
      </c>
      <c r="F29" s="6">
        <v>185000</v>
      </c>
      <c r="G29" s="6">
        <v>185000</v>
      </c>
      <c r="H29" s="6">
        <v>0</v>
      </c>
      <c r="I29" s="6">
        <v>13110</v>
      </c>
      <c r="J29" s="6">
        <v>0.11070000000000001</v>
      </c>
      <c r="K29" s="6">
        <v>354881.75</v>
      </c>
      <c r="L29" s="6">
        <v>11845000</v>
      </c>
      <c r="M29" s="6">
        <v>11490118.25</v>
      </c>
      <c r="N29" s="5" t="s">
        <v>41</v>
      </c>
      <c r="O29" s="6">
        <v>2.996</v>
      </c>
      <c r="P29" s="6">
        <v>16000</v>
      </c>
      <c r="Q29" s="6">
        <v>1.8286</v>
      </c>
      <c r="R29" s="6">
        <v>131556.85</v>
      </c>
      <c r="S29" s="6">
        <v>875000</v>
      </c>
      <c r="T29" s="6">
        <v>743443.15</v>
      </c>
      <c r="U29" s="6">
        <v>15.0351</v>
      </c>
      <c r="V29" s="6">
        <v>4000</v>
      </c>
      <c r="W29" s="6">
        <v>0.7782</v>
      </c>
      <c r="X29" s="6">
        <v>40850</v>
      </c>
      <c r="Y29" s="6">
        <v>514000</v>
      </c>
      <c r="Z29" s="5" t="s">
        <v>41</v>
      </c>
      <c r="AA29" s="6">
        <v>473150</v>
      </c>
      <c r="AB29" s="6">
        <v>7.9474999999999998</v>
      </c>
      <c r="AC29" s="6">
        <v>4000</v>
      </c>
      <c r="AD29" s="6">
        <v>0.74909999999999999</v>
      </c>
      <c r="AE29" s="6">
        <v>84312</v>
      </c>
      <c r="AF29" s="6">
        <v>534000</v>
      </c>
      <c r="AG29" s="6">
        <v>449688</v>
      </c>
      <c r="AH29" s="6">
        <v>15.7888</v>
      </c>
      <c r="AI29" s="5" t="s">
        <v>41</v>
      </c>
      <c r="AJ29" s="6">
        <v>37110</v>
      </c>
      <c r="AK29" s="6">
        <v>0.26600000000000001</v>
      </c>
      <c r="AL29" s="6">
        <v>611600.6</v>
      </c>
      <c r="AM29" s="6">
        <v>13953000</v>
      </c>
      <c r="AN29" s="6">
        <v>13341399.4</v>
      </c>
      <c r="AO29" s="6">
        <v>4.3833000000000002</v>
      </c>
    </row>
    <row r="30" spans="2:41" outlineLevel="2">
      <c r="B30" s="5" t="s">
        <v>42</v>
      </c>
      <c r="C30" s="6">
        <v>22167</v>
      </c>
      <c r="D30" s="6">
        <v>8.1797000000000004</v>
      </c>
      <c r="E30" s="6">
        <v>88668</v>
      </c>
      <c r="F30" s="6">
        <v>271000</v>
      </c>
      <c r="G30" s="6">
        <v>182332</v>
      </c>
      <c r="H30" s="6">
        <v>32.718800000000002</v>
      </c>
      <c r="I30" s="6">
        <v>343972</v>
      </c>
      <c r="J30" s="6">
        <v>8.2112999999999996</v>
      </c>
      <c r="K30" s="6">
        <v>1375888</v>
      </c>
      <c r="L30" s="6">
        <v>4189000</v>
      </c>
      <c r="M30" s="6">
        <v>2813112</v>
      </c>
      <c r="N30" s="5" t="s">
        <v>42</v>
      </c>
      <c r="O30" s="6">
        <v>32.845300000000002</v>
      </c>
      <c r="P30" s="6">
        <v>362851</v>
      </c>
      <c r="Q30" s="6">
        <v>8.3279999999999994</v>
      </c>
      <c r="R30" s="6">
        <v>1451404</v>
      </c>
      <c r="S30" s="6">
        <v>4357000</v>
      </c>
      <c r="T30" s="6">
        <v>2905596</v>
      </c>
      <c r="U30" s="6">
        <v>33.311999999999998</v>
      </c>
      <c r="V30" s="6">
        <v>235875</v>
      </c>
      <c r="W30" s="6">
        <v>7.9821999999999997</v>
      </c>
      <c r="X30" s="6">
        <v>943500</v>
      </c>
      <c r="Y30" s="6">
        <v>2955000</v>
      </c>
      <c r="Z30" s="5" t="s">
        <v>42</v>
      </c>
      <c r="AA30" s="6">
        <v>2011500</v>
      </c>
      <c r="AB30" s="6">
        <v>31.928899999999999</v>
      </c>
      <c r="AC30" s="6">
        <v>272988</v>
      </c>
      <c r="AD30" s="6">
        <v>7.8242000000000003</v>
      </c>
      <c r="AE30" s="6">
        <v>1091952</v>
      </c>
      <c r="AF30" s="6">
        <v>3489000</v>
      </c>
      <c r="AG30" s="6">
        <v>2397048</v>
      </c>
      <c r="AH30" s="6">
        <v>31.297000000000001</v>
      </c>
      <c r="AI30" s="5" t="s">
        <v>42</v>
      </c>
      <c r="AJ30" s="6">
        <v>1237853</v>
      </c>
      <c r="AK30" s="6">
        <v>8.1112000000000002</v>
      </c>
      <c r="AL30" s="6">
        <v>4951412</v>
      </c>
      <c r="AM30" s="6">
        <v>15261000</v>
      </c>
      <c r="AN30" s="6">
        <v>10309588</v>
      </c>
      <c r="AO30" s="6">
        <v>32.444899999999997</v>
      </c>
    </row>
    <row r="31" spans="2:41" outlineLevel="2">
      <c r="B31" s="5" t="s">
        <v>43</v>
      </c>
      <c r="C31" s="6">
        <v>252</v>
      </c>
      <c r="D31" s="6">
        <v>0</v>
      </c>
      <c r="E31" s="6">
        <v>1008</v>
      </c>
      <c r="F31" s="7">
        <v>0</v>
      </c>
      <c r="G31" s="6">
        <v>-1008</v>
      </c>
      <c r="H31" s="6">
        <v>0</v>
      </c>
      <c r="I31" s="6">
        <v>19654</v>
      </c>
      <c r="J31" s="6">
        <v>8.4716000000000005</v>
      </c>
      <c r="K31" s="6">
        <v>78616</v>
      </c>
      <c r="L31" s="6">
        <v>232000</v>
      </c>
      <c r="M31" s="6">
        <v>153384</v>
      </c>
      <c r="N31" s="5" t="s">
        <v>43</v>
      </c>
      <c r="O31" s="6">
        <v>33.886200000000002</v>
      </c>
      <c r="P31" s="6">
        <v>19291</v>
      </c>
      <c r="Q31" s="6">
        <v>8.3150999999999993</v>
      </c>
      <c r="R31" s="6">
        <v>77164</v>
      </c>
      <c r="S31" s="6">
        <v>232000</v>
      </c>
      <c r="T31" s="6">
        <v>154836</v>
      </c>
      <c r="U31" s="6">
        <v>33.260300000000001</v>
      </c>
      <c r="V31" s="6">
        <v>13653</v>
      </c>
      <c r="W31" s="6">
        <v>7.8465999999999996</v>
      </c>
      <c r="X31" s="6">
        <v>54612</v>
      </c>
      <c r="Y31" s="6">
        <v>174000</v>
      </c>
      <c r="Z31" s="5" t="s">
        <v>43</v>
      </c>
      <c r="AA31" s="6">
        <v>119388</v>
      </c>
      <c r="AB31" s="6">
        <v>31.386199999999999</v>
      </c>
      <c r="AC31" s="6">
        <v>12925</v>
      </c>
      <c r="AD31" s="6">
        <v>7.9783999999999997</v>
      </c>
      <c r="AE31" s="6">
        <v>51700</v>
      </c>
      <c r="AF31" s="6">
        <v>162000</v>
      </c>
      <c r="AG31" s="6">
        <v>110300</v>
      </c>
      <c r="AH31" s="6">
        <v>31.913599999999999</v>
      </c>
      <c r="AI31" s="5" t="s">
        <v>43</v>
      </c>
      <c r="AJ31" s="6">
        <v>65775</v>
      </c>
      <c r="AK31" s="6">
        <v>8.2218999999999998</v>
      </c>
      <c r="AL31" s="6">
        <v>263100</v>
      </c>
      <c r="AM31" s="6">
        <v>800000</v>
      </c>
      <c r="AN31" s="6">
        <v>536900</v>
      </c>
      <c r="AO31" s="6">
        <v>32.887500000000003</v>
      </c>
    </row>
    <row r="32" spans="2:41" outlineLevel="2">
      <c r="B32" s="5" t="s">
        <v>44</v>
      </c>
      <c r="C32" s="6">
        <v>146</v>
      </c>
      <c r="D32" s="6">
        <v>14.6</v>
      </c>
      <c r="E32" s="6">
        <v>584</v>
      </c>
      <c r="F32" s="6">
        <v>1000</v>
      </c>
      <c r="G32" s="6">
        <v>416</v>
      </c>
      <c r="H32" s="6">
        <v>58.4</v>
      </c>
      <c r="I32" s="6">
        <v>5218</v>
      </c>
      <c r="J32" s="6">
        <v>8.5541</v>
      </c>
      <c r="K32" s="6">
        <v>20872</v>
      </c>
      <c r="L32" s="6">
        <v>61000</v>
      </c>
      <c r="M32" s="6">
        <v>40128</v>
      </c>
      <c r="N32" s="5" t="s">
        <v>44</v>
      </c>
      <c r="O32" s="6">
        <v>34.2164</v>
      </c>
      <c r="P32" s="6">
        <v>5164</v>
      </c>
      <c r="Q32" s="6">
        <v>8.3290000000000006</v>
      </c>
      <c r="R32" s="6">
        <v>20656</v>
      </c>
      <c r="S32" s="6">
        <v>62000</v>
      </c>
      <c r="T32" s="6">
        <v>41344</v>
      </c>
      <c r="U32" s="6">
        <v>33.316099999999999</v>
      </c>
      <c r="V32" s="6">
        <v>4662</v>
      </c>
      <c r="W32" s="6">
        <v>8.1789000000000005</v>
      </c>
      <c r="X32" s="6">
        <v>18648</v>
      </c>
      <c r="Y32" s="6">
        <v>57000</v>
      </c>
      <c r="Z32" s="5" t="s">
        <v>44</v>
      </c>
      <c r="AA32" s="6">
        <v>38352</v>
      </c>
      <c r="AB32" s="6">
        <v>32.715800000000002</v>
      </c>
      <c r="AC32" s="6">
        <v>4433</v>
      </c>
      <c r="AD32" s="6">
        <v>8.06</v>
      </c>
      <c r="AE32" s="6">
        <v>17732</v>
      </c>
      <c r="AF32" s="6">
        <v>55000</v>
      </c>
      <c r="AG32" s="6">
        <v>37268</v>
      </c>
      <c r="AH32" s="6">
        <v>32.24</v>
      </c>
      <c r="AI32" s="5" t="s">
        <v>44</v>
      </c>
      <c r="AJ32" s="6">
        <v>19623</v>
      </c>
      <c r="AK32" s="6">
        <v>8.3148</v>
      </c>
      <c r="AL32" s="6">
        <v>78492</v>
      </c>
      <c r="AM32" s="6">
        <v>236000</v>
      </c>
      <c r="AN32" s="6">
        <v>157508</v>
      </c>
      <c r="AO32" s="6">
        <v>33.259300000000003</v>
      </c>
    </row>
    <row r="33" spans="2:41" outlineLevel="2">
      <c r="B33" s="5" t="s">
        <v>45</v>
      </c>
      <c r="C33" s="6">
        <v>6352</v>
      </c>
      <c r="D33" s="6">
        <v>9.7722999999999995</v>
      </c>
      <c r="E33" s="6">
        <v>25408</v>
      </c>
      <c r="F33" s="6">
        <v>65000</v>
      </c>
      <c r="G33" s="6">
        <v>39592</v>
      </c>
      <c r="H33" s="6">
        <v>39.089199999999998</v>
      </c>
      <c r="I33" s="6">
        <v>349381</v>
      </c>
      <c r="J33" s="6">
        <v>8.3285</v>
      </c>
      <c r="K33" s="6">
        <v>1397524</v>
      </c>
      <c r="L33" s="6">
        <v>4195000</v>
      </c>
      <c r="M33" s="6">
        <v>2797476</v>
      </c>
      <c r="N33" s="5" t="s">
        <v>45</v>
      </c>
      <c r="O33" s="6">
        <v>33.314</v>
      </c>
      <c r="P33" s="6">
        <v>3197629</v>
      </c>
      <c r="Q33" s="6">
        <v>8.3331999999999997</v>
      </c>
      <c r="R33" s="6">
        <v>12790516</v>
      </c>
      <c r="S33" s="6">
        <v>38372000</v>
      </c>
      <c r="T33" s="6">
        <v>25581484</v>
      </c>
      <c r="U33" s="6">
        <v>33.332900000000002</v>
      </c>
      <c r="V33" s="6">
        <v>257376</v>
      </c>
      <c r="W33" s="6">
        <v>7.7709999999999999</v>
      </c>
      <c r="X33" s="6">
        <v>1029504</v>
      </c>
      <c r="Y33" s="6">
        <v>3312000</v>
      </c>
      <c r="Z33" s="5" t="s">
        <v>45</v>
      </c>
      <c r="AA33" s="6">
        <v>2282496</v>
      </c>
      <c r="AB33" s="6">
        <v>31.084099999999999</v>
      </c>
      <c r="AC33" s="6">
        <v>266666</v>
      </c>
      <c r="AD33" s="6">
        <v>8.14</v>
      </c>
      <c r="AE33" s="6">
        <v>1066664</v>
      </c>
      <c r="AF33" s="6">
        <v>3276000</v>
      </c>
      <c r="AG33" s="6">
        <v>2209336</v>
      </c>
      <c r="AH33" s="6">
        <v>32.56</v>
      </c>
      <c r="AI33" s="5" t="s">
        <v>45</v>
      </c>
      <c r="AJ33" s="6">
        <v>4077404</v>
      </c>
      <c r="AK33" s="6">
        <v>8.2840000000000007</v>
      </c>
      <c r="AL33" s="6">
        <v>16309616</v>
      </c>
      <c r="AM33" s="6">
        <v>49220000</v>
      </c>
      <c r="AN33" s="6">
        <v>32910384</v>
      </c>
      <c r="AO33" s="6">
        <v>33.136200000000002</v>
      </c>
    </row>
    <row r="34" spans="2:41" outlineLevel="2">
      <c r="B34" s="5" t="s">
        <v>46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7">
        <v>0</v>
      </c>
      <c r="M34" s="6">
        <v>0</v>
      </c>
      <c r="N34" s="5" t="s">
        <v>46</v>
      </c>
      <c r="O34" s="6">
        <v>0</v>
      </c>
      <c r="P34" s="6">
        <v>12515</v>
      </c>
      <c r="Q34" s="6">
        <v>8.6910000000000007</v>
      </c>
      <c r="R34" s="6">
        <v>50060</v>
      </c>
      <c r="S34" s="6">
        <v>144000</v>
      </c>
      <c r="T34" s="6">
        <v>93940</v>
      </c>
      <c r="U34" s="6">
        <v>34.7639</v>
      </c>
      <c r="V34" s="6">
        <v>25082</v>
      </c>
      <c r="W34" s="6">
        <v>5.2804000000000002</v>
      </c>
      <c r="X34" s="6">
        <v>100328</v>
      </c>
      <c r="Y34" s="6">
        <v>475000</v>
      </c>
      <c r="Z34" s="5" t="s">
        <v>46</v>
      </c>
      <c r="AA34" s="6">
        <v>374672</v>
      </c>
      <c r="AB34" s="6">
        <v>21.121700000000001</v>
      </c>
      <c r="AC34" s="7">
        <v>0</v>
      </c>
      <c r="AD34" s="6">
        <v>0</v>
      </c>
      <c r="AE34" s="7">
        <v>0</v>
      </c>
      <c r="AF34" s="7">
        <v>0</v>
      </c>
      <c r="AG34" s="6">
        <v>0</v>
      </c>
      <c r="AH34" s="6">
        <v>0</v>
      </c>
      <c r="AI34" s="5" t="s">
        <v>46</v>
      </c>
      <c r="AJ34" s="6">
        <v>37597</v>
      </c>
      <c r="AK34" s="6">
        <v>6.0738000000000003</v>
      </c>
      <c r="AL34" s="6">
        <v>150388</v>
      </c>
      <c r="AM34" s="6">
        <v>619000</v>
      </c>
      <c r="AN34" s="6">
        <v>468612</v>
      </c>
      <c r="AO34" s="6">
        <v>24.295300000000001</v>
      </c>
    </row>
    <row r="35" spans="2:41" outlineLevel="1">
      <c r="B35" s="5" t="s">
        <v>47</v>
      </c>
      <c r="C35" s="6">
        <v>28917</v>
      </c>
      <c r="D35" s="6">
        <v>8.5807000000000002</v>
      </c>
      <c r="E35" s="6">
        <v>115668</v>
      </c>
      <c r="F35" s="6">
        <v>337000</v>
      </c>
      <c r="G35" s="6">
        <v>221332</v>
      </c>
      <c r="H35" s="6">
        <v>34.322800000000001</v>
      </c>
      <c r="I35" s="6">
        <v>718225</v>
      </c>
      <c r="J35" s="6">
        <v>8.2773000000000003</v>
      </c>
      <c r="K35" s="6">
        <v>2872900</v>
      </c>
      <c r="L35" s="6">
        <v>8677000</v>
      </c>
      <c r="M35" s="6">
        <v>5804100</v>
      </c>
      <c r="N35" s="5" t="s">
        <v>47</v>
      </c>
      <c r="O35" s="6">
        <v>33.109400000000001</v>
      </c>
      <c r="P35" s="6">
        <v>3597450</v>
      </c>
      <c r="Q35" s="6">
        <v>8.3338000000000001</v>
      </c>
      <c r="R35" s="6">
        <v>14389800</v>
      </c>
      <c r="S35" s="6">
        <v>43167000</v>
      </c>
      <c r="T35" s="6">
        <v>28777200</v>
      </c>
      <c r="U35" s="6">
        <v>33.3352</v>
      </c>
      <c r="V35" s="6">
        <v>536648</v>
      </c>
      <c r="W35" s="6">
        <v>7.6961000000000004</v>
      </c>
      <c r="X35" s="6">
        <v>2146592</v>
      </c>
      <c r="Y35" s="6">
        <v>6973000</v>
      </c>
      <c r="Z35" s="5" t="s">
        <v>47</v>
      </c>
      <c r="AA35" s="6">
        <v>4826408</v>
      </c>
      <c r="AB35" s="6">
        <v>30.784300000000002</v>
      </c>
      <c r="AC35" s="6">
        <v>557012</v>
      </c>
      <c r="AD35" s="6">
        <v>7.9778000000000002</v>
      </c>
      <c r="AE35" s="6">
        <v>2228048</v>
      </c>
      <c r="AF35" s="6">
        <v>6982000</v>
      </c>
      <c r="AG35" s="6">
        <v>4753952</v>
      </c>
      <c r="AH35" s="6">
        <v>31.911300000000001</v>
      </c>
      <c r="AI35" s="5" t="s">
        <v>47</v>
      </c>
      <c r="AJ35" s="6">
        <v>5438252</v>
      </c>
      <c r="AK35" s="6">
        <v>8.2227999999999994</v>
      </c>
      <c r="AL35" s="6">
        <v>21753008</v>
      </c>
      <c r="AM35" s="6">
        <v>66136000</v>
      </c>
      <c r="AN35" s="6">
        <v>44382992</v>
      </c>
      <c r="AO35" s="6">
        <v>32.891300000000001</v>
      </c>
    </row>
    <row r="36" spans="2:41" outlineLevel="2">
      <c r="B36" s="5" t="s">
        <v>48</v>
      </c>
      <c r="C36" s="7">
        <v>0</v>
      </c>
      <c r="D36" s="6">
        <v>0</v>
      </c>
      <c r="E36" s="7">
        <v>0</v>
      </c>
      <c r="F36" s="6">
        <v>200000</v>
      </c>
      <c r="G36" s="6">
        <v>200000</v>
      </c>
      <c r="H36" s="6">
        <v>0</v>
      </c>
      <c r="I36" s="7">
        <v>0</v>
      </c>
      <c r="J36" s="6">
        <v>0</v>
      </c>
      <c r="K36" s="7">
        <v>0</v>
      </c>
      <c r="L36" s="6">
        <v>4375000</v>
      </c>
      <c r="M36" s="6">
        <v>4375000</v>
      </c>
      <c r="N36" s="5" t="s">
        <v>48</v>
      </c>
      <c r="O36" s="6">
        <v>0</v>
      </c>
      <c r="P36" s="6">
        <v>24615905.510000002</v>
      </c>
      <c r="Q36" s="6">
        <v>25.9115</v>
      </c>
      <c r="R36" s="6">
        <v>112479566.06</v>
      </c>
      <c r="S36" s="6">
        <v>95000000</v>
      </c>
      <c r="T36" s="6">
        <v>-17479566.059999999</v>
      </c>
      <c r="U36" s="6">
        <v>118.3995</v>
      </c>
      <c r="V36" s="7">
        <v>0</v>
      </c>
      <c r="W36" s="6">
        <v>0</v>
      </c>
      <c r="X36" s="7">
        <v>0</v>
      </c>
      <c r="Y36" s="6">
        <v>3250000</v>
      </c>
      <c r="Z36" s="5" t="s">
        <v>48</v>
      </c>
      <c r="AA36" s="6">
        <v>3250000</v>
      </c>
      <c r="AB36" s="6">
        <v>0</v>
      </c>
      <c r="AC36" s="7">
        <v>0</v>
      </c>
      <c r="AD36" s="6">
        <v>0</v>
      </c>
      <c r="AE36" s="7">
        <v>0</v>
      </c>
      <c r="AF36" s="6">
        <v>3500000</v>
      </c>
      <c r="AG36" s="6">
        <v>3500000</v>
      </c>
      <c r="AH36" s="6">
        <v>0</v>
      </c>
      <c r="AI36" s="5" t="s">
        <v>48</v>
      </c>
      <c r="AJ36" s="6">
        <v>24615905.510000002</v>
      </c>
      <c r="AK36" s="6">
        <v>23.151599999999998</v>
      </c>
      <c r="AL36" s="6">
        <v>112479566.06</v>
      </c>
      <c r="AM36" s="6">
        <v>106325000</v>
      </c>
      <c r="AN36" s="6">
        <v>-6154566.0599999996</v>
      </c>
      <c r="AO36" s="6">
        <v>105.7884</v>
      </c>
    </row>
    <row r="37" spans="2:41" outlineLevel="2">
      <c r="B37" s="5" t="s">
        <v>75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7">
        <v>0</v>
      </c>
      <c r="M37" s="6">
        <v>0</v>
      </c>
      <c r="N37" s="5" t="s">
        <v>75</v>
      </c>
      <c r="O37" s="6">
        <v>0</v>
      </c>
      <c r="P37" s="7">
        <v>0</v>
      </c>
      <c r="Q37" s="6">
        <v>0</v>
      </c>
      <c r="R37" s="7">
        <v>0</v>
      </c>
      <c r="S37" s="6">
        <v>-200849000</v>
      </c>
      <c r="T37" s="6">
        <v>-200849000</v>
      </c>
      <c r="U37" s="6">
        <v>0</v>
      </c>
      <c r="V37" s="7">
        <v>0</v>
      </c>
      <c r="W37" s="6">
        <v>0</v>
      </c>
      <c r="X37" s="7">
        <v>0</v>
      </c>
      <c r="Y37" s="7">
        <v>0</v>
      </c>
      <c r="Z37" s="5" t="s">
        <v>75</v>
      </c>
      <c r="AA37" s="6">
        <v>0</v>
      </c>
      <c r="AB37" s="6">
        <v>0</v>
      </c>
      <c r="AC37" s="7">
        <v>0</v>
      </c>
      <c r="AD37" s="6">
        <v>0</v>
      </c>
      <c r="AE37" s="7">
        <v>0</v>
      </c>
      <c r="AF37" s="7">
        <v>0</v>
      </c>
      <c r="AG37" s="6">
        <v>0</v>
      </c>
      <c r="AH37" s="6">
        <v>0</v>
      </c>
      <c r="AI37" s="5" t="s">
        <v>75</v>
      </c>
      <c r="AJ37" s="6">
        <v>0</v>
      </c>
      <c r="AK37" s="6">
        <v>0</v>
      </c>
      <c r="AL37" s="6">
        <v>0</v>
      </c>
      <c r="AM37" s="6">
        <v>-200849000</v>
      </c>
      <c r="AN37" s="6">
        <v>-200849000</v>
      </c>
      <c r="AO37" s="6">
        <v>0</v>
      </c>
    </row>
    <row r="38" spans="2:41" outlineLevel="2">
      <c r="B38" s="5" t="s">
        <v>49</v>
      </c>
      <c r="C38" s="6">
        <v>42890</v>
      </c>
      <c r="D38" s="6">
        <v>0</v>
      </c>
      <c r="E38" s="6">
        <v>401422</v>
      </c>
      <c r="F38" s="7">
        <v>0</v>
      </c>
      <c r="G38" s="6">
        <v>-401422</v>
      </c>
      <c r="H38" s="6">
        <v>0</v>
      </c>
      <c r="I38" s="6">
        <v>124774.5</v>
      </c>
      <c r="J38" s="6">
        <v>0</v>
      </c>
      <c r="K38" s="6">
        <v>743470.26</v>
      </c>
      <c r="L38" s="7">
        <v>0</v>
      </c>
      <c r="M38" s="6">
        <v>-743470.26</v>
      </c>
      <c r="N38" s="5" t="s">
        <v>49</v>
      </c>
      <c r="O38" s="6">
        <v>0</v>
      </c>
      <c r="P38" s="6">
        <v>-24026445.52</v>
      </c>
      <c r="Q38" s="6">
        <v>0</v>
      </c>
      <c r="R38" s="6">
        <v>-111730204.63</v>
      </c>
      <c r="S38" s="7">
        <v>0</v>
      </c>
      <c r="T38" s="6">
        <v>111730204.63</v>
      </c>
      <c r="U38" s="6">
        <v>0</v>
      </c>
      <c r="V38" s="6">
        <v>166713.5</v>
      </c>
      <c r="W38" s="6">
        <v>0</v>
      </c>
      <c r="X38" s="6">
        <v>475257.77</v>
      </c>
      <c r="Y38" s="7">
        <v>0</v>
      </c>
      <c r="Z38" s="5" t="s">
        <v>49</v>
      </c>
      <c r="AA38" s="6">
        <v>-475257.77</v>
      </c>
      <c r="AB38" s="6">
        <v>0</v>
      </c>
      <c r="AC38" s="6">
        <v>181105.44</v>
      </c>
      <c r="AD38" s="6">
        <v>0</v>
      </c>
      <c r="AE38" s="6">
        <v>913796.73</v>
      </c>
      <c r="AF38" s="7">
        <v>0</v>
      </c>
      <c r="AG38" s="6">
        <v>-913796.73</v>
      </c>
      <c r="AH38" s="6">
        <v>0</v>
      </c>
      <c r="AI38" s="5" t="s">
        <v>49</v>
      </c>
      <c r="AJ38" s="6">
        <v>-23510962.079999998</v>
      </c>
      <c r="AK38" s="6">
        <v>0</v>
      </c>
      <c r="AL38" s="6">
        <v>-109196257.87</v>
      </c>
      <c r="AM38" s="6">
        <v>0</v>
      </c>
      <c r="AN38" s="6">
        <v>109196257.87</v>
      </c>
      <c r="AO38" s="6">
        <v>0</v>
      </c>
    </row>
    <row r="39" spans="2:41" outlineLevel="2">
      <c r="B39" s="5" t="s">
        <v>50</v>
      </c>
      <c r="C39" s="6">
        <v>3561</v>
      </c>
      <c r="D39" s="6">
        <v>0</v>
      </c>
      <c r="E39" s="6">
        <v>52058</v>
      </c>
      <c r="F39" s="7">
        <v>0</v>
      </c>
      <c r="G39" s="6">
        <v>-52058</v>
      </c>
      <c r="H39" s="6">
        <v>0</v>
      </c>
      <c r="I39" s="6">
        <v>124335</v>
      </c>
      <c r="J39" s="6">
        <v>0</v>
      </c>
      <c r="K39" s="6">
        <v>388866</v>
      </c>
      <c r="L39" s="7">
        <v>0</v>
      </c>
      <c r="M39" s="6">
        <v>-388866</v>
      </c>
      <c r="N39" s="5" t="s">
        <v>50</v>
      </c>
      <c r="O39" s="6">
        <v>0</v>
      </c>
      <c r="P39" s="6">
        <v>-16019655</v>
      </c>
      <c r="Q39" s="6">
        <v>0</v>
      </c>
      <c r="R39" s="6">
        <v>-56922143</v>
      </c>
      <c r="S39" s="7">
        <v>0</v>
      </c>
      <c r="T39" s="6">
        <v>56922143</v>
      </c>
      <c r="U39" s="6">
        <v>0</v>
      </c>
      <c r="V39" s="6">
        <v>198624</v>
      </c>
      <c r="W39" s="6">
        <v>0</v>
      </c>
      <c r="X39" s="6">
        <v>541837</v>
      </c>
      <c r="Y39" s="7">
        <v>0</v>
      </c>
      <c r="Z39" s="5" t="s">
        <v>50</v>
      </c>
      <c r="AA39" s="6">
        <v>-541837</v>
      </c>
      <c r="AB39" s="6">
        <v>0</v>
      </c>
      <c r="AC39" s="6">
        <v>151232</v>
      </c>
      <c r="AD39" s="6">
        <v>0</v>
      </c>
      <c r="AE39" s="6">
        <v>493826</v>
      </c>
      <c r="AF39" s="7">
        <v>0</v>
      </c>
      <c r="AG39" s="6">
        <v>-493826</v>
      </c>
      <c r="AH39" s="6">
        <v>0</v>
      </c>
      <c r="AI39" s="5" t="s">
        <v>50</v>
      </c>
      <c r="AJ39" s="6">
        <v>-15541903</v>
      </c>
      <c r="AK39" s="6">
        <v>0</v>
      </c>
      <c r="AL39" s="6">
        <v>-55445556</v>
      </c>
      <c r="AM39" s="6">
        <v>0</v>
      </c>
      <c r="AN39" s="6">
        <v>55445556</v>
      </c>
      <c r="AO39" s="6">
        <v>0</v>
      </c>
    </row>
    <row r="40" spans="2:41" outlineLevel="2">
      <c r="B40" s="5" t="s">
        <v>76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7">
        <v>0</v>
      </c>
      <c r="M40" s="6">
        <v>0</v>
      </c>
      <c r="N40" s="5" t="s">
        <v>76</v>
      </c>
      <c r="O40" s="6">
        <v>0</v>
      </c>
      <c r="P40" s="6">
        <v>45662.5</v>
      </c>
      <c r="Q40" s="6">
        <v>0</v>
      </c>
      <c r="R40" s="6">
        <v>53227.5</v>
      </c>
      <c r="S40" s="7">
        <v>0</v>
      </c>
      <c r="T40" s="6">
        <v>-53227.5</v>
      </c>
      <c r="U40" s="6">
        <v>0</v>
      </c>
      <c r="V40" s="7">
        <v>0</v>
      </c>
      <c r="W40" s="6">
        <v>0</v>
      </c>
      <c r="X40" s="7">
        <v>0</v>
      </c>
      <c r="Y40" s="7">
        <v>0</v>
      </c>
      <c r="Z40" s="5" t="s">
        <v>76</v>
      </c>
      <c r="AA40" s="6">
        <v>0</v>
      </c>
      <c r="AB40" s="6">
        <v>0</v>
      </c>
      <c r="AC40" s="7">
        <v>0</v>
      </c>
      <c r="AD40" s="6">
        <v>0</v>
      </c>
      <c r="AE40" s="7">
        <v>0</v>
      </c>
      <c r="AF40" s="7">
        <v>0</v>
      </c>
      <c r="AG40" s="6">
        <v>0</v>
      </c>
      <c r="AH40" s="6">
        <v>0</v>
      </c>
      <c r="AI40" s="5" t="s">
        <v>76</v>
      </c>
      <c r="AJ40" s="6">
        <v>45662.5</v>
      </c>
      <c r="AK40" s="6">
        <v>0</v>
      </c>
      <c r="AL40" s="6">
        <v>53227.5</v>
      </c>
      <c r="AM40" s="6">
        <v>0</v>
      </c>
      <c r="AN40" s="6">
        <v>-53227.5</v>
      </c>
      <c r="AO40" s="6">
        <v>0</v>
      </c>
    </row>
    <row r="41" spans="2:41" outlineLevel="1">
      <c r="B41" s="5" t="s">
        <v>51</v>
      </c>
      <c r="C41" s="6">
        <v>46451</v>
      </c>
      <c r="D41" s="6">
        <v>23.2255</v>
      </c>
      <c r="E41" s="6">
        <v>453480</v>
      </c>
      <c r="F41" s="6">
        <v>200000</v>
      </c>
      <c r="G41" s="6">
        <v>-253480</v>
      </c>
      <c r="H41" s="6">
        <v>226.74</v>
      </c>
      <c r="I41" s="6">
        <v>249109.5</v>
      </c>
      <c r="J41" s="6">
        <v>5.6939000000000002</v>
      </c>
      <c r="K41" s="6">
        <v>1132336.26</v>
      </c>
      <c r="L41" s="6">
        <v>4375000</v>
      </c>
      <c r="M41" s="6">
        <v>3242663.74</v>
      </c>
      <c r="N41" s="5" t="s">
        <v>51</v>
      </c>
      <c r="O41" s="6">
        <v>25.882000000000001</v>
      </c>
      <c r="P41" s="6">
        <v>-15384532.51</v>
      </c>
      <c r="Q41" s="6">
        <v>14.5344</v>
      </c>
      <c r="R41" s="6">
        <v>-56119554.07</v>
      </c>
      <c r="S41" s="6">
        <v>-105849000</v>
      </c>
      <c r="T41" s="6">
        <v>-49729445.93</v>
      </c>
      <c r="U41" s="6">
        <v>53.018500000000003</v>
      </c>
      <c r="V41" s="6">
        <v>365337.5</v>
      </c>
      <c r="W41" s="6">
        <v>11.241199999999999</v>
      </c>
      <c r="X41" s="6">
        <v>1017094.77</v>
      </c>
      <c r="Y41" s="6">
        <v>3250000</v>
      </c>
      <c r="Z41" s="5" t="s">
        <v>51</v>
      </c>
      <c r="AA41" s="6">
        <v>2232905.23</v>
      </c>
      <c r="AB41" s="6">
        <v>31.295200000000001</v>
      </c>
      <c r="AC41" s="6">
        <v>332337.44</v>
      </c>
      <c r="AD41" s="6">
        <v>9.4954000000000001</v>
      </c>
      <c r="AE41" s="6">
        <v>1407622.73</v>
      </c>
      <c r="AF41" s="6">
        <v>3500000</v>
      </c>
      <c r="AG41" s="6">
        <v>2092377.27</v>
      </c>
      <c r="AH41" s="6">
        <v>40.217799999999997</v>
      </c>
      <c r="AI41" s="5" t="s">
        <v>51</v>
      </c>
      <c r="AJ41" s="6">
        <v>-14391297.07</v>
      </c>
      <c r="AK41" s="6">
        <v>15.225</v>
      </c>
      <c r="AL41" s="6">
        <v>-52109020.310000002</v>
      </c>
      <c r="AM41" s="6">
        <v>-94524000</v>
      </c>
      <c r="AN41" s="6">
        <v>-42414979.689999998</v>
      </c>
      <c r="AO41" s="6">
        <v>55.127800000000001</v>
      </c>
    </row>
    <row r="42" spans="2:41" outlineLevel="2">
      <c r="B42" s="5" t="s">
        <v>52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6">
        <v>34163.22</v>
      </c>
      <c r="J42" s="6">
        <v>0</v>
      </c>
      <c r="K42" s="6">
        <v>133049.93</v>
      </c>
      <c r="L42" s="7">
        <v>0</v>
      </c>
      <c r="M42" s="6">
        <v>-133049.93</v>
      </c>
      <c r="N42" s="5" t="s">
        <v>52</v>
      </c>
      <c r="O42" s="6">
        <v>0</v>
      </c>
      <c r="P42" s="6">
        <v>37190.300000000003</v>
      </c>
      <c r="Q42" s="6">
        <v>0</v>
      </c>
      <c r="R42" s="6">
        <v>144839.13</v>
      </c>
      <c r="S42" s="7">
        <v>0</v>
      </c>
      <c r="T42" s="6">
        <v>-144839.13</v>
      </c>
      <c r="U42" s="6">
        <v>0</v>
      </c>
      <c r="V42" s="6">
        <v>25946.73</v>
      </c>
      <c r="W42" s="6">
        <v>0</v>
      </c>
      <c r="X42" s="6">
        <v>101050.58</v>
      </c>
      <c r="Y42" s="7">
        <v>0</v>
      </c>
      <c r="Z42" s="5" t="s">
        <v>52</v>
      </c>
      <c r="AA42" s="6">
        <v>-101050.58</v>
      </c>
      <c r="AB42" s="6">
        <v>0</v>
      </c>
      <c r="AC42" s="6">
        <v>26379.16</v>
      </c>
      <c r="AD42" s="6">
        <v>0</v>
      </c>
      <c r="AE42" s="6">
        <v>102734.73</v>
      </c>
      <c r="AF42" s="7">
        <v>0</v>
      </c>
      <c r="AG42" s="6">
        <v>-102734.73</v>
      </c>
      <c r="AH42" s="6">
        <v>0</v>
      </c>
      <c r="AI42" s="5" t="s">
        <v>52</v>
      </c>
      <c r="AJ42" s="6">
        <v>123679.41</v>
      </c>
      <c r="AK42" s="6">
        <v>0</v>
      </c>
      <c r="AL42" s="6">
        <v>481674.37</v>
      </c>
      <c r="AM42" s="6">
        <v>0</v>
      </c>
      <c r="AN42" s="6">
        <v>-481674.37</v>
      </c>
      <c r="AO42" s="6">
        <v>0</v>
      </c>
    </row>
    <row r="43" spans="2:41" outlineLevel="1">
      <c r="B43" s="5" t="s">
        <v>53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6">
        <v>34163.22</v>
      </c>
      <c r="J43" s="6">
        <v>0</v>
      </c>
      <c r="K43" s="6">
        <v>133049.93</v>
      </c>
      <c r="L43" s="7">
        <v>0</v>
      </c>
      <c r="M43" s="6">
        <v>-133049.93</v>
      </c>
      <c r="N43" s="5" t="s">
        <v>53</v>
      </c>
      <c r="O43" s="6">
        <v>0</v>
      </c>
      <c r="P43" s="6">
        <v>37190.300000000003</v>
      </c>
      <c r="Q43" s="6">
        <v>0</v>
      </c>
      <c r="R43" s="6">
        <v>144839.13</v>
      </c>
      <c r="S43" s="7">
        <v>0</v>
      </c>
      <c r="T43" s="6">
        <v>-144839.13</v>
      </c>
      <c r="U43" s="6">
        <v>0</v>
      </c>
      <c r="V43" s="6">
        <v>25946.73</v>
      </c>
      <c r="W43" s="6">
        <v>0</v>
      </c>
      <c r="X43" s="6">
        <v>101050.58</v>
      </c>
      <c r="Y43" s="7">
        <v>0</v>
      </c>
      <c r="Z43" s="5" t="s">
        <v>53</v>
      </c>
      <c r="AA43" s="6">
        <v>-101050.58</v>
      </c>
      <c r="AB43" s="6">
        <v>0</v>
      </c>
      <c r="AC43" s="6">
        <v>26379.16</v>
      </c>
      <c r="AD43" s="6">
        <v>0</v>
      </c>
      <c r="AE43" s="6">
        <v>102734.73</v>
      </c>
      <c r="AF43" s="7">
        <v>0</v>
      </c>
      <c r="AG43" s="6">
        <v>-102734.73</v>
      </c>
      <c r="AH43" s="6">
        <v>0</v>
      </c>
      <c r="AI43" s="5" t="s">
        <v>53</v>
      </c>
      <c r="AJ43" s="6">
        <v>123679.41</v>
      </c>
      <c r="AK43" s="6">
        <v>0</v>
      </c>
      <c r="AL43" s="6">
        <v>481674.37</v>
      </c>
      <c r="AM43" s="6">
        <v>0</v>
      </c>
      <c r="AN43" s="6">
        <v>-481674.37</v>
      </c>
      <c r="AO43" s="6">
        <v>0</v>
      </c>
    </row>
    <row r="44" spans="2:41" outlineLevel="2">
      <c r="B44" s="5" t="s">
        <v>54</v>
      </c>
      <c r="C44" s="6">
        <v>717.78</v>
      </c>
      <c r="D44" s="6">
        <v>0</v>
      </c>
      <c r="E44" s="6">
        <v>2871.12</v>
      </c>
      <c r="F44" s="7">
        <v>0</v>
      </c>
      <c r="G44" s="6">
        <v>-2871.12</v>
      </c>
      <c r="H44" s="6">
        <v>0</v>
      </c>
      <c r="I44" s="6">
        <v>19021.169999999998</v>
      </c>
      <c r="J44" s="6">
        <v>0</v>
      </c>
      <c r="K44" s="6">
        <v>76084.679999999993</v>
      </c>
      <c r="L44" s="7">
        <v>0</v>
      </c>
      <c r="M44" s="6">
        <v>-76084.679999999993</v>
      </c>
      <c r="N44" s="5" t="s">
        <v>54</v>
      </c>
      <c r="O44" s="6">
        <v>0</v>
      </c>
      <c r="P44" s="6">
        <v>21174.51</v>
      </c>
      <c r="Q44" s="6">
        <v>0</v>
      </c>
      <c r="R44" s="6">
        <v>84698.04</v>
      </c>
      <c r="S44" s="7">
        <v>0</v>
      </c>
      <c r="T44" s="6">
        <v>-84698.04</v>
      </c>
      <c r="U44" s="6">
        <v>0</v>
      </c>
      <c r="V44" s="6">
        <v>13996.71</v>
      </c>
      <c r="W44" s="6">
        <v>0</v>
      </c>
      <c r="X44" s="6">
        <v>55986.84</v>
      </c>
      <c r="Y44" s="7">
        <v>0</v>
      </c>
      <c r="Z44" s="5" t="s">
        <v>54</v>
      </c>
      <c r="AA44" s="6">
        <v>-55986.84</v>
      </c>
      <c r="AB44" s="6">
        <v>0</v>
      </c>
      <c r="AC44" s="6">
        <v>14355.6</v>
      </c>
      <c r="AD44" s="6">
        <v>0</v>
      </c>
      <c r="AE44" s="6">
        <v>57422.400000000001</v>
      </c>
      <c r="AF44" s="7">
        <v>0</v>
      </c>
      <c r="AG44" s="6">
        <v>-57422.400000000001</v>
      </c>
      <c r="AH44" s="6">
        <v>0</v>
      </c>
      <c r="AI44" s="5" t="s">
        <v>54</v>
      </c>
      <c r="AJ44" s="6">
        <v>69265.77</v>
      </c>
      <c r="AK44" s="6">
        <v>0</v>
      </c>
      <c r="AL44" s="6">
        <v>277063.08</v>
      </c>
      <c r="AM44" s="6">
        <v>0</v>
      </c>
      <c r="AN44" s="6">
        <v>-277063.08</v>
      </c>
      <c r="AO44" s="6">
        <v>0</v>
      </c>
    </row>
    <row r="45" spans="2:41" outlineLevel="1">
      <c r="B45" s="5" t="s">
        <v>55</v>
      </c>
      <c r="C45" s="6">
        <v>717.78</v>
      </c>
      <c r="D45" s="6">
        <v>0</v>
      </c>
      <c r="E45" s="6">
        <v>2871.12</v>
      </c>
      <c r="F45" s="7">
        <v>0</v>
      </c>
      <c r="G45" s="6">
        <v>-2871.12</v>
      </c>
      <c r="H45" s="6">
        <v>0</v>
      </c>
      <c r="I45" s="6">
        <v>19021.169999999998</v>
      </c>
      <c r="J45" s="6">
        <v>0</v>
      </c>
      <c r="K45" s="6">
        <v>76084.679999999993</v>
      </c>
      <c r="L45" s="7">
        <v>0</v>
      </c>
      <c r="M45" s="6">
        <v>-76084.679999999993</v>
      </c>
      <c r="N45" s="5" t="s">
        <v>55</v>
      </c>
      <c r="O45" s="6">
        <v>0</v>
      </c>
      <c r="P45" s="6">
        <v>21174.51</v>
      </c>
      <c r="Q45" s="6">
        <v>0</v>
      </c>
      <c r="R45" s="6">
        <v>84698.04</v>
      </c>
      <c r="S45" s="7">
        <v>0</v>
      </c>
      <c r="T45" s="6">
        <v>-84698.04</v>
      </c>
      <c r="U45" s="6">
        <v>0</v>
      </c>
      <c r="V45" s="6">
        <v>13996.71</v>
      </c>
      <c r="W45" s="6">
        <v>0</v>
      </c>
      <c r="X45" s="6">
        <v>55986.84</v>
      </c>
      <c r="Y45" s="7">
        <v>0</v>
      </c>
      <c r="Z45" s="5" t="s">
        <v>55</v>
      </c>
      <c r="AA45" s="6">
        <v>-55986.84</v>
      </c>
      <c r="AB45" s="6">
        <v>0</v>
      </c>
      <c r="AC45" s="6">
        <v>14355.6</v>
      </c>
      <c r="AD45" s="6">
        <v>0</v>
      </c>
      <c r="AE45" s="6">
        <v>57422.400000000001</v>
      </c>
      <c r="AF45" s="7">
        <v>0</v>
      </c>
      <c r="AG45" s="6">
        <v>-57422.400000000001</v>
      </c>
      <c r="AH45" s="6">
        <v>0</v>
      </c>
      <c r="AI45" s="5" t="s">
        <v>55</v>
      </c>
      <c r="AJ45" s="6">
        <v>69265.77</v>
      </c>
      <c r="AK45" s="6">
        <v>0</v>
      </c>
      <c r="AL45" s="6">
        <v>277063.08</v>
      </c>
      <c r="AM45" s="6">
        <v>0</v>
      </c>
      <c r="AN45" s="6">
        <v>-277063.08</v>
      </c>
      <c r="AO45" s="6">
        <v>0</v>
      </c>
    </row>
    <row r="46" spans="2:41">
      <c r="B46" s="8" t="s">
        <v>56</v>
      </c>
      <c r="C46" s="9">
        <v>897274.43</v>
      </c>
      <c r="D46" s="9">
        <v>10.762600000000001</v>
      </c>
      <c r="E46" s="9">
        <v>3378738.86</v>
      </c>
      <c r="F46" s="9">
        <v>8337000</v>
      </c>
      <c r="G46" s="9">
        <v>4958261.1399999997</v>
      </c>
      <c r="H46" s="9">
        <v>40.527000000000001</v>
      </c>
      <c r="I46" s="9">
        <v>7451811.1900000004</v>
      </c>
      <c r="J46" s="9">
        <v>7.2378999999999998</v>
      </c>
      <c r="K46" s="9">
        <v>30420945.629999999</v>
      </c>
      <c r="L46" s="9">
        <v>102956000</v>
      </c>
      <c r="M46" s="9">
        <v>72535054.370000005</v>
      </c>
      <c r="N46" s="8" t="s">
        <v>56</v>
      </c>
      <c r="O46" s="9">
        <v>29.547499999999999</v>
      </c>
      <c r="P46" s="9">
        <v>-5060134.08</v>
      </c>
      <c r="Q46" s="9">
        <v>-29.7134</v>
      </c>
      <c r="R46" s="9">
        <v>-15151782.9</v>
      </c>
      <c r="S46" s="9">
        <v>17029833.370000001</v>
      </c>
      <c r="T46" s="9">
        <v>32181616.27</v>
      </c>
      <c r="U46" s="9">
        <v>-88.971999999999994</v>
      </c>
      <c r="V46" s="9">
        <v>5173897.45</v>
      </c>
      <c r="W46" s="9">
        <v>8.4687000000000001</v>
      </c>
      <c r="X46" s="9">
        <v>20290949.719999999</v>
      </c>
      <c r="Y46" s="9">
        <v>61094000</v>
      </c>
      <c r="Z46" s="8" t="s">
        <v>56</v>
      </c>
      <c r="AA46" s="9">
        <v>40803050.280000001</v>
      </c>
      <c r="AB46" s="9">
        <v>33.212699999999998</v>
      </c>
      <c r="AC46" s="9">
        <v>6186513.8600000003</v>
      </c>
      <c r="AD46" s="9">
        <v>8.1768000000000001</v>
      </c>
      <c r="AE46" s="9">
        <v>25144463.960000001</v>
      </c>
      <c r="AF46" s="9">
        <v>75659000</v>
      </c>
      <c r="AG46" s="9">
        <v>50514536.039999999</v>
      </c>
      <c r="AH46" s="9">
        <v>33.233899999999998</v>
      </c>
      <c r="AI46" s="8" t="s">
        <v>56</v>
      </c>
      <c r="AJ46" s="9">
        <v>14649362.85</v>
      </c>
      <c r="AK46" s="9">
        <v>5.5265000000000004</v>
      </c>
      <c r="AL46" s="9">
        <v>64083315.270000003</v>
      </c>
      <c r="AM46" s="9">
        <v>265075833.37</v>
      </c>
      <c r="AN46" s="9">
        <v>200992518.09999999</v>
      </c>
      <c r="AO46" s="9">
        <v>24.1755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EJ50"/>
  <sheetViews>
    <sheetView topLeftCell="DZ1" workbookViewId="0">
      <selection activeCell="E6" sqref="E6:EJ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3" width="21.7109375" style="1" customWidth="1"/>
    <col min="44" max="44" width="10.7109375" style="1" customWidth="1"/>
    <col min="45" max="45" width="21.7109375" style="1" customWidth="1"/>
    <col min="46" max="46" width="10.7109375" style="1" customWidth="1"/>
    <col min="47" max="49" width="21.7109375" style="1" customWidth="1"/>
    <col min="50" max="50" width="10.7109375" style="1" customWidth="1"/>
    <col min="51" max="51" width="21.7109375" style="1" customWidth="1"/>
    <col min="52" max="52" width="10.7109375" style="1" customWidth="1"/>
    <col min="53" max="55" width="21.7109375" style="1" customWidth="1"/>
    <col min="56" max="56" width="10.7109375" style="1" customWidth="1"/>
    <col min="57" max="57" width="21.7109375" style="1" customWidth="1"/>
    <col min="58" max="58" width="10.7109375" style="1" customWidth="1"/>
    <col min="59" max="61" width="21.7109375" style="1" customWidth="1"/>
    <col min="62" max="62" width="10.7109375" style="1" customWidth="1"/>
    <col min="63" max="63" width="21.7109375" style="1" customWidth="1"/>
    <col min="64" max="64" width="10.7109375" style="1" customWidth="1"/>
    <col min="65" max="67" width="21.7109375" style="1" customWidth="1"/>
    <col min="68" max="68" width="10.7109375" style="1" customWidth="1"/>
    <col min="69" max="69" width="21.7109375" style="1" customWidth="1"/>
    <col min="70" max="70" width="10.7109375" style="1" customWidth="1"/>
    <col min="71" max="73" width="21.7109375" style="1" customWidth="1"/>
    <col min="74" max="74" width="10.7109375" style="1" customWidth="1"/>
    <col min="75" max="75" width="21.7109375" style="1" customWidth="1"/>
    <col min="76" max="76" width="10.7109375" style="1" customWidth="1"/>
    <col min="77" max="79" width="21.7109375" style="1" customWidth="1"/>
    <col min="80" max="80" width="10.7109375" style="1" customWidth="1"/>
    <col min="81" max="81" width="21.7109375" style="1" customWidth="1"/>
    <col min="82" max="82" width="10.7109375" style="1" customWidth="1"/>
    <col min="83" max="85" width="21.7109375" style="1" customWidth="1"/>
    <col min="86" max="86" width="10.7109375" style="1" customWidth="1"/>
    <col min="87" max="87" width="21.7109375" style="1" customWidth="1"/>
    <col min="88" max="88" width="10.7109375" style="1" customWidth="1"/>
    <col min="89" max="91" width="21.7109375" style="1" customWidth="1"/>
    <col min="92" max="92" width="10.7109375" style="1" customWidth="1"/>
    <col min="93" max="93" width="21.7109375" style="1" customWidth="1"/>
    <col min="94" max="94" width="10.7109375" style="1" customWidth="1"/>
    <col min="95" max="97" width="21.7109375" style="1" customWidth="1"/>
    <col min="98" max="98" width="10.7109375" style="1" customWidth="1"/>
    <col min="99" max="99" width="21.7109375" style="1" customWidth="1"/>
    <col min="100" max="100" width="10.7109375" style="1" customWidth="1"/>
    <col min="101" max="103" width="21.7109375" style="1" customWidth="1"/>
    <col min="104" max="104" width="10.7109375" style="1" customWidth="1"/>
    <col min="105" max="105" width="21.7109375" style="1" customWidth="1"/>
    <col min="106" max="106" width="10.7109375" style="1" customWidth="1"/>
    <col min="107" max="109" width="21.7109375" style="1" customWidth="1"/>
    <col min="110" max="110" width="10.7109375" style="1" customWidth="1"/>
    <col min="111" max="111" width="21.7109375" style="1" customWidth="1"/>
    <col min="112" max="112" width="10.7109375" style="1" customWidth="1"/>
    <col min="113" max="115" width="21.7109375" style="1" customWidth="1"/>
    <col min="116" max="116" width="10.7109375" style="1" customWidth="1"/>
    <col min="117" max="117" width="21.7109375" style="1" customWidth="1"/>
    <col min="118" max="118" width="10.7109375" style="1" customWidth="1"/>
    <col min="119" max="121" width="21.7109375" style="1" customWidth="1"/>
    <col min="122" max="122" width="10.7109375" style="1" customWidth="1"/>
    <col min="123" max="123" width="21.7109375" style="1" customWidth="1"/>
    <col min="124" max="124" width="10.7109375" style="1" customWidth="1"/>
    <col min="125" max="127" width="21.7109375" style="1" customWidth="1"/>
    <col min="128" max="128" width="10.7109375" style="1" customWidth="1"/>
    <col min="129" max="129" width="21.7109375" style="1" customWidth="1"/>
    <col min="130" max="130" width="10.7109375" style="1" customWidth="1"/>
    <col min="131" max="133" width="21.7109375" style="1" customWidth="1"/>
    <col min="134" max="134" width="10.7109375" style="1" customWidth="1"/>
    <col min="135" max="135" width="21.7109375" style="1" customWidth="1"/>
    <col min="136" max="136" width="10.7109375" style="1" customWidth="1"/>
    <col min="137" max="139" width="21.7109375" style="1" customWidth="1"/>
    <col min="140" max="140" width="10.7109375" style="1" customWidth="1"/>
    <col min="141" max="244" width="11.42578125" style="1"/>
    <col min="245" max="245" width="1.7109375" style="1" customWidth="1"/>
    <col min="246" max="246" width="40.7109375" style="1" customWidth="1"/>
    <col min="247" max="247" width="21.7109375" style="1" customWidth="1"/>
    <col min="248" max="248" width="10.7109375" style="1" customWidth="1"/>
    <col min="249" max="251" width="21.7109375" style="1" customWidth="1"/>
    <col min="252" max="252" width="10.7109375" style="1" customWidth="1"/>
    <col min="253" max="253" width="21.7109375" style="1" customWidth="1"/>
    <col min="254" max="254" width="10.7109375" style="1" customWidth="1"/>
    <col min="255" max="257" width="21.7109375" style="1" customWidth="1"/>
    <col min="258" max="258" width="40.7109375" style="1" customWidth="1"/>
    <col min="259" max="259" width="10.7109375" style="1" customWidth="1"/>
    <col min="260" max="260" width="21.7109375" style="1" customWidth="1"/>
    <col min="261" max="261" width="10.7109375" style="1" customWidth="1"/>
    <col min="262" max="264" width="21.7109375" style="1" customWidth="1"/>
    <col min="265" max="265" width="10.7109375" style="1" customWidth="1"/>
    <col min="266" max="266" width="21.7109375" style="1" customWidth="1"/>
    <col min="267" max="267" width="10.7109375" style="1" customWidth="1"/>
    <col min="268" max="269" width="21.7109375" style="1" customWidth="1"/>
    <col min="270" max="270" width="40.7109375" style="1" customWidth="1"/>
    <col min="271" max="271" width="21.7109375" style="1" customWidth="1"/>
    <col min="272" max="272" width="10.7109375" style="1" customWidth="1"/>
    <col min="273" max="273" width="21.7109375" style="1" customWidth="1"/>
    <col min="274" max="274" width="10.7109375" style="1" customWidth="1"/>
    <col min="275" max="277" width="21.7109375" style="1" customWidth="1"/>
    <col min="278" max="278" width="10.7109375" style="1" customWidth="1"/>
    <col min="279" max="279" width="21.7109375" style="1" customWidth="1"/>
    <col min="280" max="280" width="10.7109375" style="1" customWidth="1"/>
    <col min="281" max="281" width="21.7109375" style="1" customWidth="1"/>
    <col min="282" max="282" width="40.7109375" style="1" customWidth="1"/>
    <col min="283" max="284" width="21.7109375" style="1" customWidth="1"/>
    <col min="285" max="285" width="10.7109375" style="1" customWidth="1"/>
    <col min="286" max="286" width="21.7109375" style="1" customWidth="1"/>
    <col min="287" max="287" width="10.7109375" style="1" customWidth="1"/>
    <col min="288" max="290" width="21.7109375" style="1" customWidth="1"/>
    <col min="291" max="291" width="10.7109375" style="1" customWidth="1"/>
    <col min="292" max="292" width="21.7109375" style="1" customWidth="1"/>
    <col min="293" max="293" width="10.7109375" style="1" customWidth="1"/>
    <col min="294" max="294" width="40.7109375" style="1" customWidth="1"/>
    <col min="295" max="297" width="21.7109375" style="1" customWidth="1"/>
    <col min="298" max="298" width="10.7109375" style="1" customWidth="1"/>
    <col min="299" max="299" width="21.7109375" style="1" customWidth="1"/>
    <col min="300" max="300" width="10.7109375" style="1" customWidth="1"/>
    <col min="301" max="303" width="21.7109375" style="1" customWidth="1"/>
    <col min="304" max="304" width="10.7109375" style="1" customWidth="1"/>
    <col min="305" max="305" width="21.7109375" style="1" customWidth="1"/>
    <col min="306" max="306" width="40.7109375" style="1" customWidth="1"/>
    <col min="307" max="307" width="10.7109375" style="1" customWidth="1"/>
    <col min="308" max="310" width="21.7109375" style="1" customWidth="1"/>
    <col min="311" max="311" width="10.7109375" style="1" customWidth="1"/>
    <col min="312" max="312" width="21.7109375" style="1" customWidth="1"/>
    <col min="313" max="313" width="10.7109375" style="1" customWidth="1"/>
    <col min="314" max="316" width="21.7109375" style="1" customWidth="1"/>
    <col min="317" max="317" width="10.7109375" style="1" customWidth="1"/>
    <col min="318" max="318" width="40.7109375" style="1" customWidth="1"/>
    <col min="319" max="319" width="21.7109375" style="1" customWidth="1"/>
    <col min="320" max="320" width="10.7109375" style="1" customWidth="1"/>
    <col min="321" max="323" width="21.7109375" style="1" customWidth="1"/>
    <col min="324" max="324" width="10.7109375" style="1" customWidth="1"/>
    <col min="325" max="325" width="21.7109375" style="1" customWidth="1"/>
    <col min="326" max="326" width="10.7109375" style="1" customWidth="1"/>
    <col min="327" max="329" width="21.7109375" style="1" customWidth="1"/>
    <col min="330" max="330" width="40.7109375" style="1" customWidth="1"/>
    <col min="331" max="331" width="10.7109375" style="1" customWidth="1"/>
    <col min="332" max="332" width="21.7109375" style="1" customWidth="1"/>
    <col min="333" max="333" width="10.7109375" style="1" customWidth="1"/>
    <col min="334" max="336" width="21.7109375" style="1" customWidth="1"/>
    <col min="337" max="337" width="10.7109375" style="1" customWidth="1"/>
    <col min="338" max="338" width="21.7109375" style="1" customWidth="1"/>
    <col min="339" max="339" width="10.7109375" style="1" customWidth="1"/>
    <col min="340" max="341" width="21.7109375" style="1" customWidth="1"/>
    <col min="342" max="342" width="40.7109375" style="1" customWidth="1"/>
    <col min="343" max="343" width="21.7109375" style="1" customWidth="1"/>
    <col min="344" max="344" width="10.7109375" style="1" customWidth="1"/>
    <col min="345" max="345" width="21.7109375" style="1" customWidth="1"/>
    <col min="346" max="346" width="10.7109375" style="1" customWidth="1"/>
    <col min="347" max="349" width="21.7109375" style="1" customWidth="1"/>
    <col min="350" max="350" width="10.7109375" style="1" customWidth="1"/>
    <col min="351" max="351" width="21.7109375" style="1" customWidth="1"/>
    <col min="352" max="352" width="10.7109375" style="1" customWidth="1"/>
    <col min="353" max="353" width="21.7109375" style="1" customWidth="1"/>
    <col min="354" max="354" width="40.7109375" style="1" customWidth="1"/>
    <col min="355" max="356" width="21.7109375" style="1" customWidth="1"/>
    <col min="357" max="357" width="10.7109375" style="1" customWidth="1"/>
    <col min="358" max="358" width="21.7109375" style="1" customWidth="1"/>
    <col min="359" max="359" width="10.7109375" style="1" customWidth="1"/>
    <col min="360" max="362" width="21.7109375" style="1" customWidth="1"/>
    <col min="363" max="363" width="10.7109375" style="1" customWidth="1"/>
    <col min="364" max="364" width="21.7109375" style="1" customWidth="1"/>
    <col min="365" max="365" width="10.7109375" style="1" customWidth="1"/>
    <col min="366" max="366" width="40.7109375" style="1" customWidth="1"/>
    <col min="367" max="369" width="21.7109375" style="1" customWidth="1"/>
    <col min="370" max="370" width="10.7109375" style="1" customWidth="1"/>
    <col min="371" max="371" width="21.7109375" style="1" customWidth="1"/>
    <col min="372" max="372" width="10.7109375" style="1" customWidth="1"/>
    <col min="373" max="375" width="21.7109375" style="1" customWidth="1"/>
    <col min="376" max="376" width="10.7109375" style="1" customWidth="1"/>
    <col min="377" max="377" width="21.7109375" style="1" customWidth="1"/>
    <col min="378" max="378" width="40.7109375" style="1" customWidth="1"/>
    <col min="379" max="379" width="10.7109375" style="1" customWidth="1"/>
    <col min="380" max="382" width="21.7109375" style="1" customWidth="1"/>
    <col min="383" max="383" width="10.7109375" style="1" customWidth="1"/>
    <col min="384" max="384" width="21.7109375" style="1" customWidth="1"/>
    <col min="385" max="385" width="10.7109375" style="1" customWidth="1"/>
    <col min="386" max="388" width="21.7109375" style="1" customWidth="1"/>
    <col min="389" max="389" width="10.7109375" style="1" customWidth="1"/>
    <col min="390" max="390" width="40.7109375" style="1" customWidth="1"/>
    <col min="391" max="391" width="21.7109375" style="1" customWidth="1"/>
    <col min="392" max="392" width="10.7109375" style="1" customWidth="1"/>
    <col min="393" max="395" width="21.7109375" style="1" customWidth="1"/>
    <col min="396" max="396" width="10.7109375" style="1" customWidth="1"/>
    <col min="397" max="500" width="11.42578125" style="1"/>
    <col min="501" max="501" width="1.7109375" style="1" customWidth="1"/>
    <col min="502" max="502" width="40.7109375" style="1" customWidth="1"/>
    <col min="503" max="503" width="21.7109375" style="1" customWidth="1"/>
    <col min="504" max="504" width="10.7109375" style="1" customWidth="1"/>
    <col min="505" max="507" width="21.7109375" style="1" customWidth="1"/>
    <col min="508" max="508" width="10.7109375" style="1" customWidth="1"/>
    <col min="509" max="509" width="21.7109375" style="1" customWidth="1"/>
    <col min="510" max="510" width="10.7109375" style="1" customWidth="1"/>
    <col min="511" max="513" width="21.7109375" style="1" customWidth="1"/>
    <col min="514" max="514" width="40.7109375" style="1" customWidth="1"/>
    <col min="515" max="515" width="10.7109375" style="1" customWidth="1"/>
    <col min="516" max="516" width="21.7109375" style="1" customWidth="1"/>
    <col min="517" max="517" width="10.7109375" style="1" customWidth="1"/>
    <col min="518" max="520" width="21.7109375" style="1" customWidth="1"/>
    <col min="521" max="521" width="10.7109375" style="1" customWidth="1"/>
    <col min="522" max="522" width="21.7109375" style="1" customWidth="1"/>
    <col min="523" max="523" width="10.7109375" style="1" customWidth="1"/>
    <col min="524" max="525" width="21.7109375" style="1" customWidth="1"/>
    <col min="526" max="526" width="40.7109375" style="1" customWidth="1"/>
    <col min="527" max="527" width="21.7109375" style="1" customWidth="1"/>
    <col min="528" max="528" width="10.7109375" style="1" customWidth="1"/>
    <col min="529" max="529" width="21.7109375" style="1" customWidth="1"/>
    <col min="530" max="530" width="10.7109375" style="1" customWidth="1"/>
    <col min="531" max="533" width="21.7109375" style="1" customWidth="1"/>
    <col min="534" max="534" width="10.7109375" style="1" customWidth="1"/>
    <col min="535" max="535" width="21.7109375" style="1" customWidth="1"/>
    <col min="536" max="536" width="10.7109375" style="1" customWidth="1"/>
    <col min="537" max="537" width="21.7109375" style="1" customWidth="1"/>
    <col min="538" max="538" width="40.7109375" style="1" customWidth="1"/>
    <col min="539" max="540" width="21.7109375" style="1" customWidth="1"/>
    <col min="541" max="541" width="10.7109375" style="1" customWidth="1"/>
    <col min="542" max="542" width="21.7109375" style="1" customWidth="1"/>
    <col min="543" max="543" width="10.7109375" style="1" customWidth="1"/>
    <col min="544" max="546" width="21.7109375" style="1" customWidth="1"/>
    <col min="547" max="547" width="10.7109375" style="1" customWidth="1"/>
    <col min="548" max="548" width="21.7109375" style="1" customWidth="1"/>
    <col min="549" max="549" width="10.7109375" style="1" customWidth="1"/>
    <col min="550" max="550" width="40.7109375" style="1" customWidth="1"/>
    <col min="551" max="553" width="21.7109375" style="1" customWidth="1"/>
    <col min="554" max="554" width="10.7109375" style="1" customWidth="1"/>
    <col min="555" max="555" width="21.7109375" style="1" customWidth="1"/>
    <col min="556" max="556" width="10.7109375" style="1" customWidth="1"/>
    <col min="557" max="559" width="21.7109375" style="1" customWidth="1"/>
    <col min="560" max="560" width="10.7109375" style="1" customWidth="1"/>
    <col min="561" max="561" width="21.7109375" style="1" customWidth="1"/>
    <col min="562" max="562" width="40.7109375" style="1" customWidth="1"/>
    <col min="563" max="563" width="10.7109375" style="1" customWidth="1"/>
    <col min="564" max="566" width="21.7109375" style="1" customWidth="1"/>
    <col min="567" max="567" width="10.7109375" style="1" customWidth="1"/>
    <col min="568" max="568" width="21.7109375" style="1" customWidth="1"/>
    <col min="569" max="569" width="10.7109375" style="1" customWidth="1"/>
    <col min="570" max="572" width="21.7109375" style="1" customWidth="1"/>
    <col min="573" max="573" width="10.7109375" style="1" customWidth="1"/>
    <col min="574" max="574" width="40.7109375" style="1" customWidth="1"/>
    <col min="575" max="575" width="21.7109375" style="1" customWidth="1"/>
    <col min="576" max="576" width="10.7109375" style="1" customWidth="1"/>
    <col min="577" max="579" width="21.7109375" style="1" customWidth="1"/>
    <col min="580" max="580" width="10.7109375" style="1" customWidth="1"/>
    <col min="581" max="581" width="21.7109375" style="1" customWidth="1"/>
    <col min="582" max="582" width="10.7109375" style="1" customWidth="1"/>
    <col min="583" max="585" width="21.7109375" style="1" customWidth="1"/>
    <col min="586" max="586" width="40.7109375" style="1" customWidth="1"/>
    <col min="587" max="587" width="10.7109375" style="1" customWidth="1"/>
    <col min="588" max="588" width="21.7109375" style="1" customWidth="1"/>
    <col min="589" max="589" width="10.7109375" style="1" customWidth="1"/>
    <col min="590" max="592" width="21.7109375" style="1" customWidth="1"/>
    <col min="593" max="593" width="10.7109375" style="1" customWidth="1"/>
    <col min="594" max="594" width="21.7109375" style="1" customWidth="1"/>
    <col min="595" max="595" width="10.7109375" style="1" customWidth="1"/>
    <col min="596" max="597" width="21.7109375" style="1" customWidth="1"/>
    <col min="598" max="598" width="40.7109375" style="1" customWidth="1"/>
    <col min="599" max="599" width="21.7109375" style="1" customWidth="1"/>
    <col min="600" max="600" width="10.7109375" style="1" customWidth="1"/>
    <col min="601" max="601" width="21.7109375" style="1" customWidth="1"/>
    <col min="602" max="602" width="10.7109375" style="1" customWidth="1"/>
    <col min="603" max="605" width="21.7109375" style="1" customWidth="1"/>
    <col min="606" max="606" width="10.7109375" style="1" customWidth="1"/>
    <col min="607" max="607" width="21.7109375" style="1" customWidth="1"/>
    <col min="608" max="608" width="10.7109375" style="1" customWidth="1"/>
    <col min="609" max="609" width="21.7109375" style="1" customWidth="1"/>
    <col min="610" max="610" width="40.7109375" style="1" customWidth="1"/>
    <col min="611" max="612" width="21.7109375" style="1" customWidth="1"/>
    <col min="613" max="613" width="10.7109375" style="1" customWidth="1"/>
    <col min="614" max="614" width="21.7109375" style="1" customWidth="1"/>
    <col min="615" max="615" width="10.7109375" style="1" customWidth="1"/>
    <col min="616" max="618" width="21.7109375" style="1" customWidth="1"/>
    <col min="619" max="619" width="10.7109375" style="1" customWidth="1"/>
    <col min="620" max="620" width="21.7109375" style="1" customWidth="1"/>
    <col min="621" max="621" width="10.7109375" style="1" customWidth="1"/>
    <col min="622" max="622" width="40.7109375" style="1" customWidth="1"/>
    <col min="623" max="625" width="21.7109375" style="1" customWidth="1"/>
    <col min="626" max="626" width="10.7109375" style="1" customWidth="1"/>
    <col min="627" max="627" width="21.7109375" style="1" customWidth="1"/>
    <col min="628" max="628" width="10.7109375" style="1" customWidth="1"/>
    <col min="629" max="631" width="21.7109375" style="1" customWidth="1"/>
    <col min="632" max="632" width="10.7109375" style="1" customWidth="1"/>
    <col min="633" max="633" width="21.7109375" style="1" customWidth="1"/>
    <col min="634" max="634" width="40.7109375" style="1" customWidth="1"/>
    <col min="635" max="635" width="10.7109375" style="1" customWidth="1"/>
    <col min="636" max="638" width="21.7109375" style="1" customWidth="1"/>
    <col min="639" max="639" width="10.7109375" style="1" customWidth="1"/>
    <col min="640" max="640" width="21.7109375" style="1" customWidth="1"/>
    <col min="641" max="641" width="10.7109375" style="1" customWidth="1"/>
    <col min="642" max="644" width="21.7109375" style="1" customWidth="1"/>
    <col min="645" max="645" width="10.7109375" style="1" customWidth="1"/>
    <col min="646" max="646" width="40.7109375" style="1" customWidth="1"/>
    <col min="647" max="647" width="21.7109375" style="1" customWidth="1"/>
    <col min="648" max="648" width="10.7109375" style="1" customWidth="1"/>
    <col min="649" max="651" width="21.7109375" style="1" customWidth="1"/>
    <col min="652" max="652" width="10.7109375" style="1" customWidth="1"/>
    <col min="653" max="756" width="11.42578125" style="1"/>
    <col min="757" max="757" width="1.7109375" style="1" customWidth="1"/>
    <col min="758" max="758" width="40.7109375" style="1" customWidth="1"/>
    <col min="759" max="759" width="21.7109375" style="1" customWidth="1"/>
    <col min="760" max="760" width="10.7109375" style="1" customWidth="1"/>
    <col min="761" max="763" width="21.7109375" style="1" customWidth="1"/>
    <col min="764" max="764" width="10.7109375" style="1" customWidth="1"/>
    <col min="765" max="765" width="21.7109375" style="1" customWidth="1"/>
    <col min="766" max="766" width="10.7109375" style="1" customWidth="1"/>
    <col min="767" max="769" width="21.7109375" style="1" customWidth="1"/>
    <col min="770" max="770" width="40.7109375" style="1" customWidth="1"/>
    <col min="771" max="771" width="10.7109375" style="1" customWidth="1"/>
    <col min="772" max="772" width="21.7109375" style="1" customWidth="1"/>
    <col min="773" max="773" width="10.7109375" style="1" customWidth="1"/>
    <col min="774" max="776" width="21.7109375" style="1" customWidth="1"/>
    <col min="777" max="777" width="10.7109375" style="1" customWidth="1"/>
    <col min="778" max="778" width="21.7109375" style="1" customWidth="1"/>
    <col min="779" max="779" width="10.7109375" style="1" customWidth="1"/>
    <col min="780" max="781" width="21.7109375" style="1" customWidth="1"/>
    <col min="782" max="782" width="40.7109375" style="1" customWidth="1"/>
    <col min="783" max="783" width="21.7109375" style="1" customWidth="1"/>
    <col min="784" max="784" width="10.7109375" style="1" customWidth="1"/>
    <col min="785" max="785" width="21.7109375" style="1" customWidth="1"/>
    <col min="786" max="786" width="10.7109375" style="1" customWidth="1"/>
    <col min="787" max="789" width="21.7109375" style="1" customWidth="1"/>
    <col min="790" max="790" width="10.7109375" style="1" customWidth="1"/>
    <col min="791" max="791" width="21.7109375" style="1" customWidth="1"/>
    <col min="792" max="792" width="10.7109375" style="1" customWidth="1"/>
    <col min="793" max="793" width="21.7109375" style="1" customWidth="1"/>
    <col min="794" max="794" width="40.7109375" style="1" customWidth="1"/>
    <col min="795" max="796" width="21.7109375" style="1" customWidth="1"/>
    <col min="797" max="797" width="10.7109375" style="1" customWidth="1"/>
    <col min="798" max="798" width="21.7109375" style="1" customWidth="1"/>
    <col min="799" max="799" width="10.7109375" style="1" customWidth="1"/>
    <col min="800" max="802" width="21.7109375" style="1" customWidth="1"/>
    <col min="803" max="803" width="10.7109375" style="1" customWidth="1"/>
    <col min="804" max="804" width="21.7109375" style="1" customWidth="1"/>
    <col min="805" max="805" width="10.7109375" style="1" customWidth="1"/>
    <col min="806" max="806" width="40.7109375" style="1" customWidth="1"/>
    <col min="807" max="809" width="21.7109375" style="1" customWidth="1"/>
    <col min="810" max="810" width="10.7109375" style="1" customWidth="1"/>
    <col min="811" max="811" width="21.7109375" style="1" customWidth="1"/>
    <col min="812" max="812" width="10.7109375" style="1" customWidth="1"/>
    <col min="813" max="815" width="21.7109375" style="1" customWidth="1"/>
    <col min="816" max="816" width="10.7109375" style="1" customWidth="1"/>
    <col min="817" max="817" width="21.7109375" style="1" customWidth="1"/>
    <col min="818" max="818" width="40.7109375" style="1" customWidth="1"/>
    <col min="819" max="819" width="10.7109375" style="1" customWidth="1"/>
    <col min="820" max="822" width="21.7109375" style="1" customWidth="1"/>
    <col min="823" max="823" width="10.7109375" style="1" customWidth="1"/>
    <col min="824" max="824" width="21.7109375" style="1" customWidth="1"/>
    <col min="825" max="825" width="10.7109375" style="1" customWidth="1"/>
    <col min="826" max="828" width="21.7109375" style="1" customWidth="1"/>
    <col min="829" max="829" width="10.7109375" style="1" customWidth="1"/>
    <col min="830" max="830" width="40.7109375" style="1" customWidth="1"/>
    <col min="831" max="831" width="21.7109375" style="1" customWidth="1"/>
    <col min="832" max="832" width="10.7109375" style="1" customWidth="1"/>
    <col min="833" max="835" width="21.7109375" style="1" customWidth="1"/>
    <col min="836" max="836" width="10.7109375" style="1" customWidth="1"/>
    <col min="837" max="837" width="21.7109375" style="1" customWidth="1"/>
    <col min="838" max="838" width="10.7109375" style="1" customWidth="1"/>
    <col min="839" max="841" width="21.7109375" style="1" customWidth="1"/>
    <col min="842" max="842" width="40.7109375" style="1" customWidth="1"/>
    <col min="843" max="843" width="10.7109375" style="1" customWidth="1"/>
    <col min="844" max="844" width="21.7109375" style="1" customWidth="1"/>
    <col min="845" max="845" width="10.7109375" style="1" customWidth="1"/>
    <col min="846" max="848" width="21.7109375" style="1" customWidth="1"/>
    <col min="849" max="849" width="10.7109375" style="1" customWidth="1"/>
    <col min="850" max="850" width="21.7109375" style="1" customWidth="1"/>
    <col min="851" max="851" width="10.7109375" style="1" customWidth="1"/>
    <col min="852" max="853" width="21.7109375" style="1" customWidth="1"/>
    <col min="854" max="854" width="40.7109375" style="1" customWidth="1"/>
    <col min="855" max="855" width="21.7109375" style="1" customWidth="1"/>
    <col min="856" max="856" width="10.7109375" style="1" customWidth="1"/>
    <col min="857" max="857" width="21.7109375" style="1" customWidth="1"/>
    <col min="858" max="858" width="10.7109375" style="1" customWidth="1"/>
    <col min="859" max="861" width="21.7109375" style="1" customWidth="1"/>
    <col min="862" max="862" width="10.7109375" style="1" customWidth="1"/>
    <col min="863" max="863" width="21.7109375" style="1" customWidth="1"/>
    <col min="864" max="864" width="10.7109375" style="1" customWidth="1"/>
    <col min="865" max="865" width="21.7109375" style="1" customWidth="1"/>
    <col min="866" max="866" width="40.7109375" style="1" customWidth="1"/>
    <col min="867" max="868" width="21.7109375" style="1" customWidth="1"/>
    <col min="869" max="869" width="10.7109375" style="1" customWidth="1"/>
    <col min="870" max="870" width="21.7109375" style="1" customWidth="1"/>
    <col min="871" max="871" width="10.7109375" style="1" customWidth="1"/>
    <col min="872" max="874" width="21.7109375" style="1" customWidth="1"/>
    <col min="875" max="875" width="10.7109375" style="1" customWidth="1"/>
    <col min="876" max="876" width="21.7109375" style="1" customWidth="1"/>
    <col min="877" max="877" width="10.7109375" style="1" customWidth="1"/>
    <col min="878" max="878" width="40.7109375" style="1" customWidth="1"/>
    <col min="879" max="881" width="21.7109375" style="1" customWidth="1"/>
    <col min="882" max="882" width="10.7109375" style="1" customWidth="1"/>
    <col min="883" max="883" width="21.7109375" style="1" customWidth="1"/>
    <col min="884" max="884" width="10.7109375" style="1" customWidth="1"/>
    <col min="885" max="887" width="21.7109375" style="1" customWidth="1"/>
    <col min="888" max="888" width="10.7109375" style="1" customWidth="1"/>
    <col min="889" max="889" width="21.7109375" style="1" customWidth="1"/>
    <col min="890" max="890" width="40.7109375" style="1" customWidth="1"/>
    <col min="891" max="891" width="10.7109375" style="1" customWidth="1"/>
    <col min="892" max="894" width="21.7109375" style="1" customWidth="1"/>
    <col min="895" max="895" width="10.7109375" style="1" customWidth="1"/>
    <col min="896" max="896" width="21.7109375" style="1" customWidth="1"/>
    <col min="897" max="897" width="10.7109375" style="1" customWidth="1"/>
    <col min="898" max="900" width="21.7109375" style="1" customWidth="1"/>
    <col min="901" max="901" width="10.7109375" style="1" customWidth="1"/>
    <col min="902" max="902" width="40.7109375" style="1" customWidth="1"/>
    <col min="903" max="903" width="21.7109375" style="1" customWidth="1"/>
    <col min="904" max="904" width="10.7109375" style="1" customWidth="1"/>
    <col min="905" max="907" width="21.7109375" style="1" customWidth="1"/>
    <col min="908" max="908" width="10.7109375" style="1" customWidth="1"/>
    <col min="909" max="1012" width="11.42578125" style="1"/>
    <col min="1013" max="1013" width="1.7109375" style="1" customWidth="1"/>
    <col min="1014" max="1014" width="40.7109375" style="1" customWidth="1"/>
    <col min="1015" max="1015" width="21.7109375" style="1" customWidth="1"/>
    <col min="1016" max="1016" width="10.7109375" style="1" customWidth="1"/>
    <col min="1017" max="1019" width="21.7109375" style="1" customWidth="1"/>
    <col min="1020" max="1020" width="10.7109375" style="1" customWidth="1"/>
    <col min="1021" max="1021" width="21.7109375" style="1" customWidth="1"/>
    <col min="1022" max="1022" width="10.7109375" style="1" customWidth="1"/>
    <col min="1023" max="1025" width="21.7109375" style="1" customWidth="1"/>
    <col min="1026" max="1026" width="40.7109375" style="1" customWidth="1"/>
    <col min="1027" max="1027" width="10.7109375" style="1" customWidth="1"/>
    <col min="1028" max="1028" width="21.7109375" style="1" customWidth="1"/>
    <col min="1029" max="1029" width="10.7109375" style="1" customWidth="1"/>
    <col min="1030" max="1032" width="21.7109375" style="1" customWidth="1"/>
    <col min="1033" max="1033" width="10.7109375" style="1" customWidth="1"/>
    <col min="1034" max="1034" width="21.7109375" style="1" customWidth="1"/>
    <col min="1035" max="1035" width="10.7109375" style="1" customWidth="1"/>
    <col min="1036" max="1037" width="21.7109375" style="1" customWidth="1"/>
    <col min="1038" max="1038" width="40.7109375" style="1" customWidth="1"/>
    <col min="1039" max="1039" width="21.7109375" style="1" customWidth="1"/>
    <col min="1040" max="1040" width="10.7109375" style="1" customWidth="1"/>
    <col min="1041" max="1041" width="21.7109375" style="1" customWidth="1"/>
    <col min="1042" max="1042" width="10.7109375" style="1" customWidth="1"/>
    <col min="1043" max="1045" width="21.7109375" style="1" customWidth="1"/>
    <col min="1046" max="1046" width="10.7109375" style="1" customWidth="1"/>
    <col min="1047" max="1047" width="21.7109375" style="1" customWidth="1"/>
    <col min="1048" max="1048" width="10.7109375" style="1" customWidth="1"/>
    <col min="1049" max="1049" width="21.7109375" style="1" customWidth="1"/>
    <col min="1050" max="1050" width="40.7109375" style="1" customWidth="1"/>
    <col min="1051" max="1052" width="21.7109375" style="1" customWidth="1"/>
    <col min="1053" max="1053" width="10.7109375" style="1" customWidth="1"/>
    <col min="1054" max="1054" width="21.7109375" style="1" customWidth="1"/>
    <col min="1055" max="1055" width="10.7109375" style="1" customWidth="1"/>
    <col min="1056" max="1058" width="21.7109375" style="1" customWidth="1"/>
    <col min="1059" max="1059" width="10.7109375" style="1" customWidth="1"/>
    <col min="1060" max="1060" width="21.7109375" style="1" customWidth="1"/>
    <col min="1061" max="1061" width="10.7109375" style="1" customWidth="1"/>
    <col min="1062" max="1062" width="40.7109375" style="1" customWidth="1"/>
    <col min="1063" max="1065" width="21.7109375" style="1" customWidth="1"/>
    <col min="1066" max="1066" width="10.7109375" style="1" customWidth="1"/>
    <col min="1067" max="1067" width="21.7109375" style="1" customWidth="1"/>
    <col min="1068" max="1068" width="10.7109375" style="1" customWidth="1"/>
    <col min="1069" max="1071" width="21.7109375" style="1" customWidth="1"/>
    <col min="1072" max="1072" width="10.7109375" style="1" customWidth="1"/>
    <col min="1073" max="1073" width="21.7109375" style="1" customWidth="1"/>
    <col min="1074" max="1074" width="40.7109375" style="1" customWidth="1"/>
    <col min="1075" max="1075" width="10.7109375" style="1" customWidth="1"/>
    <col min="1076" max="1078" width="21.7109375" style="1" customWidth="1"/>
    <col min="1079" max="1079" width="10.7109375" style="1" customWidth="1"/>
    <col min="1080" max="1080" width="21.7109375" style="1" customWidth="1"/>
    <col min="1081" max="1081" width="10.7109375" style="1" customWidth="1"/>
    <col min="1082" max="1084" width="21.7109375" style="1" customWidth="1"/>
    <col min="1085" max="1085" width="10.7109375" style="1" customWidth="1"/>
    <col min="1086" max="1086" width="40.7109375" style="1" customWidth="1"/>
    <col min="1087" max="1087" width="21.7109375" style="1" customWidth="1"/>
    <col min="1088" max="1088" width="10.7109375" style="1" customWidth="1"/>
    <col min="1089" max="1091" width="21.7109375" style="1" customWidth="1"/>
    <col min="1092" max="1092" width="10.7109375" style="1" customWidth="1"/>
    <col min="1093" max="1093" width="21.7109375" style="1" customWidth="1"/>
    <col min="1094" max="1094" width="10.7109375" style="1" customWidth="1"/>
    <col min="1095" max="1097" width="21.7109375" style="1" customWidth="1"/>
    <col min="1098" max="1098" width="40.7109375" style="1" customWidth="1"/>
    <col min="1099" max="1099" width="10.7109375" style="1" customWidth="1"/>
    <col min="1100" max="1100" width="21.7109375" style="1" customWidth="1"/>
    <col min="1101" max="1101" width="10.7109375" style="1" customWidth="1"/>
    <col min="1102" max="1104" width="21.7109375" style="1" customWidth="1"/>
    <col min="1105" max="1105" width="10.7109375" style="1" customWidth="1"/>
    <col min="1106" max="1106" width="21.7109375" style="1" customWidth="1"/>
    <col min="1107" max="1107" width="10.7109375" style="1" customWidth="1"/>
    <col min="1108" max="1109" width="21.7109375" style="1" customWidth="1"/>
    <col min="1110" max="1110" width="40.7109375" style="1" customWidth="1"/>
    <col min="1111" max="1111" width="21.7109375" style="1" customWidth="1"/>
    <col min="1112" max="1112" width="10.7109375" style="1" customWidth="1"/>
    <col min="1113" max="1113" width="21.7109375" style="1" customWidth="1"/>
    <col min="1114" max="1114" width="10.7109375" style="1" customWidth="1"/>
    <col min="1115" max="1117" width="21.7109375" style="1" customWidth="1"/>
    <col min="1118" max="1118" width="10.7109375" style="1" customWidth="1"/>
    <col min="1119" max="1119" width="21.7109375" style="1" customWidth="1"/>
    <col min="1120" max="1120" width="10.7109375" style="1" customWidth="1"/>
    <col min="1121" max="1121" width="21.7109375" style="1" customWidth="1"/>
    <col min="1122" max="1122" width="40.7109375" style="1" customWidth="1"/>
    <col min="1123" max="1124" width="21.7109375" style="1" customWidth="1"/>
    <col min="1125" max="1125" width="10.7109375" style="1" customWidth="1"/>
    <col min="1126" max="1126" width="21.7109375" style="1" customWidth="1"/>
    <col min="1127" max="1127" width="10.7109375" style="1" customWidth="1"/>
    <col min="1128" max="1130" width="21.7109375" style="1" customWidth="1"/>
    <col min="1131" max="1131" width="10.7109375" style="1" customWidth="1"/>
    <col min="1132" max="1132" width="21.7109375" style="1" customWidth="1"/>
    <col min="1133" max="1133" width="10.7109375" style="1" customWidth="1"/>
    <col min="1134" max="1134" width="40.7109375" style="1" customWidth="1"/>
    <col min="1135" max="1137" width="21.7109375" style="1" customWidth="1"/>
    <col min="1138" max="1138" width="10.7109375" style="1" customWidth="1"/>
    <col min="1139" max="1139" width="21.7109375" style="1" customWidth="1"/>
    <col min="1140" max="1140" width="10.7109375" style="1" customWidth="1"/>
    <col min="1141" max="1143" width="21.7109375" style="1" customWidth="1"/>
    <col min="1144" max="1144" width="10.7109375" style="1" customWidth="1"/>
    <col min="1145" max="1145" width="21.7109375" style="1" customWidth="1"/>
    <col min="1146" max="1146" width="40.7109375" style="1" customWidth="1"/>
    <col min="1147" max="1147" width="10.7109375" style="1" customWidth="1"/>
    <col min="1148" max="1150" width="21.7109375" style="1" customWidth="1"/>
    <col min="1151" max="1151" width="10.7109375" style="1" customWidth="1"/>
    <col min="1152" max="1152" width="21.7109375" style="1" customWidth="1"/>
    <col min="1153" max="1153" width="10.7109375" style="1" customWidth="1"/>
    <col min="1154" max="1156" width="21.7109375" style="1" customWidth="1"/>
    <col min="1157" max="1157" width="10.7109375" style="1" customWidth="1"/>
    <col min="1158" max="1158" width="40.7109375" style="1" customWidth="1"/>
    <col min="1159" max="1159" width="21.7109375" style="1" customWidth="1"/>
    <col min="1160" max="1160" width="10.7109375" style="1" customWidth="1"/>
    <col min="1161" max="1163" width="21.7109375" style="1" customWidth="1"/>
    <col min="1164" max="1164" width="10.7109375" style="1" customWidth="1"/>
    <col min="1165" max="1268" width="11.42578125" style="1"/>
    <col min="1269" max="1269" width="1.7109375" style="1" customWidth="1"/>
    <col min="1270" max="1270" width="40.7109375" style="1" customWidth="1"/>
    <col min="1271" max="1271" width="21.7109375" style="1" customWidth="1"/>
    <col min="1272" max="1272" width="10.7109375" style="1" customWidth="1"/>
    <col min="1273" max="1275" width="21.7109375" style="1" customWidth="1"/>
    <col min="1276" max="1276" width="10.7109375" style="1" customWidth="1"/>
    <col min="1277" max="1277" width="21.7109375" style="1" customWidth="1"/>
    <col min="1278" max="1278" width="10.7109375" style="1" customWidth="1"/>
    <col min="1279" max="1281" width="21.7109375" style="1" customWidth="1"/>
    <col min="1282" max="1282" width="40.7109375" style="1" customWidth="1"/>
    <col min="1283" max="1283" width="10.7109375" style="1" customWidth="1"/>
    <col min="1284" max="1284" width="21.7109375" style="1" customWidth="1"/>
    <col min="1285" max="1285" width="10.7109375" style="1" customWidth="1"/>
    <col min="1286" max="1288" width="21.7109375" style="1" customWidth="1"/>
    <col min="1289" max="1289" width="10.7109375" style="1" customWidth="1"/>
    <col min="1290" max="1290" width="21.7109375" style="1" customWidth="1"/>
    <col min="1291" max="1291" width="10.7109375" style="1" customWidth="1"/>
    <col min="1292" max="1293" width="21.7109375" style="1" customWidth="1"/>
    <col min="1294" max="1294" width="40.7109375" style="1" customWidth="1"/>
    <col min="1295" max="1295" width="21.7109375" style="1" customWidth="1"/>
    <col min="1296" max="1296" width="10.7109375" style="1" customWidth="1"/>
    <col min="1297" max="1297" width="21.7109375" style="1" customWidth="1"/>
    <col min="1298" max="1298" width="10.7109375" style="1" customWidth="1"/>
    <col min="1299" max="1301" width="21.7109375" style="1" customWidth="1"/>
    <col min="1302" max="1302" width="10.7109375" style="1" customWidth="1"/>
    <col min="1303" max="1303" width="21.7109375" style="1" customWidth="1"/>
    <col min="1304" max="1304" width="10.7109375" style="1" customWidth="1"/>
    <col min="1305" max="1305" width="21.7109375" style="1" customWidth="1"/>
    <col min="1306" max="1306" width="40.7109375" style="1" customWidth="1"/>
    <col min="1307" max="1308" width="21.7109375" style="1" customWidth="1"/>
    <col min="1309" max="1309" width="10.7109375" style="1" customWidth="1"/>
    <col min="1310" max="1310" width="21.7109375" style="1" customWidth="1"/>
    <col min="1311" max="1311" width="10.7109375" style="1" customWidth="1"/>
    <col min="1312" max="1314" width="21.7109375" style="1" customWidth="1"/>
    <col min="1315" max="1315" width="10.7109375" style="1" customWidth="1"/>
    <col min="1316" max="1316" width="21.7109375" style="1" customWidth="1"/>
    <col min="1317" max="1317" width="10.7109375" style="1" customWidth="1"/>
    <col min="1318" max="1318" width="40.7109375" style="1" customWidth="1"/>
    <col min="1319" max="1321" width="21.7109375" style="1" customWidth="1"/>
    <col min="1322" max="1322" width="10.7109375" style="1" customWidth="1"/>
    <col min="1323" max="1323" width="21.7109375" style="1" customWidth="1"/>
    <col min="1324" max="1324" width="10.7109375" style="1" customWidth="1"/>
    <col min="1325" max="1327" width="21.7109375" style="1" customWidth="1"/>
    <col min="1328" max="1328" width="10.7109375" style="1" customWidth="1"/>
    <col min="1329" max="1329" width="21.7109375" style="1" customWidth="1"/>
    <col min="1330" max="1330" width="40.7109375" style="1" customWidth="1"/>
    <col min="1331" max="1331" width="10.7109375" style="1" customWidth="1"/>
    <col min="1332" max="1334" width="21.7109375" style="1" customWidth="1"/>
    <col min="1335" max="1335" width="10.7109375" style="1" customWidth="1"/>
    <col min="1336" max="1336" width="21.7109375" style="1" customWidth="1"/>
    <col min="1337" max="1337" width="10.7109375" style="1" customWidth="1"/>
    <col min="1338" max="1340" width="21.7109375" style="1" customWidth="1"/>
    <col min="1341" max="1341" width="10.7109375" style="1" customWidth="1"/>
    <col min="1342" max="1342" width="40.7109375" style="1" customWidth="1"/>
    <col min="1343" max="1343" width="21.7109375" style="1" customWidth="1"/>
    <col min="1344" max="1344" width="10.7109375" style="1" customWidth="1"/>
    <col min="1345" max="1347" width="21.7109375" style="1" customWidth="1"/>
    <col min="1348" max="1348" width="10.7109375" style="1" customWidth="1"/>
    <col min="1349" max="1349" width="21.7109375" style="1" customWidth="1"/>
    <col min="1350" max="1350" width="10.7109375" style="1" customWidth="1"/>
    <col min="1351" max="1353" width="21.7109375" style="1" customWidth="1"/>
    <col min="1354" max="1354" width="40.7109375" style="1" customWidth="1"/>
    <col min="1355" max="1355" width="10.7109375" style="1" customWidth="1"/>
    <col min="1356" max="1356" width="21.7109375" style="1" customWidth="1"/>
    <col min="1357" max="1357" width="10.7109375" style="1" customWidth="1"/>
    <col min="1358" max="1360" width="21.7109375" style="1" customWidth="1"/>
    <col min="1361" max="1361" width="10.7109375" style="1" customWidth="1"/>
    <col min="1362" max="1362" width="21.7109375" style="1" customWidth="1"/>
    <col min="1363" max="1363" width="10.7109375" style="1" customWidth="1"/>
    <col min="1364" max="1365" width="21.7109375" style="1" customWidth="1"/>
    <col min="1366" max="1366" width="40.7109375" style="1" customWidth="1"/>
    <col min="1367" max="1367" width="21.7109375" style="1" customWidth="1"/>
    <col min="1368" max="1368" width="10.7109375" style="1" customWidth="1"/>
    <col min="1369" max="1369" width="21.7109375" style="1" customWidth="1"/>
    <col min="1370" max="1370" width="10.7109375" style="1" customWidth="1"/>
    <col min="1371" max="1373" width="21.7109375" style="1" customWidth="1"/>
    <col min="1374" max="1374" width="10.7109375" style="1" customWidth="1"/>
    <col min="1375" max="1375" width="21.7109375" style="1" customWidth="1"/>
    <col min="1376" max="1376" width="10.7109375" style="1" customWidth="1"/>
    <col min="1377" max="1377" width="21.7109375" style="1" customWidth="1"/>
    <col min="1378" max="1378" width="40.7109375" style="1" customWidth="1"/>
    <col min="1379" max="1380" width="21.7109375" style="1" customWidth="1"/>
    <col min="1381" max="1381" width="10.7109375" style="1" customWidth="1"/>
    <col min="1382" max="1382" width="21.7109375" style="1" customWidth="1"/>
    <col min="1383" max="1383" width="10.7109375" style="1" customWidth="1"/>
    <col min="1384" max="1386" width="21.7109375" style="1" customWidth="1"/>
    <col min="1387" max="1387" width="10.7109375" style="1" customWidth="1"/>
    <col min="1388" max="1388" width="21.7109375" style="1" customWidth="1"/>
    <col min="1389" max="1389" width="10.7109375" style="1" customWidth="1"/>
    <col min="1390" max="1390" width="40.7109375" style="1" customWidth="1"/>
    <col min="1391" max="1393" width="21.7109375" style="1" customWidth="1"/>
    <col min="1394" max="1394" width="10.7109375" style="1" customWidth="1"/>
    <col min="1395" max="1395" width="21.7109375" style="1" customWidth="1"/>
    <col min="1396" max="1396" width="10.7109375" style="1" customWidth="1"/>
    <col min="1397" max="1399" width="21.7109375" style="1" customWidth="1"/>
    <col min="1400" max="1400" width="10.7109375" style="1" customWidth="1"/>
    <col min="1401" max="1401" width="21.7109375" style="1" customWidth="1"/>
    <col min="1402" max="1402" width="40.7109375" style="1" customWidth="1"/>
    <col min="1403" max="1403" width="10.7109375" style="1" customWidth="1"/>
    <col min="1404" max="1406" width="21.7109375" style="1" customWidth="1"/>
    <col min="1407" max="1407" width="10.7109375" style="1" customWidth="1"/>
    <col min="1408" max="1408" width="21.7109375" style="1" customWidth="1"/>
    <col min="1409" max="1409" width="10.7109375" style="1" customWidth="1"/>
    <col min="1410" max="1412" width="21.7109375" style="1" customWidth="1"/>
    <col min="1413" max="1413" width="10.7109375" style="1" customWidth="1"/>
    <col min="1414" max="1414" width="40.7109375" style="1" customWidth="1"/>
    <col min="1415" max="1415" width="21.7109375" style="1" customWidth="1"/>
    <col min="1416" max="1416" width="10.7109375" style="1" customWidth="1"/>
    <col min="1417" max="1419" width="21.7109375" style="1" customWidth="1"/>
    <col min="1420" max="1420" width="10.7109375" style="1" customWidth="1"/>
    <col min="1421" max="1524" width="11.42578125" style="1"/>
    <col min="1525" max="1525" width="1.7109375" style="1" customWidth="1"/>
    <col min="1526" max="1526" width="40.7109375" style="1" customWidth="1"/>
    <col min="1527" max="1527" width="21.7109375" style="1" customWidth="1"/>
    <col min="1528" max="1528" width="10.7109375" style="1" customWidth="1"/>
    <col min="1529" max="1531" width="21.7109375" style="1" customWidth="1"/>
    <col min="1532" max="1532" width="10.7109375" style="1" customWidth="1"/>
    <col min="1533" max="1533" width="21.7109375" style="1" customWidth="1"/>
    <col min="1534" max="1534" width="10.7109375" style="1" customWidth="1"/>
    <col min="1535" max="1537" width="21.7109375" style="1" customWidth="1"/>
    <col min="1538" max="1538" width="40.7109375" style="1" customWidth="1"/>
    <col min="1539" max="1539" width="10.7109375" style="1" customWidth="1"/>
    <col min="1540" max="1540" width="21.7109375" style="1" customWidth="1"/>
    <col min="1541" max="1541" width="10.7109375" style="1" customWidth="1"/>
    <col min="1542" max="1544" width="21.7109375" style="1" customWidth="1"/>
    <col min="1545" max="1545" width="10.7109375" style="1" customWidth="1"/>
    <col min="1546" max="1546" width="21.7109375" style="1" customWidth="1"/>
    <col min="1547" max="1547" width="10.7109375" style="1" customWidth="1"/>
    <col min="1548" max="1549" width="21.7109375" style="1" customWidth="1"/>
    <col min="1550" max="1550" width="40.7109375" style="1" customWidth="1"/>
    <col min="1551" max="1551" width="21.7109375" style="1" customWidth="1"/>
    <col min="1552" max="1552" width="10.7109375" style="1" customWidth="1"/>
    <col min="1553" max="1553" width="21.7109375" style="1" customWidth="1"/>
    <col min="1554" max="1554" width="10.7109375" style="1" customWidth="1"/>
    <col min="1555" max="1557" width="21.7109375" style="1" customWidth="1"/>
    <col min="1558" max="1558" width="10.7109375" style="1" customWidth="1"/>
    <col min="1559" max="1559" width="21.7109375" style="1" customWidth="1"/>
    <col min="1560" max="1560" width="10.7109375" style="1" customWidth="1"/>
    <col min="1561" max="1561" width="21.7109375" style="1" customWidth="1"/>
    <col min="1562" max="1562" width="40.7109375" style="1" customWidth="1"/>
    <col min="1563" max="1564" width="21.7109375" style="1" customWidth="1"/>
    <col min="1565" max="1565" width="10.7109375" style="1" customWidth="1"/>
    <col min="1566" max="1566" width="21.7109375" style="1" customWidth="1"/>
    <col min="1567" max="1567" width="10.7109375" style="1" customWidth="1"/>
    <col min="1568" max="1570" width="21.7109375" style="1" customWidth="1"/>
    <col min="1571" max="1571" width="10.7109375" style="1" customWidth="1"/>
    <col min="1572" max="1572" width="21.7109375" style="1" customWidth="1"/>
    <col min="1573" max="1573" width="10.7109375" style="1" customWidth="1"/>
    <col min="1574" max="1574" width="40.7109375" style="1" customWidth="1"/>
    <col min="1575" max="1577" width="21.7109375" style="1" customWidth="1"/>
    <col min="1578" max="1578" width="10.7109375" style="1" customWidth="1"/>
    <col min="1579" max="1579" width="21.7109375" style="1" customWidth="1"/>
    <col min="1580" max="1580" width="10.7109375" style="1" customWidth="1"/>
    <col min="1581" max="1583" width="21.7109375" style="1" customWidth="1"/>
    <col min="1584" max="1584" width="10.7109375" style="1" customWidth="1"/>
    <col min="1585" max="1585" width="21.7109375" style="1" customWidth="1"/>
    <col min="1586" max="1586" width="40.7109375" style="1" customWidth="1"/>
    <col min="1587" max="1587" width="10.7109375" style="1" customWidth="1"/>
    <col min="1588" max="1590" width="21.7109375" style="1" customWidth="1"/>
    <col min="1591" max="1591" width="10.7109375" style="1" customWidth="1"/>
    <col min="1592" max="1592" width="21.7109375" style="1" customWidth="1"/>
    <col min="1593" max="1593" width="10.7109375" style="1" customWidth="1"/>
    <col min="1594" max="1596" width="21.7109375" style="1" customWidth="1"/>
    <col min="1597" max="1597" width="10.7109375" style="1" customWidth="1"/>
    <col min="1598" max="1598" width="40.7109375" style="1" customWidth="1"/>
    <col min="1599" max="1599" width="21.7109375" style="1" customWidth="1"/>
    <col min="1600" max="1600" width="10.7109375" style="1" customWidth="1"/>
    <col min="1601" max="1603" width="21.7109375" style="1" customWidth="1"/>
    <col min="1604" max="1604" width="10.7109375" style="1" customWidth="1"/>
    <col min="1605" max="1605" width="21.7109375" style="1" customWidth="1"/>
    <col min="1606" max="1606" width="10.7109375" style="1" customWidth="1"/>
    <col min="1607" max="1609" width="21.7109375" style="1" customWidth="1"/>
    <col min="1610" max="1610" width="40.7109375" style="1" customWidth="1"/>
    <col min="1611" max="1611" width="10.7109375" style="1" customWidth="1"/>
    <col min="1612" max="1612" width="21.7109375" style="1" customWidth="1"/>
    <col min="1613" max="1613" width="10.7109375" style="1" customWidth="1"/>
    <col min="1614" max="1616" width="21.7109375" style="1" customWidth="1"/>
    <col min="1617" max="1617" width="10.7109375" style="1" customWidth="1"/>
    <col min="1618" max="1618" width="21.7109375" style="1" customWidth="1"/>
    <col min="1619" max="1619" width="10.7109375" style="1" customWidth="1"/>
    <col min="1620" max="1621" width="21.7109375" style="1" customWidth="1"/>
    <col min="1622" max="1622" width="40.7109375" style="1" customWidth="1"/>
    <col min="1623" max="1623" width="21.7109375" style="1" customWidth="1"/>
    <col min="1624" max="1624" width="10.7109375" style="1" customWidth="1"/>
    <col min="1625" max="1625" width="21.7109375" style="1" customWidth="1"/>
    <col min="1626" max="1626" width="10.7109375" style="1" customWidth="1"/>
    <col min="1627" max="1629" width="21.7109375" style="1" customWidth="1"/>
    <col min="1630" max="1630" width="10.7109375" style="1" customWidth="1"/>
    <col min="1631" max="1631" width="21.7109375" style="1" customWidth="1"/>
    <col min="1632" max="1632" width="10.7109375" style="1" customWidth="1"/>
    <col min="1633" max="1633" width="21.7109375" style="1" customWidth="1"/>
    <col min="1634" max="1634" width="40.7109375" style="1" customWidth="1"/>
    <col min="1635" max="1636" width="21.7109375" style="1" customWidth="1"/>
    <col min="1637" max="1637" width="10.7109375" style="1" customWidth="1"/>
    <col min="1638" max="1638" width="21.7109375" style="1" customWidth="1"/>
    <col min="1639" max="1639" width="10.7109375" style="1" customWidth="1"/>
    <col min="1640" max="1642" width="21.7109375" style="1" customWidth="1"/>
    <col min="1643" max="1643" width="10.7109375" style="1" customWidth="1"/>
    <col min="1644" max="1644" width="21.7109375" style="1" customWidth="1"/>
    <col min="1645" max="1645" width="10.7109375" style="1" customWidth="1"/>
    <col min="1646" max="1646" width="40.7109375" style="1" customWidth="1"/>
    <col min="1647" max="1649" width="21.7109375" style="1" customWidth="1"/>
    <col min="1650" max="1650" width="10.7109375" style="1" customWidth="1"/>
    <col min="1651" max="1651" width="21.7109375" style="1" customWidth="1"/>
    <col min="1652" max="1652" width="10.7109375" style="1" customWidth="1"/>
    <col min="1653" max="1655" width="21.7109375" style="1" customWidth="1"/>
    <col min="1656" max="1656" width="10.7109375" style="1" customWidth="1"/>
    <col min="1657" max="1657" width="21.7109375" style="1" customWidth="1"/>
    <col min="1658" max="1658" width="40.7109375" style="1" customWidth="1"/>
    <col min="1659" max="1659" width="10.7109375" style="1" customWidth="1"/>
    <col min="1660" max="1662" width="21.7109375" style="1" customWidth="1"/>
    <col min="1663" max="1663" width="10.7109375" style="1" customWidth="1"/>
    <col min="1664" max="1664" width="21.7109375" style="1" customWidth="1"/>
    <col min="1665" max="1665" width="10.7109375" style="1" customWidth="1"/>
    <col min="1666" max="1668" width="21.7109375" style="1" customWidth="1"/>
    <col min="1669" max="1669" width="10.7109375" style="1" customWidth="1"/>
    <col min="1670" max="1670" width="40.7109375" style="1" customWidth="1"/>
    <col min="1671" max="1671" width="21.7109375" style="1" customWidth="1"/>
    <col min="1672" max="1672" width="10.7109375" style="1" customWidth="1"/>
    <col min="1673" max="1675" width="21.7109375" style="1" customWidth="1"/>
    <col min="1676" max="1676" width="10.7109375" style="1" customWidth="1"/>
    <col min="1677" max="1780" width="11.42578125" style="1"/>
    <col min="1781" max="1781" width="1.7109375" style="1" customWidth="1"/>
    <col min="1782" max="1782" width="40.7109375" style="1" customWidth="1"/>
    <col min="1783" max="1783" width="21.7109375" style="1" customWidth="1"/>
    <col min="1784" max="1784" width="10.7109375" style="1" customWidth="1"/>
    <col min="1785" max="1787" width="21.7109375" style="1" customWidth="1"/>
    <col min="1788" max="1788" width="10.7109375" style="1" customWidth="1"/>
    <col min="1789" max="1789" width="21.7109375" style="1" customWidth="1"/>
    <col min="1790" max="1790" width="10.7109375" style="1" customWidth="1"/>
    <col min="1791" max="1793" width="21.7109375" style="1" customWidth="1"/>
    <col min="1794" max="1794" width="40.7109375" style="1" customWidth="1"/>
    <col min="1795" max="1795" width="10.7109375" style="1" customWidth="1"/>
    <col min="1796" max="1796" width="21.7109375" style="1" customWidth="1"/>
    <col min="1797" max="1797" width="10.7109375" style="1" customWidth="1"/>
    <col min="1798" max="1800" width="21.7109375" style="1" customWidth="1"/>
    <col min="1801" max="1801" width="10.7109375" style="1" customWidth="1"/>
    <col min="1802" max="1802" width="21.7109375" style="1" customWidth="1"/>
    <col min="1803" max="1803" width="10.7109375" style="1" customWidth="1"/>
    <col min="1804" max="1805" width="21.7109375" style="1" customWidth="1"/>
    <col min="1806" max="1806" width="40.7109375" style="1" customWidth="1"/>
    <col min="1807" max="1807" width="21.7109375" style="1" customWidth="1"/>
    <col min="1808" max="1808" width="10.7109375" style="1" customWidth="1"/>
    <col min="1809" max="1809" width="21.7109375" style="1" customWidth="1"/>
    <col min="1810" max="1810" width="10.7109375" style="1" customWidth="1"/>
    <col min="1811" max="1813" width="21.7109375" style="1" customWidth="1"/>
    <col min="1814" max="1814" width="10.7109375" style="1" customWidth="1"/>
    <col min="1815" max="1815" width="21.7109375" style="1" customWidth="1"/>
    <col min="1816" max="1816" width="10.7109375" style="1" customWidth="1"/>
    <col min="1817" max="1817" width="21.7109375" style="1" customWidth="1"/>
    <col min="1818" max="1818" width="40.7109375" style="1" customWidth="1"/>
    <col min="1819" max="1820" width="21.7109375" style="1" customWidth="1"/>
    <col min="1821" max="1821" width="10.7109375" style="1" customWidth="1"/>
    <col min="1822" max="1822" width="21.7109375" style="1" customWidth="1"/>
    <col min="1823" max="1823" width="10.7109375" style="1" customWidth="1"/>
    <col min="1824" max="1826" width="21.7109375" style="1" customWidth="1"/>
    <col min="1827" max="1827" width="10.7109375" style="1" customWidth="1"/>
    <col min="1828" max="1828" width="21.7109375" style="1" customWidth="1"/>
    <col min="1829" max="1829" width="10.7109375" style="1" customWidth="1"/>
    <col min="1830" max="1830" width="40.7109375" style="1" customWidth="1"/>
    <col min="1831" max="1833" width="21.7109375" style="1" customWidth="1"/>
    <col min="1834" max="1834" width="10.7109375" style="1" customWidth="1"/>
    <col min="1835" max="1835" width="21.7109375" style="1" customWidth="1"/>
    <col min="1836" max="1836" width="10.7109375" style="1" customWidth="1"/>
    <col min="1837" max="1839" width="21.7109375" style="1" customWidth="1"/>
    <col min="1840" max="1840" width="10.7109375" style="1" customWidth="1"/>
    <col min="1841" max="1841" width="21.7109375" style="1" customWidth="1"/>
    <col min="1842" max="1842" width="40.7109375" style="1" customWidth="1"/>
    <col min="1843" max="1843" width="10.7109375" style="1" customWidth="1"/>
    <col min="1844" max="1846" width="21.7109375" style="1" customWidth="1"/>
    <col min="1847" max="1847" width="10.7109375" style="1" customWidth="1"/>
    <col min="1848" max="1848" width="21.7109375" style="1" customWidth="1"/>
    <col min="1849" max="1849" width="10.7109375" style="1" customWidth="1"/>
    <col min="1850" max="1852" width="21.7109375" style="1" customWidth="1"/>
    <col min="1853" max="1853" width="10.7109375" style="1" customWidth="1"/>
    <col min="1854" max="1854" width="40.7109375" style="1" customWidth="1"/>
    <col min="1855" max="1855" width="21.7109375" style="1" customWidth="1"/>
    <col min="1856" max="1856" width="10.7109375" style="1" customWidth="1"/>
    <col min="1857" max="1859" width="21.7109375" style="1" customWidth="1"/>
    <col min="1860" max="1860" width="10.7109375" style="1" customWidth="1"/>
    <col min="1861" max="1861" width="21.7109375" style="1" customWidth="1"/>
    <col min="1862" max="1862" width="10.7109375" style="1" customWidth="1"/>
    <col min="1863" max="1865" width="21.7109375" style="1" customWidth="1"/>
    <col min="1866" max="1866" width="40.7109375" style="1" customWidth="1"/>
    <col min="1867" max="1867" width="10.7109375" style="1" customWidth="1"/>
    <col min="1868" max="1868" width="21.7109375" style="1" customWidth="1"/>
    <col min="1869" max="1869" width="10.7109375" style="1" customWidth="1"/>
    <col min="1870" max="1872" width="21.7109375" style="1" customWidth="1"/>
    <col min="1873" max="1873" width="10.7109375" style="1" customWidth="1"/>
    <col min="1874" max="1874" width="21.7109375" style="1" customWidth="1"/>
    <col min="1875" max="1875" width="10.7109375" style="1" customWidth="1"/>
    <col min="1876" max="1877" width="21.7109375" style="1" customWidth="1"/>
    <col min="1878" max="1878" width="40.7109375" style="1" customWidth="1"/>
    <col min="1879" max="1879" width="21.7109375" style="1" customWidth="1"/>
    <col min="1880" max="1880" width="10.7109375" style="1" customWidth="1"/>
    <col min="1881" max="1881" width="21.7109375" style="1" customWidth="1"/>
    <col min="1882" max="1882" width="10.7109375" style="1" customWidth="1"/>
    <col min="1883" max="1885" width="21.7109375" style="1" customWidth="1"/>
    <col min="1886" max="1886" width="10.7109375" style="1" customWidth="1"/>
    <col min="1887" max="1887" width="21.7109375" style="1" customWidth="1"/>
    <col min="1888" max="1888" width="10.7109375" style="1" customWidth="1"/>
    <col min="1889" max="1889" width="21.7109375" style="1" customWidth="1"/>
    <col min="1890" max="1890" width="40.7109375" style="1" customWidth="1"/>
    <col min="1891" max="1892" width="21.7109375" style="1" customWidth="1"/>
    <col min="1893" max="1893" width="10.7109375" style="1" customWidth="1"/>
    <col min="1894" max="1894" width="21.7109375" style="1" customWidth="1"/>
    <col min="1895" max="1895" width="10.7109375" style="1" customWidth="1"/>
    <col min="1896" max="1898" width="21.7109375" style="1" customWidth="1"/>
    <col min="1899" max="1899" width="10.7109375" style="1" customWidth="1"/>
    <col min="1900" max="1900" width="21.7109375" style="1" customWidth="1"/>
    <col min="1901" max="1901" width="10.7109375" style="1" customWidth="1"/>
    <col min="1902" max="1902" width="40.7109375" style="1" customWidth="1"/>
    <col min="1903" max="1905" width="21.7109375" style="1" customWidth="1"/>
    <col min="1906" max="1906" width="10.7109375" style="1" customWidth="1"/>
    <col min="1907" max="1907" width="21.7109375" style="1" customWidth="1"/>
    <col min="1908" max="1908" width="10.7109375" style="1" customWidth="1"/>
    <col min="1909" max="1911" width="21.7109375" style="1" customWidth="1"/>
    <col min="1912" max="1912" width="10.7109375" style="1" customWidth="1"/>
    <col min="1913" max="1913" width="21.7109375" style="1" customWidth="1"/>
    <col min="1914" max="1914" width="40.7109375" style="1" customWidth="1"/>
    <col min="1915" max="1915" width="10.7109375" style="1" customWidth="1"/>
    <col min="1916" max="1918" width="21.7109375" style="1" customWidth="1"/>
    <col min="1919" max="1919" width="10.7109375" style="1" customWidth="1"/>
    <col min="1920" max="1920" width="21.7109375" style="1" customWidth="1"/>
    <col min="1921" max="1921" width="10.7109375" style="1" customWidth="1"/>
    <col min="1922" max="1924" width="21.7109375" style="1" customWidth="1"/>
    <col min="1925" max="1925" width="10.7109375" style="1" customWidth="1"/>
    <col min="1926" max="1926" width="40.7109375" style="1" customWidth="1"/>
    <col min="1927" max="1927" width="21.7109375" style="1" customWidth="1"/>
    <col min="1928" max="1928" width="10.7109375" style="1" customWidth="1"/>
    <col min="1929" max="1931" width="21.7109375" style="1" customWidth="1"/>
    <col min="1932" max="1932" width="10.7109375" style="1" customWidth="1"/>
    <col min="1933" max="2036" width="11.42578125" style="1"/>
    <col min="2037" max="2037" width="1.7109375" style="1" customWidth="1"/>
    <col min="2038" max="2038" width="40.7109375" style="1" customWidth="1"/>
    <col min="2039" max="2039" width="21.7109375" style="1" customWidth="1"/>
    <col min="2040" max="2040" width="10.7109375" style="1" customWidth="1"/>
    <col min="2041" max="2043" width="21.7109375" style="1" customWidth="1"/>
    <col min="2044" max="2044" width="10.7109375" style="1" customWidth="1"/>
    <col min="2045" max="2045" width="21.7109375" style="1" customWidth="1"/>
    <col min="2046" max="2046" width="10.7109375" style="1" customWidth="1"/>
    <col min="2047" max="2049" width="21.7109375" style="1" customWidth="1"/>
    <col min="2050" max="2050" width="40.7109375" style="1" customWidth="1"/>
    <col min="2051" max="2051" width="10.7109375" style="1" customWidth="1"/>
    <col min="2052" max="2052" width="21.7109375" style="1" customWidth="1"/>
    <col min="2053" max="2053" width="10.7109375" style="1" customWidth="1"/>
    <col min="2054" max="2056" width="21.7109375" style="1" customWidth="1"/>
    <col min="2057" max="2057" width="10.7109375" style="1" customWidth="1"/>
    <col min="2058" max="2058" width="21.7109375" style="1" customWidth="1"/>
    <col min="2059" max="2059" width="10.7109375" style="1" customWidth="1"/>
    <col min="2060" max="2061" width="21.7109375" style="1" customWidth="1"/>
    <col min="2062" max="2062" width="40.7109375" style="1" customWidth="1"/>
    <col min="2063" max="2063" width="21.7109375" style="1" customWidth="1"/>
    <col min="2064" max="2064" width="10.7109375" style="1" customWidth="1"/>
    <col min="2065" max="2065" width="21.7109375" style="1" customWidth="1"/>
    <col min="2066" max="2066" width="10.7109375" style="1" customWidth="1"/>
    <col min="2067" max="2069" width="21.7109375" style="1" customWidth="1"/>
    <col min="2070" max="2070" width="10.7109375" style="1" customWidth="1"/>
    <col min="2071" max="2071" width="21.7109375" style="1" customWidth="1"/>
    <col min="2072" max="2072" width="10.7109375" style="1" customWidth="1"/>
    <col min="2073" max="2073" width="21.7109375" style="1" customWidth="1"/>
    <col min="2074" max="2074" width="40.7109375" style="1" customWidth="1"/>
    <col min="2075" max="2076" width="21.7109375" style="1" customWidth="1"/>
    <col min="2077" max="2077" width="10.7109375" style="1" customWidth="1"/>
    <col min="2078" max="2078" width="21.7109375" style="1" customWidth="1"/>
    <col min="2079" max="2079" width="10.7109375" style="1" customWidth="1"/>
    <col min="2080" max="2082" width="21.7109375" style="1" customWidth="1"/>
    <col min="2083" max="2083" width="10.7109375" style="1" customWidth="1"/>
    <col min="2084" max="2084" width="21.7109375" style="1" customWidth="1"/>
    <col min="2085" max="2085" width="10.7109375" style="1" customWidth="1"/>
    <col min="2086" max="2086" width="40.7109375" style="1" customWidth="1"/>
    <col min="2087" max="2089" width="21.7109375" style="1" customWidth="1"/>
    <col min="2090" max="2090" width="10.7109375" style="1" customWidth="1"/>
    <col min="2091" max="2091" width="21.7109375" style="1" customWidth="1"/>
    <col min="2092" max="2092" width="10.7109375" style="1" customWidth="1"/>
    <col min="2093" max="2095" width="21.7109375" style="1" customWidth="1"/>
    <col min="2096" max="2096" width="10.7109375" style="1" customWidth="1"/>
    <col min="2097" max="2097" width="21.7109375" style="1" customWidth="1"/>
    <col min="2098" max="2098" width="40.7109375" style="1" customWidth="1"/>
    <col min="2099" max="2099" width="10.7109375" style="1" customWidth="1"/>
    <col min="2100" max="2102" width="21.7109375" style="1" customWidth="1"/>
    <col min="2103" max="2103" width="10.7109375" style="1" customWidth="1"/>
    <col min="2104" max="2104" width="21.7109375" style="1" customWidth="1"/>
    <col min="2105" max="2105" width="10.7109375" style="1" customWidth="1"/>
    <col min="2106" max="2108" width="21.7109375" style="1" customWidth="1"/>
    <col min="2109" max="2109" width="10.7109375" style="1" customWidth="1"/>
    <col min="2110" max="2110" width="40.7109375" style="1" customWidth="1"/>
    <col min="2111" max="2111" width="21.7109375" style="1" customWidth="1"/>
    <col min="2112" max="2112" width="10.7109375" style="1" customWidth="1"/>
    <col min="2113" max="2115" width="21.7109375" style="1" customWidth="1"/>
    <col min="2116" max="2116" width="10.7109375" style="1" customWidth="1"/>
    <col min="2117" max="2117" width="21.7109375" style="1" customWidth="1"/>
    <col min="2118" max="2118" width="10.7109375" style="1" customWidth="1"/>
    <col min="2119" max="2121" width="21.7109375" style="1" customWidth="1"/>
    <col min="2122" max="2122" width="40.7109375" style="1" customWidth="1"/>
    <col min="2123" max="2123" width="10.7109375" style="1" customWidth="1"/>
    <col min="2124" max="2124" width="21.7109375" style="1" customWidth="1"/>
    <col min="2125" max="2125" width="10.7109375" style="1" customWidth="1"/>
    <col min="2126" max="2128" width="21.7109375" style="1" customWidth="1"/>
    <col min="2129" max="2129" width="10.7109375" style="1" customWidth="1"/>
    <col min="2130" max="2130" width="21.7109375" style="1" customWidth="1"/>
    <col min="2131" max="2131" width="10.7109375" style="1" customWidth="1"/>
    <col min="2132" max="2133" width="21.7109375" style="1" customWidth="1"/>
    <col min="2134" max="2134" width="40.7109375" style="1" customWidth="1"/>
    <col min="2135" max="2135" width="21.7109375" style="1" customWidth="1"/>
    <col min="2136" max="2136" width="10.7109375" style="1" customWidth="1"/>
    <col min="2137" max="2137" width="21.7109375" style="1" customWidth="1"/>
    <col min="2138" max="2138" width="10.7109375" style="1" customWidth="1"/>
    <col min="2139" max="2141" width="21.7109375" style="1" customWidth="1"/>
    <col min="2142" max="2142" width="10.7109375" style="1" customWidth="1"/>
    <col min="2143" max="2143" width="21.7109375" style="1" customWidth="1"/>
    <col min="2144" max="2144" width="10.7109375" style="1" customWidth="1"/>
    <col min="2145" max="2145" width="21.7109375" style="1" customWidth="1"/>
    <col min="2146" max="2146" width="40.7109375" style="1" customWidth="1"/>
    <col min="2147" max="2148" width="21.7109375" style="1" customWidth="1"/>
    <col min="2149" max="2149" width="10.7109375" style="1" customWidth="1"/>
    <col min="2150" max="2150" width="21.7109375" style="1" customWidth="1"/>
    <col min="2151" max="2151" width="10.7109375" style="1" customWidth="1"/>
    <col min="2152" max="2154" width="21.7109375" style="1" customWidth="1"/>
    <col min="2155" max="2155" width="10.7109375" style="1" customWidth="1"/>
    <col min="2156" max="2156" width="21.7109375" style="1" customWidth="1"/>
    <col min="2157" max="2157" width="10.7109375" style="1" customWidth="1"/>
    <col min="2158" max="2158" width="40.7109375" style="1" customWidth="1"/>
    <col min="2159" max="2161" width="21.7109375" style="1" customWidth="1"/>
    <col min="2162" max="2162" width="10.7109375" style="1" customWidth="1"/>
    <col min="2163" max="2163" width="21.7109375" style="1" customWidth="1"/>
    <col min="2164" max="2164" width="10.7109375" style="1" customWidth="1"/>
    <col min="2165" max="2167" width="21.7109375" style="1" customWidth="1"/>
    <col min="2168" max="2168" width="10.7109375" style="1" customWidth="1"/>
    <col min="2169" max="2169" width="21.7109375" style="1" customWidth="1"/>
    <col min="2170" max="2170" width="40.7109375" style="1" customWidth="1"/>
    <col min="2171" max="2171" width="10.7109375" style="1" customWidth="1"/>
    <col min="2172" max="2174" width="21.7109375" style="1" customWidth="1"/>
    <col min="2175" max="2175" width="10.7109375" style="1" customWidth="1"/>
    <col min="2176" max="2176" width="21.7109375" style="1" customWidth="1"/>
    <col min="2177" max="2177" width="10.7109375" style="1" customWidth="1"/>
    <col min="2178" max="2180" width="21.7109375" style="1" customWidth="1"/>
    <col min="2181" max="2181" width="10.7109375" style="1" customWidth="1"/>
    <col min="2182" max="2182" width="40.7109375" style="1" customWidth="1"/>
    <col min="2183" max="2183" width="21.7109375" style="1" customWidth="1"/>
    <col min="2184" max="2184" width="10.7109375" style="1" customWidth="1"/>
    <col min="2185" max="2187" width="21.7109375" style="1" customWidth="1"/>
    <col min="2188" max="2188" width="10.7109375" style="1" customWidth="1"/>
    <col min="2189" max="2292" width="11.42578125" style="1"/>
    <col min="2293" max="2293" width="1.7109375" style="1" customWidth="1"/>
    <col min="2294" max="2294" width="40.7109375" style="1" customWidth="1"/>
    <col min="2295" max="2295" width="21.7109375" style="1" customWidth="1"/>
    <col min="2296" max="2296" width="10.7109375" style="1" customWidth="1"/>
    <col min="2297" max="2299" width="21.7109375" style="1" customWidth="1"/>
    <col min="2300" max="2300" width="10.7109375" style="1" customWidth="1"/>
    <col min="2301" max="2301" width="21.7109375" style="1" customWidth="1"/>
    <col min="2302" max="2302" width="10.7109375" style="1" customWidth="1"/>
    <col min="2303" max="2305" width="21.7109375" style="1" customWidth="1"/>
    <col min="2306" max="2306" width="40.7109375" style="1" customWidth="1"/>
    <col min="2307" max="2307" width="10.7109375" style="1" customWidth="1"/>
    <col min="2308" max="2308" width="21.7109375" style="1" customWidth="1"/>
    <col min="2309" max="2309" width="10.7109375" style="1" customWidth="1"/>
    <col min="2310" max="2312" width="21.7109375" style="1" customWidth="1"/>
    <col min="2313" max="2313" width="10.7109375" style="1" customWidth="1"/>
    <col min="2314" max="2314" width="21.7109375" style="1" customWidth="1"/>
    <col min="2315" max="2315" width="10.7109375" style="1" customWidth="1"/>
    <col min="2316" max="2317" width="21.7109375" style="1" customWidth="1"/>
    <col min="2318" max="2318" width="40.7109375" style="1" customWidth="1"/>
    <col min="2319" max="2319" width="21.7109375" style="1" customWidth="1"/>
    <col min="2320" max="2320" width="10.7109375" style="1" customWidth="1"/>
    <col min="2321" max="2321" width="21.7109375" style="1" customWidth="1"/>
    <col min="2322" max="2322" width="10.7109375" style="1" customWidth="1"/>
    <col min="2323" max="2325" width="21.7109375" style="1" customWidth="1"/>
    <col min="2326" max="2326" width="10.7109375" style="1" customWidth="1"/>
    <col min="2327" max="2327" width="21.7109375" style="1" customWidth="1"/>
    <col min="2328" max="2328" width="10.7109375" style="1" customWidth="1"/>
    <col min="2329" max="2329" width="21.7109375" style="1" customWidth="1"/>
    <col min="2330" max="2330" width="40.7109375" style="1" customWidth="1"/>
    <col min="2331" max="2332" width="21.7109375" style="1" customWidth="1"/>
    <col min="2333" max="2333" width="10.7109375" style="1" customWidth="1"/>
    <col min="2334" max="2334" width="21.7109375" style="1" customWidth="1"/>
    <col min="2335" max="2335" width="10.7109375" style="1" customWidth="1"/>
    <col min="2336" max="2338" width="21.7109375" style="1" customWidth="1"/>
    <col min="2339" max="2339" width="10.7109375" style="1" customWidth="1"/>
    <col min="2340" max="2340" width="21.7109375" style="1" customWidth="1"/>
    <col min="2341" max="2341" width="10.7109375" style="1" customWidth="1"/>
    <col min="2342" max="2342" width="40.7109375" style="1" customWidth="1"/>
    <col min="2343" max="2345" width="21.7109375" style="1" customWidth="1"/>
    <col min="2346" max="2346" width="10.7109375" style="1" customWidth="1"/>
    <col min="2347" max="2347" width="21.7109375" style="1" customWidth="1"/>
    <col min="2348" max="2348" width="10.7109375" style="1" customWidth="1"/>
    <col min="2349" max="2351" width="21.7109375" style="1" customWidth="1"/>
    <col min="2352" max="2352" width="10.7109375" style="1" customWidth="1"/>
    <col min="2353" max="2353" width="21.7109375" style="1" customWidth="1"/>
    <col min="2354" max="2354" width="40.7109375" style="1" customWidth="1"/>
    <col min="2355" max="2355" width="10.7109375" style="1" customWidth="1"/>
    <col min="2356" max="2358" width="21.7109375" style="1" customWidth="1"/>
    <col min="2359" max="2359" width="10.7109375" style="1" customWidth="1"/>
    <col min="2360" max="2360" width="21.7109375" style="1" customWidth="1"/>
    <col min="2361" max="2361" width="10.7109375" style="1" customWidth="1"/>
    <col min="2362" max="2364" width="21.7109375" style="1" customWidth="1"/>
    <col min="2365" max="2365" width="10.7109375" style="1" customWidth="1"/>
    <col min="2366" max="2366" width="40.7109375" style="1" customWidth="1"/>
    <col min="2367" max="2367" width="21.7109375" style="1" customWidth="1"/>
    <col min="2368" max="2368" width="10.7109375" style="1" customWidth="1"/>
    <col min="2369" max="2371" width="21.7109375" style="1" customWidth="1"/>
    <col min="2372" max="2372" width="10.7109375" style="1" customWidth="1"/>
    <col min="2373" max="2373" width="21.7109375" style="1" customWidth="1"/>
    <col min="2374" max="2374" width="10.7109375" style="1" customWidth="1"/>
    <col min="2375" max="2377" width="21.7109375" style="1" customWidth="1"/>
    <col min="2378" max="2378" width="40.7109375" style="1" customWidth="1"/>
    <col min="2379" max="2379" width="10.7109375" style="1" customWidth="1"/>
    <col min="2380" max="2380" width="21.7109375" style="1" customWidth="1"/>
    <col min="2381" max="2381" width="10.7109375" style="1" customWidth="1"/>
    <col min="2382" max="2384" width="21.7109375" style="1" customWidth="1"/>
    <col min="2385" max="2385" width="10.7109375" style="1" customWidth="1"/>
    <col min="2386" max="2386" width="21.7109375" style="1" customWidth="1"/>
    <col min="2387" max="2387" width="10.7109375" style="1" customWidth="1"/>
    <col min="2388" max="2389" width="21.7109375" style="1" customWidth="1"/>
    <col min="2390" max="2390" width="40.7109375" style="1" customWidth="1"/>
    <col min="2391" max="2391" width="21.7109375" style="1" customWidth="1"/>
    <col min="2392" max="2392" width="10.7109375" style="1" customWidth="1"/>
    <col min="2393" max="2393" width="21.7109375" style="1" customWidth="1"/>
    <col min="2394" max="2394" width="10.7109375" style="1" customWidth="1"/>
    <col min="2395" max="2397" width="21.7109375" style="1" customWidth="1"/>
    <col min="2398" max="2398" width="10.7109375" style="1" customWidth="1"/>
    <col min="2399" max="2399" width="21.7109375" style="1" customWidth="1"/>
    <col min="2400" max="2400" width="10.7109375" style="1" customWidth="1"/>
    <col min="2401" max="2401" width="21.7109375" style="1" customWidth="1"/>
    <col min="2402" max="2402" width="40.7109375" style="1" customWidth="1"/>
    <col min="2403" max="2404" width="21.7109375" style="1" customWidth="1"/>
    <col min="2405" max="2405" width="10.7109375" style="1" customWidth="1"/>
    <col min="2406" max="2406" width="21.7109375" style="1" customWidth="1"/>
    <col min="2407" max="2407" width="10.7109375" style="1" customWidth="1"/>
    <col min="2408" max="2410" width="21.7109375" style="1" customWidth="1"/>
    <col min="2411" max="2411" width="10.7109375" style="1" customWidth="1"/>
    <col min="2412" max="2412" width="21.7109375" style="1" customWidth="1"/>
    <col min="2413" max="2413" width="10.7109375" style="1" customWidth="1"/>
    <col min="2414" max="2414" width="40.7109375" style="1" customWidth="1"/>
    <col min="2415" max="2417" width="21.7109375" style="1" customWidth="1"/>
    <col min="2418" max="2418" width="10.7109375" style="1" customWidth="1"/>
    <col min="2419" max="2419" width="21.7109375" style="1" customWidth="1"/>
    <col min="2420" max="2420" width="10.7109375" style="1" customWidth="1"/>
    <col min="2421" max="2423" width="21.7109375" style="1" customWidth="1"/>
    <col min="2424" max="2424" width="10.7109375" style="1" customWidth="1"/>
    <col min="2425" max="2425" width="21.7109375" style="1" customWidth="1"/>
    <col min="2426" max="2426" width="40.7109375" style="1" customWidth="1"/>
    <col min="2427" max="2427" width="10.7109375" style="1" customWidth="1"/>
    <col min="2428" max="2430" width="21.7109375" style="1" customWidth="1"/>
    <col min="2431" max="2431" width="10.7109375" style="1" customWidth="1"/>
    <col min="2432" max="2432" width="21.7109375" style="1" customWidth="1"/>
    <col min="2433" max="2433" width="10.7109375" style="1" customWidth="1"/>
    <col min="2434" max="2436" width="21.7109375" style="1" customWidth="1"/>
    <col min="2437" max="2437" width="10.7109375" style="1" customWidth="1"/>
    <col min="2438" max="2438" width="40.7109375" style="1" customWidth="1"/>
    <col min="2439" max="2439" width="21.7109375" style="1" customWidth="1"/>
    <col min="2440" max="2440" width="10.7109375" style="1" customWidth="1"/>
    <col min="2441" max="2443" width="21.7109375" style="1" customWidth="1"/>
    <col min="2444" max="2444" width="10.7109375" style="1" customWidth="1"/>
    <col min="2445" max="2548" width="11.42578125" style="1"/>
    <col min="2549" max="2549" width="1.7109375" style="1" customWidth="1"/>
    <col min="2550" max="2550" width="40.7109375" style="1" customWidth="1"/>
    <col min="2551" max="2551" width="21.7109375" style="1" customWidth="1"/>
    <col min="2552" max="2552" width="10.7109375" style="1" customWidth="1"/>
    <col min="2553" max="2555" width="21.7109375" style="1" customWidth="1"/>
    <col min="2556" max="2556" width="10.7109375" style="1" customWidth="1"/>
    <col min="2557" max="2557" width="21.7109375" style="1" customWidth="1"/>
    <col min="2558" max="2558" width="10.7109375" style="1" customWidth="1"/>
    <col min="2559" max="2561" width="21.7109375" style="1" customWidth="1"/>
    <col min="2562" max="2562" width="40.7109375" style="1" customWidth="1"/>
    <col min="2563" max="2563" width="10.7109375" style="1" customWidth="1"/>
    <col min="2564" max="2564" width="21.7109375" style="1" customWidth="1"/>
    <col min="2565" max="2565" width="10.7109375" style="1" customWidth="1"/>
    <col min="2566" max="2568" width="21.7109375" style="1" customWidth="1"/>
    <col min="2569" max="2569" width="10.7109375" style="1" customWidth="1"/>
    <col min="2570" max="2570" width="21.7109375" style="1" customWidth="1"/>
    <col min="2571" max="2571" width="10.7109375" style="1" customWidth="1"/>
    <col min="2572" max="2573" width="21.7109375" style="1" customWidth="1"/>
    <col min="2574" max="2574" width="40.7109375" style="1" customWidth="1"/>
    <col min="2575" max="2575" width="21.7109375" style="1" customWidth="1"/>
    <col min="2576" max="2576" width="10.7109375" style="1" customWidth="1"/>
    <col min="2577" max="2577" width="21.7109375" style="1" customWidth="1"/>
    <col min="2578" max="2578" width="10.7109375" style="1" customWidth="1"/>
    <col min="2579" max="2581" width="21.7109375" style="1" customWidth="1"/>
    <col min="2582" max="2582" width="10.7109375" style="1" customWidth="1"/>
    <col min="2583" max="2583" width="21.7109375" style="1" customWidth="1"/>
    <col min="2584" max="2584" width="10.7109375" style="1" customWidth="1"/>
    <col min="2585" max="2585" width="21.7109375" style="1" customWidth="1"/>
    <col min="2586" max="2586" width="40.7109375" style="1" customWidth="1"/>
    <col min="2587" max="2588" width="21.7109375" style="1" customWidth="1"/>
    <col min="2589" max="2589" width="10.7109375" style="1" customWidth="1"/>
    <col min="2590" max="2590" width="21.7109375" style="1" customWidth="1"/>
    <col min="2591" max="2591" width="10.7109375" style="1" customWidth="1"/>
    <col min="2592" max="2594" width="21.7109375" style="1" customWidth="1"/>
    <col min="2595" max="2595" width="10.7109375" style="1" customWidth="1"/>
    <col min="2596" max="2596" width="21.7109375" style="1" customWidth="1"/>
    <col min="2597" max="2597" width="10.7109375" style="1" customWidth="1"/>
    <col min="2598" max="2598" width="40.7109375" style="1" customWidth="1"/>
    <col min="2599" max="2601" width="21.7109375" style="1" customWidth="1"/>
    <col min="2602" max="2602" width="10.7109375" style="1" customWidth="1"/>
    <col min="2603" max="2603" width="21.7109375" style="1" customWidth="1"/>
    <col min="2604" max="2604" width="10.7109375" style="1" customWidth="1"/>
    <col min="2605" max="2607" width="21.7109375" style="1" customWidth="1"/>
    <col min="2608" max="2608" width="10.7109375" style="1" customWidth="1"/>
    <col min="2609" max="2609" width="21.7109375" style="1" customWidth="1"/>
    <col min="2610" max="2610" width="40.7109375" style="1" customWidth="1"/>
    <col min="2611" max="2611" width="10.7109375" style="1" customWidth="1"/>
    <col min="2612" max="2614" width="21.7109375" style="1" customWidth="1"/>
    <col min="2615" max="2615" width="10.7109375" style="1" customWidth="1"/>
    <col min="2616" max="2616" width="21.7109375" style="1" customWidth="1"/>
    <col min="2617" max="2617" width="10.7109375" style="1" customWidth="1"/>
    <col min="2618" max="2620" width="21.7109375" style="1" customWidth="1"/>
    <col min="2621" max="2621" width="10.7109375" style="1" customWidth="1"/>
    <col min="2622" max="2622" width="40.7109375" style="1" customWidth="1"/>
    <col min="2623" max="2623" width="21.7109375" style="1" customWidth="1"/>
    <col min="2624" max="2624" width="10.7109375" style="1" customWidth="1"/>
    <col min="2625" max="2627" width="21.7109375" style="1" customWidth="1"/>
    <col min="2628" max="2628" width="10.7109375" style="1" customWidth="1"/>
    <col min="2629" max="2629" width="21.7109375" style="1" customWidth="1"/>
    <col min="2630" max="2630" width="10.7109375" style="1" customWidth="1"/>
    <col min="2631" max="2633" width="21.7109375" style="1" customWidth="1"/>
    <col min="2634" max="2634" width="40.7109375" style="1" customWidth="1"/>
    <col min="2635" max="2635" width="10.7109375" style="1" customWidth="1"/>
    <col min="2636" max="2636" width="21.7109375" style="1" customWidth="1"/>
    <col min="2637" max="2637" width="10.7109375" style="1" customWidth="1"/>
    <col min="2638" max="2640" width="21.7109375" style="1" customWidth="1"/>
    <col min="2641" max="2641" width="10.7109375" style="1" customWidth="1"/>
    <col min="2642" max="2642" width="21.7109375" style="1" customWidth="1"/>
    <col min="2643" max="2643" width="10.7109375" style="1" customWidth="1"/>
    <col min="2644" max="2645" width="21.7109375" style="1" customWidth="1"/>
    <col min="2646" max="2646" width="40.7109375" style="1" customWidth="1"/>
    <col min="2647" max="2647" width="21.7109375" style="1" customWidth="1"/>
    <col min="2648" max="2648" width="10.7109375" style="1" customWidth="1"/>
    <col min="2649" max="2649" width="21.7109375" style="1" customWidth="1"/>
    <col min="2650" max="2650" width="10.7109375" style="1" customWidth="1"/>
    <col min="2651" max="2653" width="21.7109375" style="1" customWidth="1"/>
    <col min="2654" max="2654" width="10.7109375" style="1" customWidth="1"/>
    <col min="2655" max="2655" width="21.7109375" style="1" customWidth="1"/>
    <col min="2656" max="2656" width="10.7109375" style="1" customWidth="1"/>
    <col min="2657" max="2657" width="21.7109375" style="1" customWidth="1"/>
    <col min="2658" max="2658" width="40.7109375" style="1" customWidth="1"/>
    <col min="2659" max="2660" width="21.7109375" style="1" customWidth="1"/>
    <col min="2661" max="2661" width="10.7109375" style="1" customWidth="1"/>
    <col min="2662" max="2662" width="21.7109375" style="1" customWidth="1"/>
    <col min="2663" max="2663" width="10.7109375" style="1" customWidth="1"/>
    <col min="2664" max="2666" width="21.7109375" style="1" customWidth="1"/>
    <col min="2667" max="2667" width="10.7109375" style="1" customWidth="1"/>
    <col min="2668" max="2668" width="21.7109375" style="1" customWidth="1"/>
    <col min="2669" max="2669" width="10.7109375" style="1" customWidth="1"/>
    <col min="2670" max="2670" width="40.7109375" style="1" customWidth="1"/>
    <col min="2671" max="2673" width="21.7109375" style="1" customWidth="1"/>
    <col min="2674" max="2674" width="10.7109375" style="1" customWidth="1"/>
    <col min="2675" max="2675" width="21.7109375" style="1" customWidth="1"/>
    <col min="2676" max="2676" width="10.7109375" style="1" customWidth="1"/>
    <col min="2677" max="2679" width="21.7109375" style="1" customWidth="1"/>
    <col min="2680" max="2680" width="10.7109375" style="1" customWidth="1"/>
    <col min="2681" max="2681" width="21.7109375" style="1" customWidth="1"/>
    <col min="2682" max="2682" width="40.7109375" style="1" customWidth="1"/>
    <col min="2683" max="2683" width="10.7109375" style="1" customWidth="1"/>
    <col min="2684" max="2686" width="21.7109375" style="1" customWidth="1"/>
    <col min="2687" max="2687" width="10.7109375" style="1" customWidth="1"/>
    <col min="2688" max="2688" width="21.7109375" style="1" customWidth="1"/>
    <col min="2689" max="2689" width="10.7109375" style="1" customWidth="1"/>
    <col min="2690" max="2692" width="21.7109375" style="1" customWidth="1"/>
    <col min="2693" max="2693" width="10.7109375" style="1" customWidth="1"/>
    <col min="2694" max="2694" width="40.7109375" style="1" customWidth="1"/>
    <col min="2695" max="2695" width="21.7109375" style="1" customWidth="1"/>
    <col min="2696" max="2696" width="10.7109375" style="1" customWidth="1"/>
    <col min="2697" max="2699" width="21.7109375" style="1" customWidth="1"/>
    <col min="2700" max="2700" width="10.7109375" style="1" customWidth="1"/>
    <col min="2701" max="2804" width="11.42578125" style="1"/>
    <col min="2805" max="2805" width="1.7109375" style="1" customWidth="1"/>
    <col min="2806" max="2806" width="40.7109375" style="1" customWidth="1"/>
    <col min="2807" max="2807" width="21.7109375" style="1" customWidth="1"/>
    <col min="2808" max="2808" width="10.7109375" style="1" customWidth="1"/>
    <col min="2809" max="2811" width="21.7109375" style="1" customWidth="1"/>
    <col min="2812" max="2812" width="10.7109375" style="1" customWidth="1"/>
    <col min="2813" max="2813" width="21.7109375" style="1" customWidth="1"/>
    <col min="2814" max="2814" width="10.7109375" style="1" customWidth="1"/>
    <col min="2815" max="2817" width="21.7109375" style="1" customWidth="1"/>
    <col min="2818" max="2818" width="40.7109375" style="1" customWidth="1"/>
    <col min="2819" max="2819" width="10.7109375" style="1" customWidth="1"/>
    <col min="2820" max="2820" width="21.7109375" style="1" customWidth="1"/>
    <col min="2821" max="2821" width="10.7109375" style="1" customWidth="1"/>
    <col min="2822" max="2824" width="21.7109375" style="1" customWidth="1"/>
    <col min="2825" max="2825" width="10.7109375" style="1" customWidth="1"/>
    <col min="2826" max="2826" width="21.7109375" style="1" customWidth="1"/>
    <col min="2827" max="2827" width="10.7109375" style="1" customWidth="1"/>
    <col min="2828" max="2829" width="21.7109375" style="1" customWidth="1"/>
    <col min="2830" max="2830" width="40.7109375" style="1" customWidth="1"/>
    <col min="2831" max="2831" width="21.7109375" style="1" customWidth="1"/>
    <col min="2832" max="2832" width="10.7109375" style="1" customWidth="1"/>
    <col min="2833" max="2833" width="21.7109375" style="1" customWidth="1"/>
    <col min="2834" max="2834" width="10.7109375" style="1" customWidth="1"/>
    <col min="2835" max="2837" width="21.7109375" style="1" customWidth="1"/>
    <col min="2838" max="2838" width="10.7109375" style="1" customWidth="1"/>
    <col min="2839" max="2839" width="21.7109375" style="1" customWidth="1"/>
    <col min="2840" max="2840" width="10.7109375" style="1" customWidth="1"/>
    <col min="2841" max="2841" width="21.7109375" style="1" customWidth="1"/>
    <col min="2842" max="2842" width="40.7109375" style="1" customWidth="1"/>
    <col min="2843" max="2844" width="21.7109375" style="1" customWidth="1"/>
    <col min="2845" max="2845" width="10.7109375" style="1" customWidth="1"/>
    <col min="2846" max="2846" width="21.7109375" style="1" customWidth="1"/>
    <col min="2847" max="2847" width="10.7109375" style="1" customWidth="1"/>
    <col min="2848" max="2850" width="21.7109375" style="1" customWidth="1"/>
    <col min="2851" max="2851" width="10.7109375" style="1" customWidth="1"/>
    <col min="2852" max="2852" width="21.7109375" style="1" customWidth="1"/>
    <col min="2853" max="2853" width="10.7109375" style="1" customWidth="1"/>
    <col min="2854" max="2854" width="40.7109375" style="1" customWidth="1"/>
    <col min="2855" max="2857" width="21.7109375" style="1" customWidth="1"/>
    <col min="2858" max="2858" width="10.7109375" style="1" customWidth="1"/>
    <col min="2859" max="2859" width="21.7109375" style="1" customWidth="1"/>
    <col min="2860" max="2860" width="10.7109375" style="1" customWidth="1"/>
    <col min="2861" max="2863" width="21.7109375" style="1" customWidth="1"/>
    <col min="2864" max="2864" width="10.7109375" style="1" customWidth="1"/>
    <col min="2865" max="2865" width="21.7109375" style="1" customWidth="1"/>
    <col min="2866" max="2866" width="40.7109375" style="1" customWidth="1"/>
    <col min="2867" max="2867" width="10.7109375" style="1" customWidth="1"/>
    <col min="2868" max="2870" width="21.7109375" style="1" customWidth="1"/>
    <col min="2871" max="2871" width="10.7109375" style="1" customWidth="1"/>
    <col min="2872" max="2872" width="21.7109375" style="1" customWidth="1"/>
    <col min="2873" max="2873" width="10.7109375" style="1" customWidth="1"/>
    <col min="2874" max="2876" width="21.7109375" style="1" customWidth="1"/>
    <col min="2877" max="2877" width="10.7109375" style="1" customWidth="1"/>
    <col min="2878" max="2878" width="40.7109375" style="1" customWidth="1"/>
    <col min="2879" max="2879" width="21.7109375" style="1" customWidth="1"/>
    <col min="2880" max="2880" width="10.7109375" style="1" customWidth="1"/>
    <col min="2881" max="2883" width="21.7109375" style="1" customWidth="1"/>
    <col min="2884" max="2884" width="10.7109375" style="1" customWidth="1"/>
    <col min="2885" max="2885" width="21.7109375" style="1" customWidth="1"/>
    <col min="2886" max="2886" width="10.7109375" style="1" customWidth="1"/>
    <col min="2887" max="2889" width="21.7109375" style="1" customWidth="1"/>
    <col min="2890" max="2890" width="40.7109375" style="1" customWidth="1"/>
    <col min="2891" max="2891" width="10.7109375" style="1" customWidth="1"/>
    <col min="2892" max="2892" width="21.7109375" style="1" customWidth="1"/>
    <col min="2893" max="2893" width="10.7109375" style="1" customWidth="1"/>
    <col min="2894" max="2896" width="21.7109375" style="1" customWidth="1"/>
    <col min="2897" max="2897" width="10.7109375" style="1" customWidth="1"/>
    <col min="2898" max="2898" width="21.7109375" style="1" customWidth="1"/>
    <col min="2899" max="2899" width="10.7109375" style="1" customWidth="1"/>
    <col min="2900" max="2901" width="21.7109375" style="1" customWidth="1"/>
    <col min="2902" max="2902" width="40.7109375" style="1" customWidth="1"/>
    <col min="2903" max="2903" width="21.7109375" style="1" customWidth="1"/>
    <col min="2904" max="2904" width="10.7109375" style="1" customWidth="1"/>
    <col min="2905" max="2905" width="21.7109375" style="1" customWidth="1"/>
    <col min="2906" max="2906" width="10.7109375" style="1" customWidth="1"/>
    <col min="2907" max="2909" width="21.7109375" style="1" customWidth="1"/>
    <col min="2910" max="2910" width="10.7109375" style="1" customWidth="1"/>
    <col min="2911" max="2911" width="21.7109375" style="1" customWidth="1"/>
    <col min="2912" max="2912" width="10.7109375" style="1" customWidth="1"/>
    <col min="2913" max="2913" width="21.7109375" style="1" customWidth="1"/>
    <col min="2914" max="2914" width="40.7109375" style="1" customWidth="1"/>
    <col min="2915" max="2916" width="21.7109375" style="1" customWidth="1"/>
    <col min="2917" max="2917" width="10.7109375" style="1" customWidth="1"/>
    <col min="2918" max="2918" width="21.7109375" style="1" customWidth="1"/>
    <col min="2919" max="2919" width="10.7109375" style="1" customWidth="1"/>
    <col min="2920" max="2922" width="21.7109375" style="1" customWidth="1"/>
    <col min="2923" max="2923" width="10.7109375" style="1" customWidth="1"/>
    <col min="2924" max="2924" width="21.7109375" style="1" customWidth="1"/>
    <col min="2925" max="2925" width="10.7109375" style="1" customWidth="1"/>
    <col min="2926" max="2926" width="40.7109375" style="1" customWidth="1"/>
    <col min="2927" max="2929" width="21.7109375" style="1" customWidth="1"/>
    <col min="2930" max="2930" width="10.7109375" style="1" customWidth="1"/>
    <col min="2931" max="2931" width="21.7109375" style="1" customWidth="1"/>
    <col min="2932" max="2932" width="10.7109375" style="1" customWidth="1"/>
    <col min="2933" max="2935" width="21.7109375" style="1" customWidth="1"/>
    <col min="2936" max="2936" width="10.7109375" style="1" customWidth="1"/>
    <col min="2937" max="2937" width="21.7109375" style="1" customWidth="1"/>
    <col min="2938" max="2938" width="40.7109375" style="1" customWidth="1"/>
    <col min="2939" max="2939" width="10.7109375" style="1" customWidth="1"/>
    <col min="2940" max="2942" width="21.7109375" style="1" customWidth="1"/>
    <col min="2943" max="2943" width="10.7109375" style="1" customWidth="1"/>
    <col min="2944" max="2944" width="21.7109375" style="1" customWidth="1"/>
    <col min="2945" max="2945" width="10.7109375" style="1" customWidth="1"/>
    <col min="2946" max="2948" width="21.7109375" style="1" customWidth="1"/>
    <col min="2949" max="2949" width="10.7109375" style="1" customWidth="1"/>
    <col min="2950" max="2950" width="40.7109375" style="1" customWidth="1"/>
    <col min="2951" max="2951" width="21.7109375" style="1" customWidth="1"/>
    <col min="2952" max="2952" width="10.7109375" style="1" customWidth="1"/>
    <col min="2953" max="2955" width="21.7109375" style="1" customWidth="1"/>
    <col min="2956" max="2956" width="10.7109375" style="1" customWidth="1"/>
    <col min="2957" max="3060" width="11.42578125" style="1"/>
    <col min="3061" max="3061" width="1.7109375" style="1" customWidth="1"/>
    <col min="3062" max="3062" width="40.7109375" style="1" customWidth="1"/>
    <col min="3063" max="3063" width="21.7109375" style="1" customWidth="1"/>
    <col min="3064" max="3064" width="10.7109375" style="1" customWidth="1"/>
    <col min="3065" max="3067" width="21.7109375" style="1" customWidth="1"/>
    <col min="3068" max="3068" width="10.7109375" style="1" customWidth="1"/>
    <col min="3069" max="3069" width="21.7109375" style="1" customWidth="1"/>
    <col min="3070" max="3070" width="10.7109375" style="1" customWidth="1"/>
    <col min="3071" max="3073" width="21.7109375" style="1" customWidth="1"/>
    <col min="3074" max="3074" width="40.7109375" style="1" customWidth="1"/>
    <col min="3075" max="3075" width="10.7109375" style="1" customWidth="1"/>
    <col min="3076" max="3076" width="21.7109375" style="1" customWidth="1"/>
    <col min="3077" max="3077" width="10.7109375" style="1" customWidth="1"/>
    <col min="3078" max="3080" width="21.7109375" style="1" customWidth="1"/>
    <col min="3081" max="3081" width="10.7109375" style="1" customWidth="1"/>
    <col min="3082" max="3082" width="21.7109375" style="1" customWidth="1"/>
    <col min="3083" max="3083" width="10.7109375" style="1" customWidth="1"/>
    <col min="3084" max="3085" width="21.7109375" style="1" customWidth="1"/>
    <col min="3086" max="3086" width="40.7109375" style="1" customWidth="1"/>
    <col min="3087" max="3087" width="21.7109375" style="1" customWidth="1"/>
    <col min="3088" max="3088" width="10.7109375" style="1" customWidth="1"/>
    <col min="3089" max="3089" width="21.7109375" style="1" customWidth="1"/>
    <col min="3090" max="3090" width="10.7109375" style="1" customWidth="1"/>
    <col min="3091" max="3093" width="21.7109375" style="1" customWidth="1"/>
    <col min="3094" max="3094" width="10.7109375" style="1" customWidth="1"/>
    <col min="3095" max="3095" width="21.7109375" style="1" customWidth="1"/>
    <col min="3096" max="3096" width="10.7109375" style="1" customWidth="1"/>
    <col min="3097" max="3097" width="21.7109375" style="1" customWidth="1"/>
    <col min="3098" max="3098" width="40.7109375" style="1" customWidth="1"/>
    <col min="3099" max="3100" width="21.7109375" style="1" customWidth="1"/>
    <col min="3101" max="3101" width="10.7109375" style="1" customWidth="1"/>
    <col min="3102" max="3102" width="21.7109375" style="1" customWidth="1"/>
    <col min="3103" max="3103" width="10.7109375" style="1" customWidth="1"/>
    <col min="3104" max="3106" width="21.7109375" style="1" customWidth="1"/>
    <col min="3107" max="3107" width="10.7109375" style="1" customWidth="1"/>
    <col min="3108" max="3108" width="21.7109375" style="1" customWidth="1"/>
    <col min="3109" max="3109" width="10.7109375" style="1" customWidth="1"/>
    <col min="3110" max="3110" width="40.7109375" style="1" customWidth="1"/>
    <col min="3111" max="3113" width="21.7109375" style="1" customWidth="1"/>
    <col min="3114" max="3114" width="10.7109375" style="1" customWidth="1"/>
    <col min="3115" max="3115" width="21.7109375" style="1" customWidth="1"/>
    <col min="3116" max="3116" width="10.7109375" style="1" customWidth="1"/>
    <col min="3117" max="3119" width="21.7109375" style="1" customWidth="1"/>
    <col min="3120" max="3120" width="10.7109375" style="1" customWidth="1"/>
    <col min="3121" max="3121" width="21.7109375" style="1" customWidth="1"/>
    <col min="3122" max="3122" width="40.7109375" style="1" customWidth="1"/>
    <col min="3123" max="3123" width="10.7109375" style="1" customWidth="1"/>
    <col min="3124" max="3126" width="21.7109375" style="1" customWidth="1"/>
    <col min="3127" max="3127" width="10.7109375" style="1" customWidth="1"/>
    <col min="3128" max="3128" width="21.7109375" style="1" customWidth="1"/>
    <col min="3129" max="3129" width="10.7109375" style="1" customWidth="1"/>
    <col min="3130" max="3132" width="21.7109375" style="1" customWidth="1"/>
    <col min="3133" max="3133" width="10.7109375" style="1" customWidth="1"/>
    <col min="3134" max="3134" width="40.7109375" style="1" customWidth="1"/>
    <col min="3135" max="3135" width="21.7109375" style="1" customWidth="1"/>
    <col min="3136" max="3136" width="10.7109375" style="1" customWidth="1"/>
    <col min="3137" max="3139" width="21.7109375" style="1" customWidth="1"/>
    <col min="3140" max="3140" width="10.7109375" style="1" customWidth="1"/>
    <col min="3141" max="3141" width="21.7109375" style="1" customWidth="1"/>
    <col min="3142" max="3142" width="10.7109375" style="1" customWidth="1"/>
    <col min="3143" max="3145" width="21.7109375" style="1" customWidth="1"/>
    <col min="3146" max="3146" width="40.7109375" style="1" customWidth="1"/>
    <col min="3147" max="3147" width="10.7109375" style="1" customWidth="1"/>
    <col min="3148" max="3148" width="21.7109375" style="1" customWidth="1"/>
    <col min="3149" max="3149" width="10.7109375" style="1" customWidth="1"/>
    <col min="3150" max="3152" width="21.7109375" style="1" customWidth="1"/>
    <col min="3153" max="3153" width="10.7109375" style="1" customWidth="1"/>
    <col min="3154" max="3154" width="21.7109375" style="1" customWidth="1"/>
    <col min="3155" max="3155" width="10.7109375" style="1" customWidth="1"/>
    <col min="3156" max="3157" width="21.7109375" style="1" customWidth="1"/>
    <col min="3158" max="3158" width="40.7109375" style="1" customWidth="1"/>
    <col min="3159" max="3159" width="21.7109375" style="1" customWidth="1"/>
    <col min="3160" max="3160" width="10.7109375" style="1" customWidth="1"/>
    <col min="3161" max="3161" width="21.7109375" style="1" customWidth="1"/>
    <col min="3162" max="3162" width="10.7109375" style="1" customWidth="1"/>
    <col min="3163" max="3165" width="21.7109375" style="1" customWidth="1"/>
    <col min="3166" max="3166" width="10.7109375" style="1" customWidth="1"/>
    <col min="3167" max="3167" width="21.7109375" style="1" customWidth="1"/>
    <col min="3168" max="3168" width="10.7109375" style="1" customWidth="1"/>
    <col min="3169" max="3169" width="21.7109375" style="1" customWidth="1"/>
    <col min="3170" max="3170" width="40.7109375" style="1" customWidth="1"/>
    <col min="3171" max="3172" width="21.7109375" style="1" customWidth="1"/>
    <col min="3173" max="3173" width="10.7109375" style="1" customWidth="1"/>
    <col min="3174" max="3174" width="21.7109375" style="1" customWidth="1"/>
    <col min="3175" max="3175" width="10.7109375" style="1" customWidth="1"/>
    <col min="3176" max="3178" width="21.7109375" style="1" customWidth="1"/>
    <col min="3179" max="3179" width="10.7109375" style="1" customWidth="1"/>
    <col min="3180" max="3180" width="21.7109375" style="1" customWidth="1"/>
    <col min="3181" max="3181" width="10.7109375" style="1" customWidth="1"/>
    <col min="3182" max="3182" width="40.7109375" style="1" customWidth="1"/>
    <col min="3183" max="3185" width="21.7109375" style="1" customWidth="1"/>
    <col min="3186" max="3186" width="10.7109375" style="1" customWidth="1"/>
    <col min="3187" max="3187" width="21.7109375" style="1" customWidth="1"/>
    <col min="3188" max="3188" width="10.7109375" style="1" customWidth="1"/>
    <col min="3189" max="3191" width="21.7109375" style="1" customWidth="1"/>
    <col min="3192" max="3192" width="10.7109375" style="1" customWidth="1"/>
    <col min="3193" max="3193" width="21.7109375" style="1" customWidth="1"/>
    <col min="3194" max="3194" width="40.7109375" style="1" customWidth="1"/>
    <col min="3195" max="3195" width="10.7109375" style="1" customWidth="1"/>
    <col min="3196" max="3198" width="21.7109375" style="1" customWidth="1"/>
    <col min="3199" max="3199" width="10.7109375" style="1" customWidth="1"/>
    <col min="3200" max="3200" width="21.7109375" style="1" customWidth="1"/>
    <col min="3201" max="3201" width="10.7109375" style="1" customWidth="1"/>
    <col min="3202" max="3204" width="21.7109375" style="1" customWidth="1"/>
    <col min="3205" max="3205" width="10.7109375" style="1" customWidth="1"/>
    <col min="3206" max="3206" width="40.7109375" style="1" customWidth="1"/>
    <col min="3207" max="3207" width="21.7109375" style="1" customWidth="1"/>
    <col min="3208" max="3208" width="10.7109375" style="1" customWidth="1"/>
    <col min="3209" max="3211" width="21.7109375" style="1" customWidth="1"/>
    <col min="3212" max="3212" width="10.7109375" style="1" customWidth="1"/>
    <col min="3213" max="3316" width="11.42578125" style="1"/>
    <col min="3317" max="3317" width="1.7109375" style="1" customWidth="1"/>
    <col min="3318" max="3318" width="40.7109375" style="1" customWidth="1"/>
    <col min="3319" max="3319" width="21.7109375" style="1" customWidth="1"/>
    <col min="3320" max="3320" width="10.7109375" style="1" customWidth="1"/>
    <col min="3321" max="3323" width="21.7109375" style="1" customWidth="1"/>
    <col min="3324" max="3324" width="10.7109375" style="1" customWidth="1"/>
    <col min="3325" max="3325" width="21.7109375" style="1" customWidth="1"/>
    <col min="3326" max="3326" width="10.7109375" style="1" customWidth="1"/>
    <col min="3327" max="3329" width="21.7109375" style="1" customWidth="1"/>
    <col min="3330" max="3330" width="40.7109375" style="1" customWidth="1"/>
    <col min="3331" max="3331" width="10.7109375" style="1" customWidth="1"/>
    <col min="3332" max="3332" width="21.7109375" style="1" customWidth="1"/>
    <col min="3333" max="3333" width="10.7109375" style="1" customWidth="1"/>
    <col min="3334" max="3336" width="21.7109375" style="1" customWidth="1"/>
    <col min="3337" max="3337" width="10.7109375" style="1" customWidth="1"/>
    <col min="3338" max="3338" width="21.7109375" style="1" customWidth="1"/>
    <col min="3339" max="3339" width="10.7109375" style="1" customWidth="1"/>
    <col min="3340" max="3341" width="21.7109375" style="1" customWidth="1"/>
    <col min="3342" max="3342" width="40.7109375" style="1" customWidth="1"/>
    <col min="3343" max="3343" width="21.7109375" style="1" customWidth="1"/>
    <col min="3344" max="3344" width="10.7109375" style="1" customWidth="1"/>
    <col min="3345" max="3345" width="21.7109375" style="1" customWidth="1"/>
    <col min="3346" max="3346" width="10.7109375" style="1" customWidth="1"/>
    <col min="3347" max="3349" width="21.7109375" style="1" customWidth="1"/>
    <col min="3350" max="3350" width="10.7109375" style="1" customWidth="1"/>
    <col min="3351" max="3351" width="21.7109375" style="1" customWidth="1"/>
    <col min="3352" max="3352" width="10.7109375" style="1" customWidth="1"/>
    <col min="3353" max="3353" width="21.7109375" style="1" customWidth="1"/>
    <col min="3354" max="3354" width="40.7109375" style="1" customWidth="1"/>
    <col min="3355" max="3356" width="21.7109375" style="1" customWidth="1"/>
    <col min="3357" max="3357" width="10.7109375" style="1" customWidth="1"/>
    <col min="3358" max="3358" width="21.7109375" style="1" customWidth="1"/>
    <col min="3359" max="3359" width="10.7109375" style="1" customWidth="1"/>
    <col min="3360" max="3362" width="21.7109375" style="1" customWidth="1"/>
    <col min="3363" max="3363" width="10.7109375" style="1" customWidth="1"/>
    <col min="3364" max="3364" width="21.7109375" style="1" customWidth="1"/>
    <col min="3365" max="3365" width="10.7109375" style="1" customWidth="1"/>
    <col min="3366" max="3366" width="40.7109375" style="1" customWidth="1"/>
    <col min="3367" max="3369" width="21.7109375" style="1" customWidth="1"/>
    <col min="3370" max="3370" width="10.7109375" style="1" customWidth="1"/>
    <col min="3371" max="3371" width="21.7109375" style="1" customWidth="1"/>
    <col min="3372" max="3372" width="10.7109375" style="1" customWidth="1"/>
    <col min="3373" max="3375" width="21.7109375" style="1" customWidth="1"/>
    <col min="3376" max="3376" width="10.7109375" style="1" customWidth="1"/>
    <col min="3377" max="3377" width="21.7109375" style="1" customWidth="1"/>
    <col min="3378" max="3378" width="40.7109375" style="1" customWidth="1"/>
    <col min="3379" max="3379" width="10.7109375" style="1" customWidth="1"/>
    <col min="3380" max="3382" width="21.7109375" style="1" customWidth="1"/>
    <col min="3383" max="3383" width="10.7109375" style="1" customWidth="1"/>
    <col min="3384" max="3384" width="21.7109375" style="1" customWidth="1"/>
    <col min="3385" max="3385" width="10.7109375" style="1" customWidth="1"/>
    <col min="3386" max="3388" width="21.7109375" style="1" customWidth="1"/>
    <col min="3389" max="3389" width="10.7109375" style="1" customWidth="1"/>
    <col min="3390" max="3390" width="40.7109375" style="1" customWidth="1"/>
    <col min="3391" max="3391" width="21.7109375" style="1" customWidth="1"/>
    <col min="3392" max="3392" width="10.7109375" style="1" customWidth="1"/>
    <col min="3393" max="3395" width="21.7109375" style="1" customWidth="1"/>
    <col min="3396" max="3396" width="10.7109375" style="1" customWidth="1"/>
    <col min="3397" max="3397" width="21.7109375" style="1" customWidth="1"/>
    <col min="3398" max="3398" width="10.7109375" style="1" customWidth="1"/>
    <col min="3399" max="3401" width="21.7109375" style="1" customWidth="1"/>
    <col min="3402" max="3402" width="40.7109375" style="1" customWidth="1"/>
    <col min="3403" max="3403" width="10.7109375" style="1" customWidth="1"/>
    <col min="3404" max="3404" width="21.7109375" style="1" customWidth="1"/>
    <col min="3405" max="3405" width="10.7109375" style="1" customWidth="1"/>
    <col min="3406" max="3408" width="21.7109375" style="1" customWidth="1"/>
    <col min="3409" max="3409" width="10.7109375" style="1" customWidth="1"/>
    <col min="3410" max="3410" width="21.7109375" style="1" customWidth="1"/>
    <col min="3411" max="3411" width="10.7109375" style="1" customWidth="1"/>
    <col min="3412" max="3413" width="21.7109375" style="1" customWidth="1"/>
    <col min="3414" max="3414" width="40.7109375" style="1" customWidth="1"/>
    <col min="3415" max="3415" width="21.7109375" style="1" customWidth="1"/>
    <col min="3416" max="3416" width="10.7109375" style="1" customWidth="1"/>
    <col min="3417" max="3417" width="21.7109375" style="1" customWidth="1"/>
    <col min="3418" max="3418" width="10.7109375" style="1" customWidth="1"/>
    <col min="3419" max="3421" width="21.7109375" style="1" customWidth="1"/>
    <col min="3422" max="3422" width="10.7109375" style="1" customWidth="1"/>
    <col min="3423" max="3423" width="21.7109375" style="1" customWidth="1"/>
    <col min="3424" max="3424" width="10.7109375" style="1" customWidth="1"/>
    <col min="3425" max="3425" width="21.7109375" style="1" customWidth="1"/>
    <col min="3426" max="3426" width="40.7109375" style="1" customWidth="1"/>
    <col min="3427" max="3428" width="21.7109375" style="1" customWidth="1"/>
    <col min="3429" max="3429" width="10.7109375" style="1" customWidth="1"/>
    <col min="3430" max="3430" width="21.7109375" style="1" customWidth="1"/>
    <col min="3431" max="3431" width="10.7109375" style="1" customWidth="1"/>
    <col min="3432" max="3434" width="21.7109375" style="1" customWidth="1"/>
    <col min="3435" max="3435" width="10.7109375" style="1" customWidth="1"/>
    <col min="3436" max="3436" width="21.7109375" style="1" customWidth="1"/>
    <col min="3437" max="3437" width="10.7109375" style="1" customWidth="1"/>
    <col min="3438" max="3438" width="40.7109375" style="1" customWidth="1"/>
    <col min="3439" max="3441" width="21.7109375" style="1" customWidth="1"/>
    <col min="3442" max="3442" width="10.7109375" style="1" customWidth="1"/>
    <col min="3443" max="3443" width="21.7109375" style="1" customWidth="1"/>
    <col min="3444" max="3444" width="10.7109375" style="1" customWidth="1"/>
    <col min="3445" max="3447" width="21.7109375" style="1" customWidth="1"/>
    <col min="3448" max="3448" width="10.7109375" style="1" customWidth="1"/>
    <col min="3449" max="3449" width="21.7109375" style="1" customWidth="1"/>
    <col min="3450" max="3450" width="40.7109375" style="1" customWidth="1"/>
    <col min="3451" max="3451" width="10.7109375" style="1" customWidth="1"/>
    <col min="3452" max="3454" width="21.7109375" style="1" customWidth="1"/>
    <col min="3455" max="3455" width="10.7109375" style="1" customWidth="1"/>
    <col min="3456" max="3456" width="21.7109375" style="1" customWidth="1"/>
    <col min="3457" max="3457" width="10.7109375" style="1" customWidth="1"/>
    <col min="3458" max="3460" width="21.7109375" style="1" customWidth="1"/>
    <col min="3461" max="3461" width="10.7109375" style="1" customWidth="1"/>
    <col min="3462" max="3462" width="40.7109375" style="1" customWidth="1"/>
    <col min="3463" max="3463" width="21.7109375" style="1" customWidth="1"/>
    <col min="3464" max="3464" width="10.7109375" style="1" customWidth="1"/>
    <col min="3465" max="3467" width="21.7109375" style="1" customWidth="1"/>
    <col min="3468" max="3468" width="10.7109375" style="1" customWidth="1"/>
    <col min="3469" max="3572" width="11.42578125" style="1"/>
    <col min="3573" max="3573" width="1.7109375" style="1" customWidth="1"/>
    <col min="3574" max="3574" width="40.7109375" style="1" customWidth="1"/>
    <col min="3575" max="3575" width="21.7109375" style="1" customWidth="1"/>
    <col min="3576" max="3576" width="10.7109375" style="1" customWidth="1"/>
    <col min="3577" max="3579" width="21.7109375" style="1" customWidth="1"/>
    <col min="3580" max="3580" width="10.7109375" style="1" customWidth="1"/>
    <col min="3581" max="3581" width="21.7109375" style="1" customWidth="1"/>
    <col min="3582" max="3582" width="10.7109375" style="1" customWidth="1"/>
    <col min="3583" max="3585" width="21.7109375" style="1" customWidth="1"/>
    <col min="3586" max="3586" width="40.7109375" style="1" customWidth="1"/>
    <col min="3587" max="3587" width="10.7109375" style="1" customWidth="1"/>
    <col min="3588" max="3588" width="21.7109375" style="1" customWidth="1"/>
    <col min="3589" max="3589" width="10.7109375" style="1" customWidth="1"/>
    <col min="3590" max="3592" width="21.7109375" style="1" customWidth="1"/>
    <col min="3593" max="3593" width="10.7109375" style="1" customWidth="1"/>
    <col min="3594" max="3594" width="21.7109375" style="1" customWidth="1"/>
    <col min="3595" max="3595" width="10.7109375" style="1" customWidth="1"/>
    <col min="3596" max="3597" width="21.7109375" style="1" customWidth="1"/>
    <col min="3598" max="3598" width="40.7109375" style="1" customWidth="1"/>
    <col min="3599" max="3599" width="21.7109375" style="1" customWidth="1"/>
    <col min="3600" max="3600" width="10.7109375" style="1" customWidth="1"/>
    <col min="3601" max="3601" width="21.7109375" style="1" customWidth="1"/>
    <col min="3602" max="3602" width="10.7109375" style="1" customWidth="1"/>
    <col min="3603" max="3605" width="21.7109375" style="1" customWidth="1"/>
    <col min="3606" max="3606" width="10.7109375" style="1" customWidth="1"/>
    <col min="3607" max="3607" width="21.7109375" style="1" customWidth="1"/>
    <col min="3608" max="3608" width="10.7109375" style="1" customWidth="1"/>
    <col min="3609" max="3609" width="21.7109375" style="1" customWidth="1"/>
    <col min="3610" max="3610" width="40.7109375" style="1" customWidth="1"/>
    <col min="3611" max="3612" width="21.7109375" style="1" customWidth="1"/>
    <col min="3613" max="3613" width="10.7109375" style="1" customWidth="1"/>
    <col min="3614" max="3614" width="21.7109375" style="1" customWidth="1"/>
    <col min="3615" max="3615" width="10.7109375" style="1" customWidth="1"/>
    <col min="3616" max="3618" width="21.7109375" style="1" customWidth="1"/>
    <col min="3619" max="3619" width="10.7109375" style="1" customWidth="1"/>
    <col min="3620" max="3620" width="21.7109375" style="1" customWidth="1"/>
    <col min="3621" max="3621" width="10.7109375" style="1" customWidth="1"/>
    <col min="3622" max="3622" width="40.7109375" style="1" customWidth="1"/>
    <col min="3623" max="3625" width="21.7109375" style="1" customWidth="1"/>
    <col min="3626" max="3626" width="10.7109375" style="1" customWidth="1"/>
    <col min="3627" max="3627" width="21.7109375" style="1" customWidth="1"/>
    <col min="3628" max="3628" width="10.7109375" style="1" customWidth="1"/>
    <col min="3629" max="3631" width="21.7109375" style="1" customWidth="1"/>
    <col min="3632" max="3632" width="10.7109375" style="1" customWidth="1"/>
    <col min="3633" max="3633" width="21.7109375" style="1" customWidth="1"/>
    <col min="3634" max="3634" width="40.7109375" style="1" customWidth="1"/>
    <col min="3635" max="3635" width="10.7109375" style="1" customWidth="1"/>
    <col min="3636" max="3638" width="21.7109375" style="1" customWidth="1"/>
    <col min="3639" max="3639" width="10.7109375" style="1" customWidth="1"/>
    <col min="3640" max="3640" width="21.7109375" style="1" customWidth="1"/>
    <col min="3641" max="3641" width="10.7109375" style="1" customWidth="1"/>
    <col min="3642" max="3644" width="21.7109375" style="1" customWidth="1"/>
    <col min="3645" max="3645" width="10.7109375" style="1" customWidth="1"/>
    <col min="3646" max="3646" width="40.7109375" style="1" customWidth="1"/>
    <col min="3647" max="3647" width="21.7109375" style="1" customWidth="1"/>
    <col min="3648" max="3648" width="10.7109375" style="1" customWidth="1"/>
    <col min="3649" max="3651" width="21.7109375" style="1" customWidth="1"/>
    <col min="3652" max="3652" width="10.7109375" style="1" customWidth="1"/>
    <col min="3653" max="3653" width="21.7109375" style="1" customWidth="1"/>
    <col min="3654" max="3654" width="10.7109375" style="1" customWidth="1"/>
    <col min="3655" max="3657" width="21.7109375" style="1" customWidth="1"/>
    <col min="3658" max="3658" width="40.7109375" style="1" customWidth="1"/>
    <col min="3659" max="3659" width="10.7109375" style="1" customWidth="1"/>
    <col min="3660" max="3660" width="21.7109375" style="1" customWidth="1"/>
    <col min="3661" max="3661" width="10.7109375" style="1" customWidth="1"/>
    <col min="3662" max="3664" width="21.7109375" style="1" customWidth="1"/>
    <col min="3665" max="3665" width="10.7109375" style="1" customWidth="1"/>
    <col min="3666" max="3666" width="21.7109375" style="1" customWidth="1"/>
    <col min="3667" max="3667" width="10.7109375" style="1" customWidth="1"/>
    <col min="3668" max="3669" width="21.7109375" style="1" customWidth="1"/>
    <col min="3670" max="3670" width="40.7109375" style="1" customWidth="1"/>
    <col min="3671" max="3671" width="21.7109375" style="1" customWidth="1"/>
    <col min="3672" max="3672" width="10.7109375" style="1" customWidth="1"/>
    <col min="3673" max="3673" width="21.7109375" style="1" customWidth="1"/>
    <col min="3674" max="3674" width="10.7109375" style="1" customWidth="1"/>
    <col min="3675" max="3677" width="21.7109375" style="1" customWidth="1"/>
    <col min="3678" max="3678" width="10.7109375" style="1" customWidth="1"/>
    <col min="3679" max="3679" width="21.7109375" style="1" customWidth="1"/>
    <col min="3680" max="3680" width="10.7109375" style="1" customWidth="1"/>
    <col min="3681" max="3681" width="21.7109375" style="1" customWidth="1"/>
    <col min="3682" max="3682" width="40.7109375" style="1" customWidth="1"/>
    <col min="3683" max="3684" width="21.7109375" style="1" customWidth="1"/>
    <col min="3685" max="3685" width="10.7109375" style="1" customWidth="1"/>
    <col min="3686" max="3686" width="21.7109375" style="1" customWidth="1"/>
    <col min="3687" max="3687" width="10.7109375" style="1" customWidth="1"/>
    <col min="3688" max="3690" width="21.7109375" style="1" customWidth="1"/>
    <col min="3691" max="3691" width="10.7109375" style="1" customWidth="1"/>
    <col min="3692" max="3692" width="21.7109375" style="1" customWidth="1"/>
    <col min="3693" max="3693" width="10.7109375" style="1" customWidth="1"/>
    <col min="3694" max="3694" width="40.7109375" style="1" customWidth="1"/>
    <col min="3695" max="3697" width="21.7109375" style="1" customWidth="1"/>
    <col min="3698" max="3698" width="10.7109375" style="1" customWidth="1"/>
    <col min="3699" max="3699" width="21.7109375" style="1" customWidth="1"/>
    <col min="3700" max="3700" width="10.7109375" style="1" customWidth="1"/>
    <col min="3701" max="3703" width="21.7109375" style="1" customWidth="1"/>
    <col min="3704" max="3704" width="10.7109375" style="1" customWidth="1"/>
    <col min="3705" max="3705" width="21.7109375" style="1" customWidth="1"/>
    <col min="3706" max="3706" width="40.7109375" style="1" customWidth="1"/>
    <col min="3707" max="3707" width="10.7109375" style="1" customWidth="1"/>
    <col min="3708" max="3710" width="21.7109375" style="1" customWidth="1"/>
    <col min="3711" max="3711" width="10.7109375" style="1" customWidth="1"/>
    <col min="3712" max="3712" width="21.7109375" style="1" customWidth="1"/>
    <col min="3713" max="3713" width="10.7109375" style="1" customWidth="1"/>
    <col min="3714" max="3716" width="21.7109375" style="1" customWidth="1"/>
    <col min="3717" max="3717" width="10.7109375" style="1" customWidth="1"/>
    <col min="3718" max="3718" width="40.7109375" style="1" customWidth="1"/>
    <col min="3719" max="3719" width="21.7109375" style="1" customWidth="1"/>
    <col min="3720" max="3720" width="10.7109375" style="1" customWidth="1"/>
    <col min="3721" max="3723" width="21.7109375" style="1" customWidth="1"/>
    <col min="3724" max="3724" width="10.7109375" style="1" customWidth="1"/>
    <col min="3725" max="3828" width="11.42578125" style="1"/>
    <col min="3829" max="3829" width="1.7109375" style="1" customWidth="1"/>
    <col min="3830" max="3830" width="40.7109375" style="1" customWidth="1"/>
    <col min="3831" max="3831" width="21.7109375" style="1" customWidth="1"/>
    <col min="3832" max="3832" width="10.7109375" style="1" customWidth="1"/>
    <col min="3833" max="3835" width="21.7109375" style="1" customWidth="1"/>
    <col min="3836" max="3836" width="10.7109375" style="1" customWidth="1"/>
    <col min="3837" max="3837" width="21.7109375" style="1" customWidth="1"/>
    <col min="3838" max="3838" width="10.7109375" style="1" customWidth="1"/>
    <col min="3839" max="3841" width="21.7109375" style="1" customWidth="1"/>
    <col min="3842" max="3842" width="40.7109375" style="1" customWidth="1"/>
    <col min="3843" max="3843" width="10.7109375" style="1" customWidth="1"/>
    <col min="3844" max="3844" width="21.7109375" style="1" customWidth="1"/>
    <col min="3845" max="3845" width="10.7109375" style="1" customWidth="1"/>
    <col min="3846" max="3848" width="21.7109375" style="1" customWidth="1"/>
    <col min="3849" max="3849" width="10.7109375" style="1" customWidth="1"/>
    <col min="3850" max="3850" width="21.7109375" style="1" customWidth="1"/>
    <col min="3851" max="3851" width="10.7109375" style="1" customWidth="1"/>
    <col min="3852" max="3853" width="21.7109375" style="1" customWidth="1"/>
    <col min="3854" max="3854" width="40.7109375" style="1" customWidth="1"/>
    <col min="3855" max="3855" width="21.7109375" style="1" customWidth="1"/>
    <col min="3856" max="3856" width="10.7109375" style="1" customWidth="1"/>
    <col min="3857" max="3857" width="21.7109375" style="1" customWidth="1"/>
    <col min="3858" max="3858" width="10.7109375" style="1" customWidth="1"/>
    <col min="3859" max="3861" width="21.7109375" style="1" customWidth="1"/>
    <col min="3862" max="3862" width="10.7109375" style="1" customWidth="1"/>
    <col min="3863" max="3863" width="21.7109375" style="1" customWidth="1"/>
    <col min="3864" max="3864" width="10.7109375" style="1" customWidth="1"/>
    <col min="3865" max="3865" width="21.7109375" style="1" customWidth="1"/>
    <col min="3866" max="3866" width="40.7109375" style="1" customWidth="1"/>
    <col min="3867" max="3868" width="21.7109375" style="1" customWidth="1"/>
    <col min="3869" max="3869" width="10.7109375" style="1" customWidth="1"/>
    <col min="3870" max="3870" width="21.7109375" style="1" customWidth="1"/>
    <col min="3871" max="3871" width="10.7109375" style="1" customWidth="1"/>
    <col min="3872" max="3874" width="21.7109375" style="1" customWidth="1"/>
    <col min="3875" max="3875" width="10.7109375" style="1" customWidth="1"/>
    <col min="3876" max="3876" width="21.7109375" style="1" customWidth="1"/>
    <col min="3877" max="3877" width="10.7109375" style="1" customWidth="1"/>
    <col min="3878" max="3878" width="40.7109375" style="1" customWidth="1"/>
    <col min="3879" max="3881" width="21.7109375" style="1" customWidth="1"/>
    <col min="3882" max="3882" width="10.7109375" style="1" customWidth="1"/>
    <col min="3883" max="3883" width="21.7109375" style="1" customWidth="1"/>
    <col min="3884" max="3884" width="10.7109375" style="1" customWidth="1"/>
    <col min="3885" max="3887" width="21.7109375" style="1" customWidth="1"/>
    <col min="3888" max="3888" width="10.7109375" style="1" customWidth="1"/>
    <col min="3889" max="3889" width="21.7109375" style="1" customWidth="1"/>
    <col min="3890" max="3890" width="40.7109375" style="1" customWidth="1"/>
    <col min="3891" max="3891" width="10.7109375" style="1" customWidth="1"/>
    <col min="3892" max="3894" width="21.7109375" style="1" customWidth="1"/>
    <col min="3895" max="3895" width="10.7109375" style="1" customWidth="1"/>
    <col min="3896" max="3896" width="21.7109375" style="1" customWidth="1"/>
    <col min="3897" max="3897" width="10.7109375" style="1" customWidth="1"/>
    <col min="3898" max="3900" width="21.7109375" style="1" customWidth="1"/>
    <col min="3901" max="3901" width="10.7109375" style="1" customWidth="1"/>
    <col min="3902" max="3902" width="40.7109375" style="1" customWidth="1"/>
    <col min="3903" max="3903" width="21.7109375" style="1" customWidth="1"/>
    <col min="3904" max="3904" width="10.7109375" style="1" customWidth="1"/>
    <col min="3905" max="3907" width="21.7109375" style="1" customWidth="1"/>
    <col min="3908" max="3908" width="10.7109375" style="1" customWidth="1"/>
    <col min="3909" max="3909" width="21.7109375" style="1" customWidth="1"/>
    <col min="3910" max="3910" width="10.7109375" style="1" customWidth="1"/>
    <col min="3911" max="3913" width="21.7109375" style="1" customWidth="1"/>
    <col min="3914" max="3914" width="40.7109375" style="1" customWidth="1"/>
    <col min="3915" max="3915" width="10.7109375" style="1" customWidth="1"/>
    <col min="3916" max="3916" width="21.7109375" style="1" customWidth="1"/>
    <col min="3917" max="3917" width="10.7109375" style="1" customWidth="1"/>
    <col min="3918" max="3920" width="21.7109375" style="1" customWidth="1"/>
    <col min="3921" max="3921" width="10.7109375" style="1" customWidth="1"/>
    <col min="3922" max="3922" width="21.7109375" style="1" customWidth="1"/>
    <col min="3923" max="3923" width="10.7109375" style="1" customWidth="1"/>
    <col min="3924" max="3925" width="21.7109375" style="1" customWidth="1"/>
    <col min="3926" max="3926" width="40.7109375" style="1" customWidth="1"/>
    <col min="3927" max="3927" width="21.7109375" style="1" customWidth="1"/>
    <col min="3928" max="3928" width="10.7109375" style="1" customWidth="1"/>
    <col min="3929" max="3929" width="21.7109375" style="1" customWidth="1"/>
    <col min="3930" max="3930" width="10.7109375" style="1" customWidth="1"/>
    <col min="3931" max="3933" width="21.7109375" style="1" customWidth="1"/>
    <col min="3934" max="3934" width="10.7109375" style="1" customWidth="1"/>
    <col min="3935" max="3935" width="21.7109375" style="1" customWidth="1"/>
    <col min="3936" max="3936" width="10.7109375" style="1" customWidth="1"/>
    <col min="3937" max="3937" width="21.7109375" style="1" customWidth="1"/>
    <col min="3938" max="3938" width="40.7109375" style="1" customWidth="1"/>
    <col min="3939" max="3940" width="21.7109375" style="1" customWidth="1"/>
    <col min="3941" max="3941" width="10.7109375" style="1" customWidth="1"/>
    <col min="3942" max="3942" width="21.7109375" style="1" customWidth="1"/>
    <col min="3943" max="3943" width="10.7109375" style="1" customWidth="1"/>
    <col min="3944" max="3946" width="21.7109375" style="1" customWidth="1"/>
    <col min="3947" max="3947" width="10.7109375" style="1" customWidth="1"/>
    <col min="3948" max="3948" width="21.7109375" style="1" customWidth="1"/>
    <col min="3949" max="3949" width="10.7109375" style="1" customWidth="1"/>
    <col min="3950" max="3950" width="40.7109375" style="1" customWidth="1"/>
    <col min="3951" max="3953" width="21.7109375" style="1" customWidth="1"/>
    <col min="3954" max="3954" width="10.7109375" style="1" customWidth="1"/>
    <col min="3955" max="3955" width="21.7109375" style="1" customWidth="1"/>
    <col min="3956" max="3956" width="10.7109375" style="1" customWidth="1"/>
    <col min="3957" max="3959" width="21.7109375" style="1" customWidth="1"/>
    <col min="3960" max="3960" width="10.7109375" style="1" customWidth="1"/>
    <col min="3961" max="3961" width="21.7109375" style="1" customWidth="1"/>
    <col min="3962" max="3962" width="40.7109375" style="1" customWidth="1"/>
    <col min="3963" max="3963" width="10.7109375" style="1" customWidth="1"/>
    <col min="3964" max="3966" width="21.7109375" style="1" customWidth="1"/>
    <col min="3967" max="3967" width="10.7109375" style="1" customWidth="1"/>
    <col min="3968" max="3968" width="21.7109375" style="1" customWidth="1"/>
    <col min="3969" max="3969" width="10.7109375" style="1" customWidth="1"/>
    <col min="3970" max="3972" width="21.7109375" style="1" customWidth="1"/>
    <col min="3973" max="3973" width="10.7109375" style="1" customWidth="1"/>
    <col min="3974" max="3974" width="40.7109375" style="1" customWidth="1"/>
    <col min="3975" max="3975" width="21.7109375" style="1" customWidth="1"/>
    <col min="3976" max="3976" width="10.7109375" style="1" customWidth="1"/>
    <col min="3977" max="3979" width="21.7109375" style="1" customWidth="1"/>
    <col min="3980" max="3980" width="10.7109375" style="1" customWidth="1"/>
    <col min="3981" max="4084" width="11.42578125" style="1"/>
    <col min="4085" max="4085" width="1.7109375" style="1" customWidth="1"/>
    <col min="4086" max="4086" width="40.7109375" style="1" customWidth="1"/>
    <col min="4087" max="4087" width="21.7109375" style="1" customWidth="1"/>
    <col min="4088" max="4088" width="10.7109375" style="1" customWidth="1"/>
    <col min="4089" max="4091" width="21.7109375" style="1" customWidth="1"/>
    <col min="4092" max="4092" width="10.7109375" style="1" customWidth="1"/>
    <col min="4093" max="4093" width="21.7109375" style="1" customWidth="1"/>
    <col min="4094" max="4094" width="10.7109375" style="1" customWidth="1"/>
    <col min="4095" max="4097" width="21.7109375" style="1" customWidth="1"/>
    <col min="4098" max="4098" width="40.7109375" style="1" customWidth="1"/>
    <col min="4099" max="4099" width="10.7109375" style="1" customWidth="1"/>
    <col min="4100" max="4100" width="21.7109375" style="1" customWidth="1"/>
    <col min="4101" max="4101" width="10.7109375" style="1" customWidth="1"/>
    <col min="4102" max="4104" width="21.7109375" style="1" customWidth="1"/>
    <col min="4105" max="4105" width="10.7109375" style="1" customWidth="1"/>
    <col min="4106" max="4106" width="21.7109375" style="1" customWidth="1"/>
    <col min="4107" max="4107" width="10.7109375" style="1" customWidth="1"/>
    <col min="4108" max="4109" width="21.7109375" style="1" customWidth="1"/>
    <col min="4110" max="4110" width="40.7109375" style="1" customWidth="1"/>
    <col min="4111" max="4111" width="21.7109375" style="1" customWidth="1"/>
    <col min="4112" max="4112" width="10.7109375" style="1" customWidth="1"/>
    <col min="4113" max="4113" width="21.7109375" style="1" customWidth="1"/>
    <col min="4114" max="4114" width="10.7109375" style="1" customWidth="1"/>
    <col min="4115" max="4117" width="21.7109375" style="1" customWidth="1"/>
    <col min="4118" max="4118" width="10.7109375" style="1" customWidth="1"/>
    <col min="4119" max="4119" width="21.7109375" style="1" customWidth="1"/>
    <col min="4120" max="4120" width="10.7109375" style="1" customWidth="1"/>
    <col min="4121" max="4121" width="21.7109375" style="1" customWidth="1"/>
    <col min="4122" max="4122" width="40.7109375" style="1" customWidth="1"/>
    <col min="4123" max="4124" width="21.7109375" style="1" customWidth="1"/>
    <col min="4125" max="4125" width="10.7109375" style="1" customWidth="1"/>
    <col min="4126" max="4126" width="21.7109375" style="1" customWidth="1"/>
    <col min="4127" max="4127" width="10.7109375" style="1" customWidth="1"/>
    <col min="4128" max="4130" width="21.7109375" style="1" customWidth="1"/>
    <col min="4131" max="4131" width="10.7109375" style="1" customWidth="1"/>
    <col min="4132" max="4132" width="21.7109375" style="1" customWidth="1"/>
    <col min="4133" max="4133" width="10.7109375" style="1" customWidth="1"/>
    <col min="4134" max="4134" width="40.7109375" style="1" customWidth="1"/>
    <col min="4135" max="4137" width="21.7109375" style="1" customWidth="1"/>
    <col min="4138" max="4138" width="10.7109375" style="1" customWidth="1"/>
    <col min="4139" max="4139" width="21.7109375" style="1" customWidth="1"/>
    <col min="4140" max="4140" width="10.7109375" style="1" customWidth="1"/>
    <col min="4141" max="4143" width="21.7109375" style="1" customWidth="1"/>
    <col min="4144" max="4144" width="10.7109375" style="1" customWidth="1"/>
    <col min="4145" max="4145" width="21.7109375" style="1" customWidth="1"/>
    <col min="4146" max="4146" width="40.7109375" style="1" customWidth="1"/>
    <col min="4147" max="4147" width="10.7109375" style="1" customWidth="1"/>
    <col min="4148" max="4150" width="21.7109375" style="1" customWidth="1"/>
    <col min="4151" max="4151" width="10.7109375" style="1" customWidth="1"/>
    <col min="4152" max="4152" width="21.7109375" style="1" customWidth="1"/>
    <col min="4153" max="4153" width="10.7109375" style="1" customWidth="1"/>
    <col min="4154" max="4156" width="21.7109375" style="1" customWidth="1"/>
    <col min="4157" max="4157" width="10.7109375" style="1" customWidth="1"/>
    <col min="4158" max="4158" width="40.7109375" style="1" customWidth="1"/>
    <col min="4159" max="4159" width="21.7109375" style="1" customWidth="1"/>
    <col min="4160" max="4160" width="10.7109375" style="1" customWidth="1"/>
    <col min="4161" max="4163" width="21.7109375" style="1" customWidth="1"/>
    <col min="4164" max="4164" width="10.7109375" style="1" customWidth="1"/>
    <col min="4165" max="4165" width="21.7109375" style="1" customWidth="1"/>
    <col min="4166" max="4166" width="10.7109375" style="1" customWidth="1"/>
    <col min="4167" max="4169" width="21.7109375" style="1" customWidth="1"/>
    <col min="4170" max="4170" width="40.7109375" style="1" customWidth="1"/>
    <col min="4171" max="4171" width="10.7109375" style="1" customWidth="1"/>
    <col min="4172" max="4172" width="21.7109375" style="1" customWidth="1"/>
    <col min="4173" max="4173" width="10.7109375" style="1" customWidth="1"/>
    <col min="4174" max="4176" width="21.7109375" style="1" customWidth="1"/>
    <col min="4177" max="4177" width="10.7109375" style="1" customWidth="1"/>
    <col min="4178" max="4178" width="21.7109375" style="1" customWidth="1"/>
    <col min="4179" max="4179" width="10.7109375" style="1" customWidth="1"/>
    <col min="4180" max="4181" width="21.7109375" style="1" customWidth="1"/>
    <col min="4182" max="4182" width="40.7109375" style="1" customWidth="1"/>
    <col min="4183" max="4183" width="21.7109375" style="1" customWidth="1"/>
    <col min="4184" max="4184" width="10.7109375" style="1" customWidth="1"/>
    <col min="4185" max="4185" width="21.7109375" style="1" customWidth="1"/>
    <col min="4186" max="4186" width="10.7109375" style="1" customWidth="1"/>
    <col min="4187" max="4189" width="21.7109375" style="1" customWidth="1"/>
    <col min="4190" max="4190" width="10.7109375" style="1" customWidth="1"/>
    <col min="4191" max="4191" width="21.7109375" style="1" customWidth="1"/>
    <col min="4192" max="4192" width="10.7109375" style="1" customWidth="1"/>
    <col min="4193" max="4193" width="21.7109375" style="1" customWidth="1"/>
    <col min="4194" max="4194" width="40.7109375" style="1" customWidth="1"/>
    <col min="4195" max="4196" width="21.7109375" style="1" customWidth="1"/>
    <col min="4197" max="4197" width="10.7109375" style="1" customWidth="1"/>
    <col min="4198" max="4198" width="21.7109375" style="1" customWidth="1"/>
    <col min="4199" max="4199" width="10.7109375" style="1" customWidth="1"/>
    <col min="4200" max="4202" width="21.7109375" style="1" customWidth="1"/>
    <col min="4203" max="4203" width="10.7109375" style="1" customWidth="1"/>
    <col min="4204" max="4204" width="21.7109375" style="1" customWidth="1"/>
    <col min="4205" max="4205" width="10.7109375" style="1" customWidth="1"/>
    <col min="4206" max="4206" width="40.7109375" style="1" customWidth="1"/>
    <col min="4207" max="4209" width="21.7109375" style="1" customWidth="1"/>
    <col min="4210" max="4210" width="10.7109375" style="1" customWidth="1"/>
    <col min="4211" max="4211" width="21.7109375" style="1" customWidth="1"/>
    <col min="4212" max="4212" width="10.7109375" style="1" customWidth="1"/>
    <col min="4213" max="4215" width="21.7109375" style="1" customWidth="1"/>
    <col min="4216" max="4216" width="10.7109375" style="1" customWidth="1"/>
    <col min="4217" max="4217" width="21.7109375" style="1" customWidth="1"/>
    <col min="4218" max="4218" width="40.7109375" style="1" customWidth="1"/>
    <col min="4219" max="4219" width="10.7109375" style="1" customWidth="1"/>
    <col min="4220" max="4222" width="21.7109375" style="1" customWidth="1"/>
    <col min="4223" max="4223" width="10.7109375" style="1" customWidth="1"/>
    <col min="4224" max="4224" width="21.7109375" style="1" customWidth="1"/>
    <col min="4225" max="4225" width="10.7109375" style="1" customWidth="1"/>
    <col min="4226" max="4228" width="21.7109375" style="1" customWidth="1"/>
    <col min="4229" max="4229" width="10.7109375" style="1" customWidth="1"/>
    <col min="4230" max="4230" width="40.7109375" style="1" customWidth="1"/>
    <col min="4231" max="4231" width="21.7109375" style="1" customWidth="1"/>
    <col min="4232" max="4232" width="10.7109375" style="1" customWidth="1"/>
    <col min="4233" max="4235" width="21.7109375" style="1" customWidth="1"/>
    <col min="4236" max="4236" width="10.7109375" style="1" customWidth="1"/>
    <col min="4237" max="4340" width="11.42578125" style="1"/>
    <col min="4341" max="4341" width="1.7109375" style="1" customWidth="1"/>
    <col min="4342" max="4342" width="40.7109375" style="1" customWidth="1"/>
    <col min="4343" max="4343" width="21.7109375" style="1" customWidth="1"/>
    <col min="4344" max="4344" width="10.7109375" style="1" customWidth="1"/>
    <col min="4345" max="4347" width="21.7109375" style="1" customWidth="1"/>
    <col min="4348" max="4348" width="10.7109375" style="1" customWidth="1"/>
    <col min="4349" max="4349" width="21.7109375" style="1" customWidth="1"/>
    <col min="4350" max="4350" width="10.7109375" style="1" customWidth="1"/>
    <col min="4351" max="4353" width="21.7109375" style="1" customWidth="1"/>
    <col min="4354" max="4354" width="40.7109375" style="1" customWidth="1"/>
    <col min="4355" max="4355" width="10.7109375" style="1" customWidth="1"/>
    <col min="4356" max="4356" width="21.7109375" style="1" customWidth="1"/>
    <col min="4357" max="4357" width="10.7109375" style="1" customWidth="1"/>
    <col min="4358" max="4360" width="21.7109375" style="1" customWidth="1"/>
    <col min="4361" max="4361" width="10.7109375" style="1" customWidth="1"/>
    <col min="4362" max="4362" width="21.7109375" style="1" customWidth="1"/>
    <col min="4363" max="4363" width="10.7109375" style="1" customWidth="1"/>
    <col min="4364" max="4365" width="21.7109375" style="1" customWidth="1"/>
    <col min="4366" max="4366" width="40.7109375" style="1" customWidth="1"/>
    <col min="4367" max="4367" width="21.7109375" style="1" customWidth="1"/>
    <col min="4368" max="4368" width="10.7109375" style="1" customWidth="1"/>
    <col min="4369" max="4369" width="21.7109375" style="1" customWidth="1"/>
    <col min="4370" max="4370" width="10.7109375" style="1" customWidth="1"/>
    <col min="4371" max="4373" width="21.7109375" style="1" customWidth="1"/>
    <col min="4374" max="4374" width="10.7109375" style="1" customWidth="1"/>
    <col min="4375" max="4375" width="21.7109375" style="1" customWidth="1"/>
    <col min="4376" max="4376" width="10.7109375" style="1" customWidth="1"/>
    <col min="4377" max="4377" width="21.7109375" style="1" customWidth="1"/>
    <col min="4378" max="4378" width="40.7109375" style="1" customWidth="1"/>
    <col min="4379" max="4380" width="21.7109375" style="1" customWidth="1"/>
    <col min="4381" max="4381" width="10.7109375" style="1" customWidth="1"/>
    <col min="4382" max="4382" width="21.7109375" style="1" customWidth="1"/>
    <col min="4383" max="4383" width="10.7109375" style="1" customWidth="1"/>
    <col min="4384" max="4386" width="21.7109375" style="1" customWidth="1"/>
    <col min="4387" max="4387" width="10.7109375" style="1" customWidth="1"/>
    <col min="4388" max="4388" width="21.7109375" style="1" customWidth="1"/>
    <col min="4389" max="4389" width="10.7109375" style="1" customWidth="1"/>
    <col min="4390" max="4390" width="40.7109375" style="1" customWidth="1"/>
    <col min="4391" max="4393" width="21.7109375" style="1" customWidth="1"/>
    <col min="4394" max="4394" width="10.7109375" style="1" customWidth="1"/>
    <col min="4395" max="4395" width="21.7109375" style="1" customWidth="1"/>
    <col min="4396" max="4396" width="10.7109375" style="1" customWidth="1"/>
    <col min="4397" max="4399" width="21.7109375" style="1" customWidth="1"/>
    <col min="4400" max="4400" width="10.7109375" style="1" customWidth="1"/>
    <col min="4401" max="4401" width="21.7109375" style="1" customWidth="1"/>
    <col min="4402" max="4402" width="40.7109375" style="1" customWidth="1"/>
    <col min="4403" max="4403" width="10.7109375" style="1" customWidth="1"/>
    <col min="4404" max="4406" width="21.7109375" style="1" customWidth="1"/>
    <col min="4407" max="4407" width="10.7109375" style="1" customWidth="1"/>
    <col min="4408" max="4408" width="21.7109375" style="1" customWidth="1"/>
    <col min="4409" max="4409" width="10.7109375" style="1" customWidth="1"/>
    <col min="4410" max="4412" width="21.7109375" style="1" customWidth="1"/>
    <col min="4413" max="4413" width="10.7109375" style="1" customWidth="1"/>
    <col min="4414" max="4414" width="40.7109375" style="1" customWidth="1"/>
    <col min="4415" max="4415" width="21.7109375" style="1" customWidth="1"/>
    <col min="4416" max="4416" width="10.7109375" style="1" customWidth="1"/>
    <col min="4417" max="4419" width="21.7109375" style="1" customWidth="1"/>
    <col min="4420" max="4420" width="10.7109375" style="1" customWidth="1"/>
    <col min="4421" max="4421" width="21.7109375" style="1" customWidth="1"/>
    <col min="4422" max="4422" width="10.7109375" style="1" customWidth="1"/>
    <col min="4423" max="4425" width="21.7109375" style="1" customWidth="1"/>
    <col min="4426" max="4426" width="40.7109375" style="1" customWidth="1"/>
    <col min="4427" max="4427" width="10.7109375" style="1" customWidth="1"/>
    <col min="4428" max="4428" width="21.7109375" style="1" customWidth="1"/>
    <col min="4429" max="4429" width="10.7109375" style="1" customWidth="1"/>
    <col min="4430" max="4432" width="21.7109375" style="1" customWidth="1"/>
    <col min="4433" max="4433" width="10.7109375" style="1" customWidth="1"/>
    <col min="4434" max="4434" width="21.7109375" style="1" customWidth="1"/>
    <col min="4435" max="4435" width="10.7109375" style="1" customWidth="1"/>
    <col min="4436" max="4437" width="21.7109375" style="1" customWidth="1"/>
    <col min="4438" max="4438" width="40.7109375" style="1" customWidth="1"/>
    <col min="4439" max="4439" width="21.7109375" style="1" customWidth="1"/>
    <col min="4440" max="4440" width="10.7109375" style="1" customWidth="1"/>
    <col min="4441" max="4441" width="21.7109375" style="1" customWidth="1"/>
    <col min="4442" max="4442" width="10.7109375" style="1" customWidth="1"/>
    <col min="4443" max="4445" width="21.7109375" style="1" customWidth="1"/>
    <col min="4446" max="4446" width="10.7109375" style="1" customWidth="1"/>
    <col min="4447" max="4447" width="21.7109375" style="1" customWidth="1"/>
    <col min="4448" max="4448" width="10.7109375" style="1" customWidth="1"/>
    <col min="4449" max="4449" width="21.7109375" style="1" customWidth="1"/>
    <col min="4450" max="4450" width="40.7109375" style="1" customWidth="1"/>
    <col min="4451" max="4452" width="21.7109375" style="1" customWidth="1"/>
    <col min="4453" max="4453" width="10.7109375" style="1" customWidth="1"/>
    <col min="4454" max="4454" width="21.7109375" style="1" customWidth="1"/>
    <col min="4455" max="4455" width="10.7109375" style="1" customWidth="1"/>
    <col min="4456" max="4458" width="21.7109375" style="1" customWidth="1"/>
    <col min="4459" max="4459" width="10.7109375" style="1" customWidth="1"/>
    <col min="4460" max="4460" width="21.7109375" style="1" customWidth="1"/>
    <col min="4461" max="4461" width="10.7109375" style="1" customWidth="1"/>
    <col min="4462" max="4462" width="40.7109375" style="1" customWidth="1"/>
    <col min="4463" max="4465" width="21.7109375" style="1" customWidth="1"/>
    <col min="4466" max="4466" width="10.7109375" style="1" customWidth="1"/>
    <col min="4467" max="4467" width="21.7109375" style="1" customWidth="1"/>
    <col min="4468" max="4468" width="10.7109375" style="1" customWidth="1"/>
    <col min="4469" max="4471" width="21.7109375" style="1" customWidth="1"/>
    <col min="4472" max="4472" width="10.7109375" style="1" customWidth="1"/>
    <col min="4473" max="4473" width="21.7109375" style="1" customWidth="1"/>
    <col min="4474" max="4474" width="40.7109375" style="1" customWidth="1"/>
    <col min="4475" max="4475" width="10.7109375" style="1" customWidth="1"/>
    <col min="4476" max="4478" width="21.7109375" style="1" customWidth="1"/>
    <col min="4479" max="4479" width="10.7109375" style="1" customWidth="1"/>
    <col min="4480" max="4480" width="21.7109375" style="1" customWidth="1"/>
    <col min="4481" max="4481" width="10.7109375" style="1" customWidth="1"/>
    <col min="4482" max="4484" width="21.7109375" style="1" customWidth="1"/>
    <col min="4485" max="4485" width="10.7109375" style="1" customWidth="1"/>
    <col min="4486" max="4486" width="40.7109375" style="1" customWidth="1"/>
    <col min="4487" max="4487" width="21.7109375" style="1" customWidth="1"/>
    <col min="4488" max="4488" width="10.7109375" style="1" customWidth="1"/>
    <col min="4489" max="4491" width="21.7109375" style="1" customWidth="1"/>
    <col min="4492" max="4492" width="10.7109375" style="1" customWidth="1"/>
    <col min="4493" max="4596" width="11.42578125" style="1"/>
    <col min="4597" max="4597" width="1.7109375" style="1" customWidth="1"/>
    <col min="4598" max="4598" width="40.7109375" style="1" customWidth="1"/>
    <col min="4599" max="4599" width="21.7109375" style="1" customWidth="1"/>
    <col min="4600" max="4600" width="10.7109375" style="1" customWidth="1"/>
    <col min="4601" max="4603" width="21.7109375" style="1" customWidth="1"/>
    <col min="4604" max="4604" width="10.7109375" style="1" customWidth="1"/>
    <col min="4605" max="4605" width="21.7109375" style="1" customWidth="1"/>
    <col min="4606" max="4606" width="10.7109375" style="1" customWidth="1"/>
    <col min="4607" max="4609" width="21.7109375" style="1" customWidth="1"/>
    <col min="4610" max="4610" width="40.7109375" style="1" customWidth="1"/>
    <col min="4611" max="4611" width="10.7109375" style="1" customWidth="1"/>
    <col min="4612" max="4612" width="21.7109375" style="1" customWidth="1"/>
    <col min="4613" max="4613" width="10.7109375" style="1" customWidth="1"/>
    <col min="4614" max="4616" width="21.7109375" style="1" customWidth="1"/>
    <col min="4617" max="4617" width="10.7109375" style="1" customWidth="1"/>
    <col min="4618" max="4618" width="21.7109375" style="1" customWidth="1"/>
    <col min="4619" max="4619" width="10.7109375" style="1" customWidth="1"/>
    <col min="4620" max="4621" width="21.7109375" style="1" customWidth="1"/>
    <col min="4622" max="4622" width="40.7109375" style="1" customWidth="1"/>
    <col min="4623" max="4623" width="21.7109375" style="1" customWidth="1"/>
    <col min="4624" max="4624" width="10.7109375" style="1" customWidth="1"/>
    <col min="4625" max="4625" width="21.7109375" style="1" customWidth="1"/>
    <col min="4626" max="4626" width="10.7109375" style="1" customWidth="1"/>
    <col min="4627" max="4629" width="21.7109375" style="1" customWidth="1"/>
    <col min="4630" max="4630" width="10.7109375" style="1" customWidth="1"/>
    <col min="4631" max="4631" width="21.7109375" style="1" customWidth="1"/>
    <col min="4632" max="4632" width="10.7109375" style="1" customWidth="1"/>
    <col min="4633" max="4633" width="21.7109375" style="1" customWidth="1"/>
    <col min="4634" max="4634" width="40.7109375" style="1" customWidth="1"/>
    <col min="4635" max="4636" width="21.7109375" style="1" customWidth="1"/>
    <col min="4637" max="4637" width="10.7109375" style="1" customWidth="1"/>
    <col min="4638" max="4638" width="21.7109375" style="1" customWidth="1"/>
    <col min="4639" max="4639" width="10.7109375" style="1" customWidth="1"/>
    <col min="4640" max="4642" width="21.7109375" style="1" customWidth="1"/>
    <col min="4643" max="4643" width="10.7109375" style="1" customWidth="1"/>
    <col min="4644" max="4644" width="21.7109375" style="1" customWidth="1"/>
    <col min="4645" max="4645" width="10.7109375" style="1" customWidth="1"/>
    <col min="4646" max="4646" width="40.7109375" style="1" customWidth="1"/>
    <col min="4647" max="4649" width="21.7109375" style="1" customWidth="1"/>
    <col min="4650" max="4650" width="10.7109375" style="1" customWidth="1"/>
    <col min="4651" max="4651" width="21.7109375" style="1" customWidth="1"/>
    <col min="4652" max="4652" width="10.7109375" style="1" customWidth="1"/>
    <col min="4653" max="4655" width="21.7109375" style="1" customWidth="1"/>
    <col min="4656" max="4656" width="10.7109375" style="1" customWidth="1"/>
    <col min="4657" max="4657" width="21.7109375" style="1" customWidth="1"/>
    <col min="4658" max="4658" width="40.7109375" style="1" customWidth="1"/>
    <col min="4659" max="4659" width="10.7109375" style="1" customWidth="1"/>
    <col min="4660" max="4662" width="21.7109375" style="1" customWidth="1"/>
    <col min="4663" max="4663" width="10.7109375" style="1" customWidth="1"/>
    <col min="4664" max="4664" width="21.7109375" style="1" customWidth="1"/>
    <col min="4665" max="4665" width="10.7109375" style="1" customWidth="1"/>
    <col min="4666" max="4668" width="21.7109375" style="1" customWidth="1"/>
    <col min="4669" max="4669" width="10.7109375" style="1" customWidth="1"/>
    <col min="4670" max="4670" width="40.7109375" style="1" customWidth="1"/>
    <col min="4671" max="4671" width="21.7109375" style="1" customWidth="1"/>
    <col min="4672" max="4672" width="10.7109375" style="1" customWidth="1"/>
    <col min="4673" max="4675" width="21.7109375" style="1" customWidth="1"/>
    <col min="4676" max="4676" width="10.7109375" style="1" customWidth="1"/>
    <col min="4677" max="4677" width="21.7109375" style="1" customWidth="1"/>
    <col min="4678" max="4678" width="10.7109375" style="1" customWidth="1"/>
    <col min="4679" max="4681" width="21.7109375" style="1" customWidth="1"/>
    <col min="4682" max="4682" width="40.7109375" style="1" customWidth="1"/>
    <col min="4683" max="4683" width="10.7109375" style="1" customWidth="1"/>
    <col min="4684" max="4684" width="21.7109375" style="1" customWidth="1"/>
    <col min="4685" max="4685" width="10.7109375" style="1" customWidth="1"/>
    <col min="4686" max="4688" width="21.7109375" style="1" customWidth="1"/>
    <col min="4689" max="4689" width="10.7109375" style="1" customWidth="1"/>
    <col min="4690" max="4690" width="21.7109375" style="1" customWidth="1"/>
    <col min="4691" max="4691" width="10.7109375" style="1" customWidth="1"/>
    <col min="4692" max="4693" width="21.7109375" style="1" customWidth="1"/>
    <col min="4694" max="4694" width="40.7109375" style="1" customWidth="1"/>
    <col min="4695" max="4695" width="21.7109375" style="1" customWidth="1"/>
    <col min="4696" max="4696" width="10.7109375" style="1" customWidth="1"/>
    <col min="4697" max="4697" width="21.7109375" style="1" customWidth="1"/>
    <col min="4698" max="4698" width="10.7109375" style="1" customWidth="1"/>
    <col min="4699" max="4701" width="21.7109375" style="1" customWidth="1"/>
    <col min="4702" max="4702" width="10.7109375" style="1" customWidth="1"/>
    <col min="4703" max="4703" width="21.7109375" style="1" customWidth="1"/>
    <col min="4704" max="4704" width="10.7109375" style="1" customWidth="1"/>
    <col min="4705" max="4705" width="21.7109375" style="1" customWidth="1"/>
    <col min="4706" max="4706" width="40.7109375" style="1" customWidth="1"/>
    <col min="4707" max="4708" width="21.7109375" style="1" customWidth="1"/>
    <col min="4709" max="4709" width="10.7109375" style="1" customWidth="1"/>
    <col min="4710" max="4710" width="21.7109375" style="1" customWidth="1"/>
    <col min="4711" max="4711" width="10.7109375" style="1" customWidth="1"/>
    <col min="4712" max="4714" width="21.7109375" style="1" customWidth="1"/>
    <col min="4715" max="4715" width="10.7109375" style="1" customWidth="1"/>
    <col min="4716" max="4716" width="21.7109375" style="1" customWidth="1"/>
    <col min="4717" max="4717" width="10.7109375" style="1" customWidth="1"/>
    <col min="4718" max="4718" width="40.7109375" style="1" customWidth="1"/>
    <col min="4719" max="4721" width="21.7109375" style="1" customWidth="1"/>
    <col min="4722" max="4722" width="10.7109375" style="1" customWidth="1"/>
    <col min="4723" max="4723" width="21.7109375" style="1" customWidth="1"/>
    <col min="4724" max="4724" width="10.7109375" style="1" customWidth="1"/>
    <col min="4725" max="4727" width="21.7109375" style="1" customWidth="1"/>
    <col min="4728" max="4728" width="10.7109375" style="1" customWidth="1"/>
    <col min="4729" max="4729" width="21.7109375" style="1" customWidth="1"/>
    <col min="4730" max="4730" width="40.7109375" style="1" customWidth="1"/>
    <col min="4731" max="4731" width="10.7109375" style="1" customWidth="1"/>
    <col min="4732" max="4734" width="21.7109375" style="1" customWidth="1"/>
    <col min="4735" max="4735" width="10.7109375" style="1" customWidth="1"/>
    <col min="4736" max="4736" width="21.7109375" style="1" customWidth="1"/>
    <col min="4737" max="4737" width="10.7109375" style="1" customWidth="1"/>
    <col min="4738" max="4740" width="21.7109375" style="1" customWidth="1"/>
    <col min="4741" max="4741" width="10.7109375" style="1" customWidth="1"/>
    <col min="4742" max="4742" width="40.7109375" style="1" customWidth="1"/>
    <col min="4743" max="4743" width="21.7109375" style="1" customWidth="1"/>
    <col min="4744" max="4744" width="10.7109375" style="1" customWidth="1"/>
    <col min="4745" max="4747" width="21.7109375" style="1" customWidth="1"/>
    <col min="4748" max="4748" width="10.7109375" style="1" customWidth="1"/>
    <col min="4749" max="4852" width="11.42578125" style="1"/>
    <col min="4853" max="4853" width="1.7109375" style="1" customWidth="1"/>
    <col min="4854" max="4854" width="40.7109375" style="1" customWidth="1"/>
    <col min="4855" max="4855" width="21.7109375" style="1" customWidth="1"/>
    <col min="4856" max="4856" width="10.7109375" style="1" customWidth="1"/>
    <col min="4857" max="4859" width="21.7109375" style="1" customWidth="1"/>
    <col min="4860" max="4860" width="10.7109375" style="1" customWidth="1"/>
    <col min="4861" max="4861" width="21.7109375" style="1" customWidth="1"/>
    <col min="4862" max="4862" width="10.7109375" style="1" customWidth="1"/>
    <col min="4863" max="4865" width="21.7109375" style="1" customWidth="1"/>
    <col min="4866" max="4866" width="40.7109375" style="1" customWidth="1"/>
    <col min="4867" max="4867" width="10.7109375" style="1" customWidth="1"/>
    <col min="4868" max="4868" width="21.7109375" style="1" customWidth="1"/>
    <col min="4869" max="4869" width="10.7109375" style="1" customWidth="1"/>
    <col min="4870" max="4872" width="21.7109375" style="1" customWidth="1"/>
    <col min="4873" max="4873" width="10.7109375" style="1" customWidth="1"/>
    <col min="4874" max="4874" width="21.7109375" style="1" customWidth="1"/>
    <col min="4875" max="4875" width="10.7109375" style="1" customWidth="1"/>
    <col min="4876" max="4877" width="21.7109375" style="1" customWidth="1"/>
    <col min="4878" max="4878" width="40.7109375" style="1" customWidth="1"/>
    <col min="4879" max="4879" width="21.7109375" style="1" customWidth="1"/>
    <col min="4880" max="4880" width="10.7109375" style="1" customWidth="1"/>
    <col min="4881" max="4881" width="21.7109375" style="1" customWidth="1"/>
    <col min="4882" max="4882" width="10.7109375" style="1" customWidth="1"/>
    <col min="4883" max="4885" width="21.7109375" style="1" customWidth="1"/>
    <col min="4886" max="4886" width="10.7109375" style="1" customWidth="1"/>
    <col min="4887" max="4887" width="21.7109375" style="1" customWidth="1"/>
    <col min="4888" max="4888" width="10.7109375" style="1" customWidth="1"/>
    <col min="4889" max="4889" width="21.7109375" style="1" customWidth="1"/>
    <col min="4890" max="4890" width="40.7109375" style="1" customWidth="1"/>
    <col min="4891" max="4892" width="21.7109375" style="1" customWidth="1"/>
    <col min="4893" max="4893" width="10.7109375" style="1" customWidth="1"/>
    <col min="4894" max="4894" width="21.7109375" style="1" customWidth="1"/>
    <col min="4895" max="4895" width="10.7109375" style="1" customWidth="1"/>
    <col min="4896" max="4898" width="21.7109375" style="1" customWidth="1"/>
    <col min="4899" max="4899" width="10.7109375" style="1" customWidth="1"/>
    <col min="4900" max="4900" width="21.7109375" style="1" customWidth="1"/>
    <col min="4901" max="4901" width="10.7109375" style="1" customWidth="1"/>
    <col min="4902" max="4902" width="40.7109375" style="1" customWidth="1"/>
    <col min="4903" max="4905" width="21.7109375" style="1" customWidth="1"/>
    <col min="4906" max="4906" width="10.7109375" style="1" customWidth="1"/>
    <col min="4907" max="4907" width="21.7109375" style="1" customWidth="1"/>
    <col min="4908" max="4908" width="10.7109375" style="1" customWidth="1"/>
    <col min="4909" max="4911" width="21.7109375" style="1" customWidth="1"/>
    <col min="4912" max="4912" width="10.7109375" style="1" customWidth="1"/>
    <col min="4913" max="4913" width="21.7109375" style="1" customWidth="1"/>
    <col min="4914" max="4914" width="40.7109375" style="1" customWidth="1"/>
    <col min="4915" max="4915" width="10.7109375" style="1" customWidth="1"/>
    <col min="4916" max="4918" width="21.7109375" style="1" customWidth="1"/>
    <col min="4919" max="4919" width="10.7109375" style="1" customWidth="1"/>
    <col min="4920" max="4920" width="21.7109375" style="1" customWidth="1"/>
    <col min="4921" max="4921" width="10.7109375" style="1" customWidth="1"/>
    <col min="4922" max="4924" width="21.7109375" style="1" customWidth="1"/>
    <col min="4925" max="4925" width="10.7109375" style="1" customWidth="1"/>
    <col min="4926" max="4926" width="40.7109375" style="1" customWidth="1"/>
    <col min="4927" max="4927" width="21.7109375" style="1" customWidth="1"/>
    <col min="4928" max="4928" width="10.7109375" style="1" customWidth="1"/>
    <col min="4929" max="4931" width="21.7109375" style="1" customWidth="1"/>
    <col min="4932" max="4932" width="10.7109375" style="1" customWidth="1"/>
    <col min="4933" max="4933" width="21.7109375" style="1" customWidth="1"/>
    <col min="4934" max="4934" width="10.7109375" style="1" customWidth="1"/>
    <col min="4935" max="4937" width="21.7109375" style="1" customWidth="1"/>
    <col min="4938" max="4938" width="40.7109375" style="1" customWidth="1"/>
    <col min="4939" max="4939" width="10.7109375" style="1" customWidth="1"/>
    <col min="4940" max="4940" width="21.7109375" style="1" customWidth="1"/>
    <col min="4941" max="4941" width="10.7109375" style="1" customWidth="1"/>
    <col min="4942" max="4944" width="21.7109375" style="1" customWidth="1"/>
    <col min="4945" max="4945" width="10.7109375" style="1" customWidth="1"/>
    <col min="4946" max="4946" width="21.7109375" style="1" customWidth="1"/>
    <col min="4947" max="4947" width="10.7109375" style="1" customWidth="1"/>
    <col min="4948" max="4949" width="21.7109375" style="1" customWidth="1"/>
    <col min="4950" max="4950" width="40.7109375" style="1" customWidth="1"/>
    <col min="4951" max="4951" width="21.7109375" style="1" customWidth="1"/>
    <col min="4952" max="4952" width="10.7109375" style="1" customWidth="1"/>
    <col min="4953" max="4953" width="21.7109375" style="1" customWidth="1"/>
    <col min="4954" max="4954" width="10.7109375" style="1" customWidth="1"/>
    <col min="4955" max="4957" width="21.7109375" style="1" customWidth="1"/>
    <col min="4958" max="4958" width="10.7109375" style="1" customWidth="1"/>
    <col min="4959" max="4959" width="21.7109375" style="1" customWidth="1"/>
    <col min="4960" max="4960" width="10.7109375" style="1" customWidth="1"/>
    <col min="4961" max="4961" width="21.7109375" style="1" customWidth="1"/>
    <col min="4962" max="4962" width="40.7109375" style="1" customWidth="1"/>
    <col min="4963" max="4964" width="21.7109375" style="1" customWidth="1"/>
    <col min="4965" max="4965" width="10.7109375" style="1" customWidth="1"/>
    <col min="4966" max="4966" width="21.7109375" style="1" customWidth="1"/>
    <col min="4967" max="4967" width="10.7109375" style="1" customWidth="1"/>
    <col min="4968" max="4970" width="21.7109375" style="1" customWidth="1"/>
    <col min="4971" max="4971" width="10.7109375" style="1" customWidth="1"/>
    <col min="4972" max="4972" width="21.7109375" style="1" customWidth="1"/>
    <col min="4973" max="4973" width="10.7109375" style="1" customWidth="1"/>
    <col min="4974" max="4974" width="40.7109375" style="1" customWidth="1"/>
    <col min="4975" max="4977" width="21.7109375" style="1" customWidth="1"/>
    <col min="4978" max="4978" width="10.7109375" style="1" customWidth="1"/>
    <col min="4979" max="4979" width="21.7109375" style="1" customWidth="1"/>
    <col min="4980" max="4980" width="10.7109375" style="1" customWidth="1"/>
    <col min="4981" max="4983" width="21.7109375" style="1" customWidth="1"/>
    <col min="4984" max="4984" width="10.7109375" style="1" customWidth="1"/>
    <col min="4985" max="4985" width="21.7109375" style="1" customWidth="1"/>
    <col min="4986" max="4986" width="40.7109375" style="1" customWidth="1"/>
    <col min="4987" max="4987" width="10.7109375" style="1" customWidth="1"/>
    <col min="4988" max="4990" width="21.7109375" style="1" customWidth="1"/>
    <col min="4991" max="4991" width="10.7109375" style="1" customWidth="1"/>
    <col min="4992" max="4992" width="21.7109375" style="1" customWidth="1"/>
    <col min="4993" max="4993" width="10.7109375" style="1" customWidth="1"/>
    <col min="4994" max="4996" width="21.7109375" style="1" customWidth="1"/>
    <col min="4997" max="4997" width="10.7109375" style="1" customWidth="1"/>
    <col min="4998" max="4998" width="40.7109375" style="1" customWidth="1"/>
    <col min="4999" max="4999" width="21.7109375" style="1" customWidth="1"/>
    <col min="5000" max="5000" width="10.7109375" style="1" customWidth="1"/>
    <col min="5001" max="5003" width="21.7109375" style="1" customWidth="1"/>
    <col min="5004" max="5004" width="10.7109375" style="1" customWidth="1"/>
    <col min="5005" max="5108" width="11.42578125" style="1"/>
    <col min="5109" max="5109" width="1.7109375" style="1" customWidth="1"/>
    <col min="5110" max="5110" width="40.7109375" style="1" customWidth="1"/>
    <col min="5111" max="5111" width="21.7109375" style="1" customWidth="1"/>
    <col min="5112" max="5112" width="10.7109375" style="1" customWidth="1"/>
    <col min="5113" max="5115" width="21.7109375" style="1" customWidth="1"/>
    <col min="5116" max="5116" width="10.7109375" style="1" customWidth="1"/>
    <col min="5117" max="5117" width="21.7109375" style="1" customWidth="1"/>
    <col min="5118" max="5118" width="10.7109375" style="1" customWidth="1"/>
    <col min="5119" max="5121" width="21.7109375" style="1" customWidth="1"/>
    <col min="5122" max="5122" width="40.7109375" style="1" customWidth="1"/>
    <col min="5123" max="5123" width="10.7109375" style="1" customWidth="1"/>
    <col min="5124" max="5124" width="21.7109375" style="1" customWidth="1"/>
    <col min="5125" max="5125" width="10.7109375" style="1" customWidth="1"/>
    <col min="5126" max="5128" width="21.7109375" style="1" customWidth="1"/>
    <col min="5129" max="5129" width="10.7109375" style="1" customWidth="1"/>
    <col min="5130" max="5130" width="21.7109375" style="1" customWidth="1"/>
    <col min="5131" max="5131" width="10.7109375" style="1" customWidth="1"/>
    <col min="5132" max="5133" width="21.7109375" style="1" customWidth="1"/>
    <col min="5134" max="5134" width="40.7109375" style="1" customWidth="1"/>
    <col min="5135" max="5135" width="21.7109375" style="1" customWidth="1"/>
    <col min="5136" max="5136" width="10.7109375" style="1" customWidth="1"/>
    <col min="5137" max="5137" width="21.7109375" style="1" customWidth="1"/>
    <col min="5138" max="5138" width="10.7109375" style="1" customWidth="1"/>
    <col min="5139" max="5141" width="21.7109375" style="1" customWidth="1"/>
    <col min="5142" max="5142" width="10.7109375" style="1" customWidth="1"/>
    <col min="5143" max="5143" width="21.7109375" style="1" customWidth="1"/>
    <col min="5144" max="5144" width="10.7109375" style="1" customWidth="1"/>
    <col min="5145" max="5145" width="21.7109375" style="1" customWidth="1"/>
    <col min="5146" max="5146" width="40.7109375" style="1" customWidth="1"/>
    <col min="5147" max="5148" width="21.7109375" style="1" customWidth="1"/>
    <col min="5149" max="5149" width="10.7109375" style="1" customWidth="1"/>
    <col min="5150" max="5150" width="21.7109375" style="1" customWidth="1"/>
    <col min="5151" max="5151" width="10.7109375" style="1" customWidth="1"/>
    <col min="5152" max="5154" width="21.7109375" style="1" customWidth="1"/>
    <col min="5155" max="5155" width="10.7109375" style="1" customWidth="1"/>
    <col min="5156" max="5156" width="21.7109375" style="1" customWidth="1"/>
    <col min="5157" max="5157" width="10.7109375" style="1" customWidth="1"/>
    <col min="5158" max="5158" width="40.7109375" style="1" customWidth="1"/>
    <col min="5159" max="5161" width="21.7109375" style="1" customWidth="1"/>
    <col min="5162" max="5162" width="10.7109375" style="1" customWidth="1"/>
    <col min="5163" max="5163" width="21.7109375" style="1" customWidth="1"/>
    <col min="5164" max="5164" width="10.7109375" style="1" customWidth="1"/>
    <col min="5165" max="5167" width="21.7109375" style="1" customWidth="1"/>
    <col min="5168" max="5168" width="10.7109375" style="1" customWidth="1"/>
    <col min="5169" max="5169" width="21.7109375" style="1" customWidth="1"/>
    <col min="5170" max="5170" width="40.7109375" style="1" customWidth="1"/>
    <col min="5171" max="5171" width="10.7109375" style="1" customWidth="1"/>
    <col min="5172" max="5174" width="21.7109375" style="1" customWidth="1"/>
    <col min="5175" max="5175" width="10.7109375" style="1" customWidth="1"/>
    <col min="5176" max="5176" width="21.7109375" style="1" customWidth="1"/>
    <col min="5177" max="5177" width="10.7109375" style="1" customWidth="1"/>
    <col min="5178" max="5180" width="21.7109375" style="1" customWidth="1"/>
    <col min="5181" max="5181" width="10.7109375" style="1" customWidth="1"/>
    <col min="5182" max="5182" width="40.7109375" style="1" customWidth="1"/>
    <col min="5183" max="5183" width="21.7109375" style="1" customWidth="1"/>
    <col min="5184" max="5184" width="10.7109375" style="1" customWidth="1"/>
    <col min="5185" max="5187" width="21.7109375" style="1" customWidth="1"/>
    <col min="5188" max="5188" width="10.7109375" style="1" customWidth="1"/>
    <col min="5189" max="5189" width="21.7109375" style="1" customWidth="1"/>
    <col min="5190" max="5190" width="10.7109375" style="1" customWidth="1"/>
    <col min="5191" max="5193" width="21.7109375" style="1" customWidth="1"/>
    <col min="5194" max="5194" width="40.7109375" style="1" customWidth="1"/>
    <col min="5195" max="5195" width="10.7109375" style="1" customWidth="1"/>
    <col min="5196" max="5196" width="21.7109375" style="1" customWidth="1"/>
    <col min="5197" max="5197" width="10.7109375" style="1" customWidth="1"/>
    <col min="5198" max="5200" width="21.7109375" style="1" customWidth="1"/>
    <col min="5201" max="5201" width="10.7109375" style="1" customWidth="1"/>
    <col min="5202" max="5202" width="21.7109375" style="1" customWidth="1"/>
    <col min="5203" max="5203" width="10.7109375" style="1" customWidth="1"/>
    <col min="5204" max="5205" width="21.7109375" style="1" customWidth="1"/>
    <col min="5206" max="5206" width="40.7109375" style="1" customWidth="1"/>
    <col min="5207" max="5207" width="21.7109375" style="1" customWidth="1"/>
    <col min="5208" max="5208" width="10.7109375" style="1" customWidth="1"/>
    <col min="5209" max="5209" width="21.7109375" style="1" customWidth="1"/>
    <col min="5210" max="5210" width="10.7109375" style="1" customWidth="1"/>
    <col min="5211" max="5213" width="21.7109375" style="1" customWidth="1"/>
    <col min="5214" max="5214" width="10.7109375" style="1" customWidth="1"/>
    <col min="5215" max="5215" width="21.7109375" style="1" customWidth="1"/>
    <col min="5216" max="5216" width="10.7109375" style="1" customWidth="1"/>
    <col min="5217" max="5217" width="21.7109375" style="1" customWidth="1"/>
    <col min="5218" max="5218" width="40.7109375" style="1" customWidth="1"/>
    <col min="5219" max="5220" width="21.7109375" style="1" customWidth="1"/>
    <col min="5221" max="5221" width="10.7109375" style="1" customWidth="1"/>
    <col min="5222" max="5222" width="21.7109375" style="1" customWidth="1"/>
    <col min="5223" max="5223" width="10.7109375" style="1" customWidth="1"/>
    <col min="5224" max="5226" width="21.7109375" style="1" customWidth="1"/>
    <col min="5227" max="5227" width="10.7109375" style="1" customWidth="1"/>
    <col min="5228" max="5228" width="21.7109375" style="1" customWidth="1"/>
    <col min="5229" max="5229" width="10.7109375" style="1" customWidth="1"/>
    <col min="5230" max="5230" width="40.7109375" style="1" customWidth="1"/>
    <col min="5231" max="5233" width="21.7109375" style="1" customWidth="1"/>
    <col min="5234" max="5234" width="10.7109375" style="1" customWidth="1"/>
    <col min="5235" max="5235" width="21.7109375" style="1" customWidth="1"/>
    <col min="5236" max="5236" width="10.7109375" style="1" customWidth="1"/>
    <col min="5237" max="5239" width="21.7109375" style="1" customWidth="1"/>
    <col min="5240" max="5240" width="10.7109375" style="1" customWidth="1"/>
    <col min="5241" max="5241" width="21.7109375" style="1" customWidth="1"/>
    <col min="5242" max="5242" width="40.7109375" style="1" customWidth="1"/>
    <col min="5243" max="5243" width="10.7109375" style="1" customWidth="1"/>
    <col min="5244" max="5246" width="21.7109375" style="1" customWidth="1"/>
    <col min="5247" max="5247" width="10.7109375" style="1" customWidth="1"/>
    <col min="5248" max="5248" width="21.7109375" style="1" customWidth="1"/>
    <col min="5249" max="5249" width="10.7109375" style="1" customWidth="1"/>
    <col min="5250" max="5252" width="21.7109375" style="1" customWidth="1"/>
    <col min="5253" max="5253" width="10.7109375" style="1" customWidth="1"/>
    <col min="5254" max="5254" width="40.7109375" style="1" customWidth="1"/>
    <col min="5255" max="5255" width="21.7109375" style="1" customWidth="1"/>
    <col min="5256" max="5256" width="10.7109375" style="1" customWidth="1"/>
    <col min="5257" max="5259" width="21.7109375" style="1" customWidth="1"/>
    <col min="5260" max="5260" width="10.7109375" style="1" customWidth="1"/>
    <col min="5261" max="5364" width="11.42578125" style="1"/>
    <col min="5365" max="5365" width="1.7109375" style="1" customWidth="1"/>
    <col min="5366" max="5366" width="40.7109375" style="1" customWidth="1"/>
    <col min="5367" max="5367" width="21.7109375" style="1" customWidth="1"/>
    <col min="5368" max="5368" width="10.7109375" style="1" customWidth="1"/>
    <col min="5369" max="5371" width="21.7109375" style="1" customWidth="1"/>
    <col min="5372" max="5372" width="10.7109375" style="1" customWidth="1"/>
    <col min="5373" max="5373" width="21.7109375" style="1" customWidth="1"/>
    <col min="5374" max="5374" width="10.7109375" style="1" customWidth="1"/>
    <col min="5375" max="5377" width="21.7109375" style="1" customWidth="1"/>
    <col min="5378" max="5378" width="40.7109375" style="1" customWidth="1"/>
    <col min="5379" max="5379" width="10.7109375" style="1" customWidth="1"/>
    <col min="5380" max="5380" width="21.7109375" style="1" customWidth="1"/>
    <col min="5381" max="5381" width="10.7109375" style="1" customWidth="1"/>
    <col min="5382" max="5384" width="21.7109375" style="1" customWidth="1"/>
    <col min="5385" max="5385" width="10.7109375" style="1" customWidth="1"/>
    <col min="5386" max="5386" width="21.7109375" style="1" customWidth="1"/>
    <col min="5387" max="5387" width="10.7109375" style="1" customWidth="1"/>
    <col min="5388" max="5389" width="21.7109375" style="1" customWidth="1"/>
    <col min="5390" max="5390" width="40.7109375" style="1" customWidth="1"/>
    <col min="5391" max="5391" width="21.7109375" style="1" customWidth="1"/>
    <col min="5392" max="5392" width="10.7109375" style="1" customWidth="1"/>
    <col min="5393" max="5393" width="21.7109375" style="1" customWidth="1"/>
    <col min="5394" max="5394" width="10.7109375" style="1" customWidth="1"/>
    <col min="5395" max="5397" width="21.7109375" style="1" customWidth="1"/>
    <col min="5398" max="5398" width="10.7109375" style="1" customWidth="1"/>
    <col min="5399" max="5399" width="21.7109375" style="1" customWidth="1"/>
    <col min="5400" max="5400" width="10.7109375" style="1" customWidth="1"/>
    <col min="5401" max="5401" width="21.7109375" style="1" customWidth="1"/>
    <col min="5402" max="5402" width="40.7109375" style="1" customWidth="1"/>
    <col min="5403" max="5404" width="21.7109375" style="1" customWidth="1"/>
    <col min="5405" max="5405" width="10.7109375" style="1" customWidth="1"/>
    <col min="5406" max="5406" width="21.7109375" style="1" customWidth="1"/>
    <col min="5407" max="5407" width="10.7109375" style="1" customWidth="1"/>
    <col min="5408" max="5410" width="21.7109375" style="1" customWidth="1"/>
    <col min="5411" max="5411" width="10.7109375" style="1" customWidth="1"/>
    <col min="5412" max="5412" width="21.7109375" style="1" customWidth="1"/>
    <col min="5413" max="5413" width="10.7109375" style="1" customWidth="1"/>
    <col min="5414" max="5414" width="40.7109375" style="1" customWidth="1"/>
    <col min="5415" max="5417" width="21.7109375" style="1" customWidth="1"/>
    <col min="5418" max="5418" width="10.7109375" style="1" customWidth="1"/>
    <col min="5419" max="5419" width="21.7109375" style="1" customWidth="1"/>
    <col min="5420" max="5420" width="10.7109375" style="1" customWidth="1"/>
    <col min="5421" max="5423" width="21.7109375" style="1" customWidth="1"/>
    <col min="5424" max="5424" width="10.7109375" style="1" customWidth="1"/>
    <col min="5425" max="5425" width="21.7109375" style="1" customWidth="1"/>
    <col min="5426" max="5426" width="40.7109375" style="1" customWidth="1"/>
    <col min="5427" max="5427" width="10.7109375" style="1" customWidth="1"/>
    <col min="5428" max="5430" width="21.7109375" style="1" customWidth="1"/>
    <col min="5431" max="5431" width="10.7109375" style="1" customWidth="1"/>
    <col min="5432" max="5432" width="21.7109375" style="1" customWidth="1"/>
    <col min="5433" max="5433" width="10.7109375" style="1" customWidth="1"/>
    <col min="5434" max="5436" width="21.7109375" style="1" customWidth="1"/>
    <col min="5437" max="5437" width="10.7109375" style="1" customWidth="1"/>
    <col min="5438" max="5438" width="40.7109375" style="1" customWidth="1"/>
    <col min="5439" max="5439" width="21.7109375" style="1" customWidth="1"/>
    <col min="5440" max="5440" width="10.7109375" style="1" customWidth="1"/>
    <col min="5441" max="5443" width="21.7109375" style="1" customWidth="1"/>
    <col min="5444" max="5444" width="10.7109375" style="1" customWidth="1"/>
    <col min="5445" max="5445" width="21.7109375" style="1" customWidth="1"/>
    <col min="5446" max="5446" width="10.7109375" style="1" customWidth="1"/>
    <col min="5447" max="5449" width="21.7109375" style="1" customWidth="1"/>
    <col min="5450" max="5450" width="40.7109375" style="1" customWidth="1"/>
    <col min="5451" max="5451" width="10.7109375" style="1" customWidth="1"/>
    <col min="5452" max="5452" width="21.7109375" style="1" customWidth="1"/>
    <col min="5453" max="5453" width="10.7109375" style="1" customWidth="1"/>
    <col min="5454" max="5456" width="21.7109375" style="1" customWidth="1"/>
    <col min="5457" max="5457" width="10.7109375" style="1" customWidth="1"/>
    <col min="5458" max="5458" width="21.7109375" style="1" customWidth="1"/>
    <col min="5459" max="5459" width="10.7109375" style="1" customWidth="1"/>
    <col min="5460" max="5461" width="21.7109375" style="1" customWidth="1"/>
    <col min="5462" max="5462" width="40.7109375" style="1" customWidth="1"/>
    <col min="5463" max="5463" width="21.7109375" style="1" customWidth="1"/>
    <col min="5464" max="5464" width="10.7109375" style="1" customWidth="1"/>
    <col min="5465" max="5465" width="21.7109375" style="1" customWidth="1"/>
    <col min="5466" max="5466" width="10.7109375" style="1" customWidth="1"/>
    <col min="5467" max="5469" width="21.7109375" style="1" customWidth="1"/>
    <col min="5470" max="5470" width="10.7109375" style="1" customWidth="1"/>
    <col min="5471" max="5471" width="21.7109375" style="1" customWidth="1"/>
    <col min="5472" max="5472" width="10.7109375" style="1" customWidth="1"/>
    <col min="5473" max="5473" width="21.7109375" style="1" customWidth="1"/>
    <col min="5474" max="5474" width="40.7109375" style="1" customWidth="1"/>
    <col min="5475" max="5476" width="21.7109375" style="1" customWidth="1"/>
    <col min="5477" max="5477" width="10.7109375" style="1" customWidth="1"/>
    <col min="5478" max="5478" width="21.7109375" style="1" customWidth="1"/>
    <col min="5479" max="5479" width="10.7109375" style="1" customWidth="1"/>
    <col min="5480" max="5482" width="21.7109375" style="1" customWidth="1"/>
    <col min="5483" max="5483" width="10.7109375" style="1" customWidth="1"/>
    <col min="5484" max="5484" width="21.7109375" style="1" customWidth="1"/>
    <col min="5485" max="5485" width="10.7109375" style="1" customWidth="1"/>
    <col min="5486" max="5486" width="40.7109375" style="1" customWidth="1"/>
    <col min="5487" max="5489" width="21.7109375" style="1" customWidth="1"/>
    <col min="5490" max="5490" width="10.7109375" style="1" customWidth="1"/>
    <col min="5491" max="5491" width="21.7109375" style="1" customWidth="1"/>
    <col min="5492" max="5492" width="10.7109375" style="1" customWidth="1"/>
    <col min="5493" max="5495" width="21.7109375" style="1" customWidth="1"/>
    <col min="5496" max="5496" width="10.7109375" style="1" customWidth="1"/>
    <col min="5497" max="5497" width="21.7109375" style="1" customWidth="1"/>
    <col min="5498" max="5498" width="40.7109375" style="1" customWidth="1"/>
    <col min="5499" max="5499" width="10.7109375" style="1" customWidth="1"/>
    <col min="5500" max="5502" width="21.7109375" style="1" customWidth="1"/>
    <col min="5503" max="5503" width="10.7109375" style="1" customWidth="1"/>
    <col min="5504" max="5504" width="21.7109375" style="1" customWidth="1"/>
    <col min="5505" max="5505" width="10.7109375" style="1" customWidth="1"/>
    <col min="5506" max="5508" width="21.7109375" style="1" customWidth="1"/>
    <col min="5509" max="5509" width="10.7109375" style="1" customWidth="1"/>
    <col min="5510" max="5510" width="40.7109375" style="1" customWidth="1"/>
    <col min="5511" max="5511" width="21.7109375" style="1" customWidth="1"/>
    <col min="5512" max="5512" width="10.7109375" style="1" customWidth="1"/>
    <col min="5513" max="5515" width="21.7109375" style="1" customWidth="1"/>
    <col min="5516" max="5516" width="10.7109375" style="1" customWidth="1"/>
    <col min="5517" max="5620" width="11.42578125" style="1"/>
    <col min="5621" max="5621" width="1.7109375" style="1" customWidth="1"/>
    <col min="5622" max="5622" width="40.7109375" style="1" customWidth="1"/>
    <col min="5623" max="5623" width="21.7109375" style="1" customWidth="1"/>
    <col min="5624" max="5624" width="10.7109375" style="1" customWidth="1"/>
    <col min="5625" max="5627" width="21.7109375" style="1" customWidth="1"/>
    <col min="5628" max="5628" width="10.7109375" style="1" customWidth="1"/>
    <col min="5629" max="5629" width="21.7109375" style="1" customWidth="1"/>
    <col min="5630" max="5630" width="10.7109375" style="1" customWidth="1"/>
    <col min="5631" max="5633" width="21.7109375" style="1" customWidth="1"/>
    <col min="5634" max="5634" width="40.7109375" style="1" customWidth="1"/>
    <col min="5635" max="5635" width="10.7109375" style="1" customWidth="1"/>
    <col min="5636" max="5636" width="21.7109375" style="1" customWidth="1"/>
    <col min="5637" max="5637" width="10.7109375" style="1" customWidth="1"/>
    <col min="5638" max="5640" width="21.7109375" style="1" customWidth="1"/>
    <col min="5641" max="5641" width="10.7109375" style="1" customWidth="1"/>
    <col min="5642" max="5642" width="21.7109375" style="1" customWidth="1"/>
    <col min="5643" max="5643" width="10.7109375" style="1" customWidth="1"/>
    <col min="5644" max="5645" width="21.7109375" style="1" customWidth="1"/>
    <col min="5646" max="5646" width="40.7109375" style="1" customWidth="1"/>
    <col min="5647" max="5647" width="21.7109375" style="1" customWidth="1"/>
    <col min="5648" max="5648" width="10.7109375" style="1" customWidth="1"/>
    <col min="5649" max="5649" width="21.7109375" style="1" customWidth="1"/>
    <col min="5650" max="5650" width="10.7109375" style="1" customWidth="1"/>
    <col min="5651" max="5653" width="21.7109375" style="1" customWidth="1"/>
    <col min="5654" max="5654" width="10.7109375" style="1" customWidth="1"/>
    <col min="5655" max="5655" width="21.7109375" style="1" customWidth="1"/>
    <col min="5656" max="5656" width="10.7109375" style="1" customWidth="1"/>
    <col min="5657" max="5657" width="21.7109375" style="1" customWidth="1"/>
    <col min="5658" max="5658" width="40.7109375" style="1" customWidth="1"/>
    <col min="5659" max="5660" width="21.7109375" style="1" customWidth="1"/>
    <col min="5661" max="5661" width="10.7109375" style="1" customWidth="1"/>
    <col min="5662" max="5662" width="21.7109375" style="1" customWidth="1"/>
    <col min="5663" max="5663" width="10.7109375" style="1" customWidth="1"/>
    <col min="5664" max="5666" width="21.7109375" style="1" customWidth="1"/>
    <col min="5667" max="5667" width="10.7109375" style="1" customWidth="1"/>
    <col min="5668" max="5668" width="21.7109375" style="1" customWidth="1"/>
    <col min="5669" max="5669" width="10.7109375" style="1" customWidth="1"/>
    <col min="5670" max="5670" width="40.7109375" style="1" customWidth="1"/>
    <col min="5671" max="5673" width="21.7109375" style="1" customWidth="1"/>
    <col min="5674" max="5674" width="10.7109375" style="1" customWidth="1"/>
    <col min="5675" max="5675" width="21.7109375" style="1" customWidth="1"/>
    <col min="5676" max="5676" width="10.7109375" style="1" customWidth="1"/>
    <col min="5677" max="5679" width="21.7109375" style="1" customWidth="1"/>
    <col min="5680" max="5680" width="10.7109375" style="1" customWidth="1"/>
    <col min="5681" max="5681" width="21.7109375" style="1" customWidth="1"/>
    <col min="5682" max="5682" width="40.7109375" style="1" customWidth="1"/>
    <col min="5683" max="5683" width="10.7109375" style="1" customWidth="1"/>
    <col min="5684" max="5686" width="21.7109375" style="1" customWidth="1"/>
    <col min="5687" max="5687" width="10.7109375" style="1" customWidth="1"/>
    <col min="5688" max="5688" width="21.7109375" style="1" customWidth="1"/>
    <col min="5689" max="5689" width="10.7109375" style="1" customWidth="1"/>
    <col min="5690" max="5692" width="21.7109375" style="1" customWidth="1"/>
    <col min="5693" max="5693" width="10.7109375" style="1" customWidth="1"/>
    <col min="5694" max="5694" width="40.7109375" style="1" customWidth="1"/>
    <col min="5695" max="5695" width="21.7109375" style="1" customWidth="1"/>
    <col min="5696" max="5696" width="10.7109375" style="1" customWidth="1"/>
    <col min="5697" max="5699" width="21.7109375" style="1" customWidth="1"/>
    <col min="5700" max="5700" width="10.7109375" style="1" customWidth="1"/>
    <col min="5701" max="5701" width="21.7109375" style="1" customWidth="1"/>
    <col min="5702" max="5702" width="10.7109375" style="1" customWidth="1"/>
    <col min="5703" max="5705" width="21.7109375" style="1" customWidth="1"/>
    <col min="5706" max="5706" width="40.7109375" style="1" customWidth="1"/>
    <col min="5707" max="5707" width="10.7109375" style="1" customWidth="1"/>
    <col min="5708" max="5708" width="21.7109375" style="1" customWidth="1"/>
    <col min="5709" max="5709" width="10.7109375" style="1" customWidth="1"/>
    <col min="5710" max="5712" width="21.7109375" style="1" customWidth="1"/>
    <col min="5713" max="5713" width="10.7109375" style="1" customWidth="1"/>
    <col min="5714" max="5714" width="21.7109375" style="1" customWidth="1"/>
    <col min="5715" max="5715" width="10.7109375" style="1" customWidth="1"/>
    <col min="5716" max="5717" width="21.7109375" style="1" customWidth="1"/>
    <col min="5718" max="5718" width="40.7109375" style="1" customWidth="1"/>
    <col min="5719" max="5719" width="21.7109375" style="1" customWidth="1"/>
    <col min="5720" max="5720" width="10.7109375" style="1" customWidth="1"/>
    <col min="5721" max="5721" width="21.7109375" style="1" customWidth="1"/>
    <col min="5722" max="5722" width="10.7109375" style="1" customWidth="1"/>
    <col min="5723" max="5725" width="21.7109375" style="1" customWidth="1"/>
    <col min="5726" max="5726" width="10.7109375" style="1" customWidth="1"/>
    <col min="5727" max="5727" width="21.7109375" style="1" customWidth="1"/>
    <col min="5728" max="5728" width="10.7109375" style="1" customWidth="1"/>
    <col min="5729" max="5729" width="21.7109375" style="1" customWidth="1"/>
    <col min="5730" max="5730" width="40.7109375" style="1" customWidth="1"/>
    <col min="5731" max="5732" width="21.7109375" style="1" customWidth="1"/>
    <col min="5733" max="5733" width="10.7109375" style="1" customWidth="1"/>
    <col min="5734" max="5734" width="21.7109375" style="1" customWidth="1"/>
    <col min="5735" max="5735" width="10.7109375" style="1" customWidth="1"/>
    <col min="5736" max="5738" width="21.7109375" style="1" customWidth="1"/>
    <col min="5739" max="5739" width="10.7109375" style="1" customWidth="1"/>
    <col min="5740" max="5740" width="21.7109375" style="1" customWidth="1"/>
    <col min="5741" max="5741" width="10.7109375" style="1" customWidth="1"/>
    <col min="5742" max="5742" width="40.7109375" style="1" customWidth="1"/>
    <col min="5743" max="5745" width="21.7109375" style="1" customWidth="1"/>
    <col min="5746" max="5746" width="10.7109375" style="1" customWidth="1"/>
    <col min="5747" max="5747" width="21.7109375" style="1" customWidth="1"/>
    <col min="5748" max="5748" width="10.7109375" style="1" customWidth="1"/>
    <col min="5749" max="5751" width="21.7109375" style="1" customWidth="1"/>
    <col min="5752" max="5752" width="10.7109375" style="1" customWidth="1"/>
    <col min="5753" max="5753" width="21.7109375" style="1" customWidth="1"/>
    <col min="5754" max="5754" width="40.7109375" style="1" customWidth="1"/>
    <col min="5755" max="5755" width="10.7109375" style="1" customWidth="1"/>
    <col min="5756" max="5758" width="21.7109375" style="1" customWidth="1"/>
    <col min="5759" max="5759" width="10.7109375" style="1" customWidth="1"/>
    <col min="5760" max="5760" width="21.7109375" style="1" customWidth="1"/>
    <col min="5761" max="5761" width="10.7109375" style="1" customWidth="1"/>
    <col min="5762" max="5764" width="21.7109375" style="1" customWidth="1"/>
    <col min="5765" max="5765" width="10.7109375" style="1" customWidth="1"/>
    <col min="5766" max="5766" width="40.7109375" style="1" customWidth="1"/>
    <col min="5767" max="5767" width="21.7109375" style="1" customWidth="1"/>
    <col min="5768" max="5768" width="10.7109375" style="1" customWidth="1"/>
    <col min="5769" max="5771" width="21.7109375" style="1" customWidth="1"/>
    <col min="5772" max="5772" width="10.7109375" style="1" customWidth="1"/>
    <col min="5773" max="5876" width="11.42578125" style="1"/>
    <col min="5877" max="5877" width="1.7109375" style="1" customWidth="1"/>
    <col min="5878" max="5878" width="40.7109375" style="1" customWidth="1"/>
    <col min="5879" max="5879" width="21.7109375" style="1" customWidth="1"/>
    <col min="5880" max="5880" width="10.7109375" style="1" customWidth="1"/>
    <col min="5881" max="5883" width="21.7109375" style="1" customWidth="1"/>
    <col min="5884" max="5884" width="10.7109375" style="1" customWidth="1"/>
    <col min="5885" max="5885" width="21.7109375" style="1" customWidth="1"/>
    <col min="5886" max="5886" width="10.7109375" style="1" customWidth="1"/>
    <col min="5887" max="5889" width="21.7109375" style="1" customWidth="1"/>
    <col min="5890" max="5890" width="40.7109375" style="1" customWidth="1"/>
    <col min="5891" max="5891" width="10.7109375" style="1" customWidth="1"/>
    <col min="5892" max="5892" width="21.7109375" style="1" customWidth="1"/>
    <col min="5893" max="5893" width="10.7109375" style="1" customWidth="1"/>
    <col min="5894" max="5896" width="21.7109375" style="1" customWidth="1"/>
    <col min="5897" max="5897" width="10.7109375" style="1" customWidth="1"/>
    <col min="5898" max="5898" width="21.7109375" style="1" customWidth="1"/>
    <col min="5899" max="5899" width="10.7109375" style="1" customWidth="1"/>
    <col min="5900" max="5901" width="21.7109375" style="1" customWidth="1"/>
    <col min="5902" max="5902" width="40.7109375" style="1" customWidth="1"/>
    <col min="5903" max="5903" width="21.7109375" style="1" customWidth="1"/>
    <col min="5904" max="5904" width="10.7109375" style="1" customWidth="1"/>
    <col min="5905" max="5905" width="21.7109375" style="1" customWidth="1"/>
    <col min="5906" max="5906" width="10.7109375" style="1" customWidth="1"/>
    <col min="5907" max="5909" width="21.7109375" style="1" customWidth="1"/>
    <col min="5910" max="5910" width="10.7109375" style="1" customWidth="1"/>
    <col min="5911" max="5911" width="21.7109375" style="1" customWidth="1"/>
    <col min="5912" max="5912" width="10.7109375" style="1" customWidth="1"/>
    <col min="5913" max="5913" width="21.7109375" style="1" customWidth="1"/>
    <col min="5914" max="5914" width="40.7109375" style="1" customWidth="1"/>
    <col min="5915" max="5916" width="21.7109375" style="1" customWidth="1"/>
    <col min="5917" max="5917" width="10.7109375" style="1" customWidth="1"/>
    <col min="5918" max="5918" width="21.7109375" style="1" customWidth="1"/>
    <col min="5919" max="5919" width="10.7109375" style="1" customWidth="1"/>
    <col min="5920" max="5922" width="21.7109375" style="1" customWidth="1"/>
    <col min="5923" max="5923" width="10.7109375" style="1" customWidth="1"/>
    <col min="5924" max="5924" width="21.7109375" style="1" customWidth="1"/>
    <col min="5925" max="5925" width="10.7109375" style="1" customWidth="1"/>
    <col min="5926" max="5926" width="40.7109375" style="1" customWidth="1"/>
    <col min="5927" max="5929" width="21.7109375" style="1" customWidth="1"/>
    <col min="5930" max="5930" width="10.7109375" style="1" customWidth="1"/>
    <col min="5931" max="5931" width="21.7109375" style="1" customWidth="1"/>
    <col min="5932" max="5932" width="10.7109375" style="1" customWidth="1"/>
    <col min="5933" max="5935" width="21.7109375" style="1" customWidth="1"/>
    <col min="5936" max="5936" width="10.7109375" style="1" customWidth="1"/>
    <col min="5937" max="5937" width="21.7109375" style="1" customWidth="1"/>
    <col min="5938" max="5938" width="40.7109375" style="1" customWidth="1"/>
    <col min="5939" max="5939" width="10.7109375" style="1" customWidth="1"/>
    <col min="5940" max="5942" width="21.7109375" style="1" customWidth="1"/>
    <col min="5943" max="5943" width="10.7109375" style="1" customWidth="1"/>
    <col min="5944" max="5944" width="21.7109375" style="1" customWidth="1"/>
    <col min="5945" max="5945" width="10.7109375" style="1" customWidth="1"/>
    <col min="5946" max="5948" width="21.7109375" style="1" customWidth="1"/>
    <col min="5949" max="5949" width="10.7109375" style="1" customWidth="1"/>
    <col min="5950" max="5950" width="40.7109375" style="1" customWidth="1"/>
    <col min="5951" max="5951" width="21.7109375" style="1" customWidth="1"/>
    <col min="5952" max="5952" width="10.7109375" style="1" customWidth="1"/>
    <col min="5953" max="5955" width="21.7109375" style="1" customWidth="1"/>
    <col min="5956" max="5956" width="10.7109375" style="1" customWidth="1"/>
    <col min="5957" max="5957" width="21.7109375" style="1" customWidth="1"/>
    <col min="5958" max="5958" width="10.7109375" style="1" customWidth="1"/>
    <col min="5959" max="5961" width="21.7109375" style="1" customWidth="1"/>
    <col min="5962" max="5962" width="40.7109375" style="1" customWidth="1"/>
    <col min="5963" max="5963" width="10.7109375" style="1" customWidth="1"/>
    <col min="5964" max="5964" width="21.7109375" style="1" customWidth="1"/>
    <col min="5965" max="5965" width="10.7109375" style="1" customWidth="1"/>
    <col min="5966" max="5968" width="21.7109375" style="1" customWidth="1"/>
    <col min="5969" max="5969" width="10.7109375" style="1" customWidth="1"/>
    <col min="5970" max="5970" width="21.7109375" style="1" customWidth="1"/>
    <col min="5971" max="5971" width="10.7109375" style="1" customWidth="1"/>
    <col min="5972" max="5973" width="21.7109375" style="1" customWidth="1"/>
    <col min="5974" max="5974" width="40.7109375" style="1" customWidth="1"/>
    <col min="5975" max="5975" width="21.7109375" style="1" customWidth="1"/>
    <col min="5976" max="5976" width="10.7109375" style="1" customWidth="1"/>
    <col min="5977" max="5977" width="21.7109375" style="1" customWidth="1"/>
    <col min="5978" max="5978" width="10.7109375" style="1" customWidth="1"/>
    <col min="5979" max="5981" width="21.7109375" style="1" customWidth="1"/>
    <col min="5982" max="5982" width="10.7109375" style="1" customWidth="1"/>
    <col min="5983" max="5983" width="21.7109375" style="1" customWidth="1"/>
    <col min="5984" max="5984" width="10.7109375" style="1" customWidth="1"/>
    <col min="5985" max="5985" width="21.7109375" style="1" customWidth="1"/>
    <col min="5986" max="5986" width="40.7109375" style="1" customWidth="1"/>
    <col min="5987" max="5988" width="21.7109375" style="1" customWidth="1"/>
    <col min="5989" max="5989" width="10.7109375" style="1" customWidth="1"/>
    <col min="5990" max="5990" width="21.7109375" style="1" customWidth="1"/>
    <col min="5991" max="5991" width="10.7109375" style="1" customWidth="1"/>
    <col min="5992" max="5994" width="21.7109375" style="1" customWidth="1"/>
    <col min="5995" max="5995" width="10.7109375" style="1" customWidth="1"/>
    <col min="5996" max="5996" width="21.7109375" style="1" customWidth="1"/>
    <col min="5997" max="5997" width="10.7109375" style="1" customWidth="1"/>
    <col min="5998" max="5998" width="40.7109375" style="1" customWidth="1"/>
    <col min="5999" max="6001" width="21.7109375" style="1" customWidth="1"/>
    <col min="6002" max="6002" width="10.7109375" style="1" customWidth="1"/>
    <col min="6003" max="6003" width="21.7109375" style="1" customWidth="1"/>
    <col min="6004" max="6004" width="10.7109375" style="1" customWidth="1"/>
    <col min="6005" max="6007" width="21.7109375" style="1" customWidth="1"/>
    <col min="6008" max="6008" width="10.7109375" style="1" customWidth="1"/>
    <col min="6009" max="6009" width="21.7109375" style="1" customWidth="1"/>
    <col min="6010" max="6010" width="40.7109375" style="1" customWidth="1"/>
    <col min="6011" max="6011" width="10.7109375" style="1" customWidth="1"/>
    <col min="6012" max="6014" width="21.7109375" style="1" customWidth="1"/>
    <col min="6015" max="6015" width="10.7109375" style="1" customWidth="1"/>
    <col min="6016" max="6016" width="21.7109375" style="1" customWidth="1"/>
    <col min="6017" max="6017" width="10.7109375" style="1" customWidth="1"/>
    <col min="6018" max="6020" width="21.7109375" style="1" customWidth="1"/>
    <col min="6021" max="6021" width="10.7109375" style="1" customWidth="1"/>
    <col min="6022" max="6022" width="40.7109375" style="1" customWidth="1"/>
    <col min="6023" max="6023" width="21.7109375" style="1" customWidth="1"/>
    <col min="6024" max="6024" width="10.7109375" style="1" customWidth="1"/>
    <col min="6025" max="6027" width="21.7109375" style="1" customWidth="1"/>
    <col min="6028" max="6028" width="10.7109375" style="1" customWidth="1"/>
    <col min="6029" max="6132" width="11.42578125" style="1"/>
    <col min="6133" max="6133" width="1.7109375" style="1" customWidth="1"/>
    <col min="6134" max="6134" width="40.7109375" style="1" customWidth="1"/>
    <col min="6135" max="6135" width="21.7109375" style="1" customWidth="1"/>
    <col min="6136" max="6136" width="10.7109375" style="1" customWidth="1"/>
    <col min="6137" max="6139" width="21.7109375" style="1" customWidth="1"/>
    <col min="6140" max="6140" width="10.7109375" style="1" customWidth="1"/>
    <col min="6141" max="6141" width="21.7109375" style="1" customWidth="1"/>
    <col min="6142" max="6142" width="10.7109375" style="1" customWidth="1"/>
    <col min="6143" max="6145" width="21.7109375" style="1" customWidth="1"/>
    <col min="6146" max="6146" width="40.7109375" style="1" customWidth="1"/>
    <col min="6147" max="6147" width="10.7109375" style="1" customWidth="1"/>
    <col min="6148" max="6148" width="21.7109375" style="1" customWidth="1"/>
    <col min="6149" max="6149" width="10.7109375" style="1" customWidth="1"/>
    <col min="6150" max="6152" width="21.7109375" style="1" customWidth="1"/>
    <col min="6153" max="6153" width="10.7109375" style="1" customWidth="1"/>
    <col min="6154" max="6154" width="21.7109375" style="1" customWidth="1"/>
    <col min="6155" max="6155" width="10.7109375" style="1" customWidth="1"/>
    <col min="6156" max="6157" width="21.7109375" style="1" customWidth="1"/>
    <col min="6158" max="6158" width="40.7109375" style="1" customWidth="1"/>
    <col min="6159" max="6159" width="21.7109375" style="1" customWidth="1"/>
    <col min="6160" max="6160" width="10.7109375" style="1" customWidth="1"/>
    <col min="6161" max="6161" width="21.7109375" style="1" customWidth="1"/>
    <col min="6162" max="6162" width="10.7109375" style="1" customWidth="1"/>
    <col min="6163" max="6165" width="21.7109375" style="1" customWidth="1"/>
    <col min="6166" max="6166" width="10.7109375" style="1" customWidth="1"/>
    <col min="6167" max="6167" width="21.7109375" style="1" customWidth="1"/>
    <col min="6168" max="6168" width="10.7109375" style="1" customWidth="1"/>
    <col min="6169" max="6169" width="21.7109375" style="1" customWidth="1"/>
    <col min="6170" max="6170" width="40.7109375" style="1" customWidth="1"/>
    <col min="6171" max="6172" width="21.7109375" style="1" customWidth="1"/>
    <col min="6173" max="6173" width="10.7109375" style="1" customWidth="1"/>
    <col min="6174" max="6174" width="21.7109375" style="1" customWidth="1"/>
    <col min="6175" max="6175" width="10.7109375" style="1" customWidth="1"/>
    <col min="6176" max="6178" width="21.7109375" style="1" customWidth="1"/>
    <col min="6179" max="6179" width="10.7109375" style="1" customWidth="1"/>
    <col min="6180" max="6180" width="21.7109375" style="1" customWidth="1"/>
    <col min="6181" max="6181" width="10.7109375" style="1" customWidth="1"/>
    <col min="6182" max="6182" width="40.7109375" style="1" customWidth="1"/>
    <col min="6183" max="6185" width="21.7109375" style="1" customWidth="1"/>
    <col min="6186" max="6186" width="10.7109375" style="1" customWidth="1"/>
    <col min="6187" max="6187" width="21.7109375" style="1" customWidth="1"/>
    <col min="6188" max="6188" width="10.7109375" style="1" customWidth="1"/>
    <col min="6189" max="6191" width="21.7109375" style="1" customWidth="1"/>
    <col min="6192" max="6192" width="10.7109375" style="1" customWidth="1"/>
    <col min="6193" max="6193" width="21.7109375" style="1" customWidth="1"/>
    <col min="6194" max="6194" width="40.7109375" style="1" customWidth="1"/>
    <col min="6195" max="6195" width="10.7109375" style="1" customWidth="1"/>
    <col min="6196" max="6198" width="21.7109375" style="1" customWidth="1"/>
    <col min="6199" max="6199" width="10.7109375" style="1" customWidth="1"/>
    <col min="6200" max="6200" width="21.7109375" style="1" customWidth="1"/>
    <col min="6201" max="6201" width="10.7109375" style="1" customWidth="1"/>
    <col min="6202" max="6204" width="21.7109375" style="1" customWidth="1"/>
    <col min="6205" max="6205" width="10.7109375" style="1" customWidth="1"/>
    <col min="6206" max="6206" width="40.7109375" style="1" customWidth="1"/>
    <col min="6207" max="6207" width="21.7109375" style="1" customWidth="1"/>
    <col min="6208" max="6208" width="10.7109375" style="1" customWidth="1"/>
    <col min="6209" max="6211" width="21.7109375" style="1" customWidth="1"/>
    <col min="6212" max="6212" width="10.7109375" style="1" customWidth="1"/>
    <col min="6213" max="6213" width="21.7109375" style="1" customWidth="1"/>
    <col min="6214" max="6214" width="10.7109375" style="1" customWidth="1"/>
    <col min="6215" max="6217" width="21.7109375" style="1" customWidth="1"/>
    <col min="6218" max="6218" width="40.7109375" style="1" customWidth="1"/>
    <col min="6219" max="6219" width="10.7109375" style="1" customWidth="1"/>
    <col min="6220" max="6220" width="21.7109375" style="1" customWidth="1"/>
    <col min="6221" max="6221" width="10.7109375" style="1" customWidth="1"/>
    <col min="6222" max="6224" width="21.7109375" style="1" customWidth="1"/>
    <col min="6225" max="6225" width="10.7109375" style="1" customWidth="1"/>
    <col min="6226" max="6226" width="21.7109375" style="1" customWidth="1"/>
    <col min="6227" max="6227" width="10.7109375" style="1" customWidth="1"/>
    <col min="6228" max="6229" width="21.7109375" style="1" customWidth="1"/>
    <col min="6230" max="6230" width="40.7109375" style="1" customWidth="1"/>
    <col min="6231" max="6231" width="21.7109375" style="1" customWidth="1"/>
    <col min="6232" max="6232" width="10.7109375" style="1" customWidth="1"/>
    <col min="6233" max="6233" width="21.7109375" style="1" customWidth="1"/>
    <col min="6234" max="6234" width="10.7109375" style="1" customWidth="1"/>
    <col min="6235" max="6237" width="21.7109375" style="1" customWidth="1"/>
    <col min="6238" max="6238" width="10.7109375" style="1" customWidth="1"/>
    <col min="6239" max="6239" width="21.7109375" style="1" customWidth="1"/>
    <col min="6240" max="6240" width="10.7109375" style="1" customWidth="1"/>
    <col min="6241" max="6241" width="21.7109375" style="1" customWidth="1"/>
    <col min="6242" max="6242" width="40.7109375" style="1" customWidth="1"/>
    <col min="6243" max="6244" width="21.7109375" style="1" customWidth="1"/>
    <col min="6245" max="6245" width="10.7109375" style="1" customWidth="1"/>
    <col min="6246" max="6246" width="21.7109375" style="1" customWidth="1"/>
    <col min="6247" max="6247" width="10.7109375" style="1" customWidth="1"/>
    <col min="6248" max="6250" width="21.7109375" style="1" customWidth="1"/>
    <col min="6251" max="6251" width="10.7109375" style="1" customWidth="1"/>
    <col min="6252" max="6252" width="21.7109375" style="1" customWidth="1"/>
    <col min="6253" max="6253" width="10.7109375" style="1" customWidth="1"/>
    <col min="6254" max="6254" width="40.7109375" style="1" customWidth="1"/>
    <col min="6255" max="6257" width="21.7109375" style="1" customWidth="1"/>
    <col min="6258" max="6258" width="10.7109375" style="1" customWidth="1"/>
    <col min="6259" max="6259" width="21.7109375" style="1" customWidth="1"/>
    <col min="6260" max="6260" width="10.7109375" style="1" customWidth="1"/>
    <col min="6261" max="6263" width="21.7109375" style="1" customWidth="1"/>
    <col min="6264" max="6264" width="10.7109375" style="1" customWidth="1"/>
    <col min="6265" max="6265" width="21.7109375" style="1" customWidth="1"/>
    <col min="6266" max="6266" width="40.7109375" style="1" customWidth="1"/>
    <col min="6267" max="6267" width="10.7109375" style="1" customWidth="1"/>
    <col min="6268" max="6270" width="21.7109375" style="1" customWidth="1"/>
    <col min="6271" max="6271" width="10.7109375" style="1" customWidth="1"/>
    <col min="6272" max="6272" width="21.7109375" style="1" customWidth="1"/>
    <col min="6273" max="6273" width="10.7109375" style="1" customWidth="1"/>
    <col min="6274" max="6276" width="21.7109375" style="1" customWidth="1"/>
    <col min="6277" max="6277" width="10.7109375" style="1" customWidth="1"/>
    <col min="6278" max="6278" width="40.7109375" style="1" customWidth="1"/>
    <col min="6279" max="6279" width="21.7109375" style="1" customWidth="1"/>
    <col min="6280" max="6280" width="10.7109375" style="1" customWidth="1"/>
    <col min="6281" max="6283" width="21.7109375" style="1" customWidth="1"/>
    <col min="6284" max="6284" width="10.7109375" style="1" customWidth="1"/>
    <col min="6285" max="6388" width="11.42578125" style="1"/>
    <col min="6389" max="6389" width="1.7109375" style="1" customWidth="1"/>
    <col min="6390" max="6390" width="40.7109375" style="1" customWidth="1"/>
    <col min="6391" max="6391" width="21.7109375" style="1" customWidth="1"/>
    <col min="6392" max="6392" width="10.7109375" style="1" customWidth="1"/>
    <col min="6393" max="6395" width="21.7109375" style="1" customWidth="1"/>
    <col min="6396" max="6396" width="10.7109375" style="1" customWidth="1"/>
    <col min="6397" max="6397" width="21.7109375" style="1" customWidth="1"/>
    <col min="6398" max="6398" width="10.7109375" style="1" customWidth="1"/>
    <col min="6399" max="6401" width="21.7109375" style="1" customWidth="1"/>
    <col min="6402" max="6402" width="40.7109375" style="1" customWidth="1"/>
    <col min="6403" max="6403" width="10.7109375" style="1" customWidth="1"/>
    <col min="6404" max="6404" width="21.7109375" style="1" customWidth="1"/>
    <col min="6405" max="6405" width="10.7109375" style="1" customWidth="1"/>
    <col min="6406" max="6408" width="21.7109375" style="1" customWidth="1"/>
    <col min="6409" max="6409" width="10.7109375" style="1" customWidth="1"/>
    <col min="6410" max="6410" width="21.7109375" style="1" customWidth="1"/>
    <col min="6411" max="6411" width="10.7109375" style="1" customWidth="1"/>
    <col min="6412" max="6413" width="21.7109375" style="1" customWidth="1"/>
    <col min="6414" max="6414" width="40.7109375" style="1" customWidth="1"/>
    <col min="6415" max="6415" width="21.7109375" style="1" customWidth="1"/>
    <col min="6416" max="6416" width="10.7109375" style="1" customWidth="1"/>
    <col min="6417" max="6417" width="21.7109375" style="1" customWidth="1"/>
    <col min="6418" max="6418" width="10.7109375" style="1" customWidth="1"/>
    <col min="6419" max="6421" width="21.7109375" style="1" customWidth="1"/>
    <col min="6422" max="6422" width="10.7109375" style="1" customWidth="1"/>
    <col min="6423" max="6423" width="21.7109375" style="1" customWidth="1"/>
    <col min="6424" max="6424" width="10.7109375" style="1" customWidth="1"/>
    <col min="6425" max="6425" width="21.7109375" style="1" customWidth="1"/>
    <col min="6426" max="6426" width="40.7109375" style="1" customWidth="1"/>
    <col min="6427" max="6428" width="21.7109375" style="1" customWidth="1"/>
    <col min="6429" max="6429" width="10.7109375" style="1" customWidth="1"/>
    <col min="6430" max="6430" width="21.7109375" style="1" customWidth="1"/>
    <col min="6431" max="6431" width="10.7109375" style="1" customWidth="1"/>
    <col min="6432" max="6434" width="21.7109375" style="1" customWidth="1"/>
    <col min="6435" max="6435" width="10.7109375" style="1" customWidth="1"/>
    <col min="6436" max="6436" width="21.7109375" style="1" customWidth="1"/>
    <col min="6437" max="6437" width="10.7109375" style="1" customWidth="1"/>
    <col min="6438" max="6438" width="40.7109375" style="1" customWidth="1"/>
    <col min="6439" max="6441" width="21.7109375" style="1" customWidth="1"/>
    <col min="6442" max="6442" width="10.7109375" style="1" customWidth="1"/>
    <col min="6443" max="6443" width="21.7109375" style="1" customWidth="1"/>
    <col min="6444" max="6444" width="10.7109375" style="1" customWidth="1"/>
    <col min="6445" max="6447" width="21.7109375" style="1" customWidth="1"/>
    <col min="6448" max="6448" width="10.7109375" style="1" customWidth="1"/>
    <col min="6449" max="6449" width="21.7109375" style="1" customWidth="1"/>
    <col min="6450" max="6450" width="40.7109375" style="1" customWidth="1"/>
    <col min="6451" max="6451" width="10.7109375" style="1" customWidth="1"/>
    <col min="6452" max="6454" width="21.7109375" style="1" customWidth="1"/>
    <col min="6455" max="6455" width="10.7109375" style="1" customWidth="1"/>
    <col min="6456" max="6456" width="21.7109375" style="1" customWidth="1"/>
    <col min="6457" max="6457" width="10.7109375" style="1" customWidth="1"/>
    <col min="6458" max="6460" width="21.7109375" style="1" customWidth="1"/>
    <col min="6461" max="6461" width="10.7109375" style="1" customWidth="1"/>
    <col min="6462" max="6462" width="40.7109375" style="1" customWidth="1"/>
    <col min="6463" max="6463" width="21.7109375" style="1" customWidth="1"/>
    <col min="6464" max="6464" width="10.7109375" style="1" customWidth="1"/>
    <col min="6465" max="6467" width="21.7109375" style="1" customWidth="1"/>
    <col min="6468" max="6468" width="10.7109375" style="1" customWidth="1"/>
    <col min="6469" max="6469" width="21.7109375" style="1" customWidth="1"/>
    <col min="6470" max="6470" width="10.7109375" style="1" customWidth="1"/>
    <col min="6471" max="6473" width="21.7109375" style="1" customWidth="1"/>
    <col min="6474" max="6474" width="40.7109375" style="1" customWidth="1"/>
    <col min="6475" max="6475" width="10.7109375" style="1" customWidth="1"/>
    <col min="6476" max="6476" width="21.7109375" style="1" customWidth="1"/>
    <col min="6477" max="6477" width="10.7109375" style="1" customWidth="1"/>
    <col min="6478" max="6480" width="21.7109375" style="1" customWidth="1"/>
    <col min="6481" max="6481" width="10.7109375" style="1" customWidth="1"/>
    <col min="6482" max="6482" width="21.7109375" style="1" customWidth="1"/>
    <col min="6483" max="6483" width="10.7109375" style="1" customWidth="1"/>
    <col min="6484" max="6485" width="21.7109375" style="1" customWidth="1"/>
    <col min="6486" max="6486" width="40.7109375" style="1" customWidth="1"/>
    <col min="6487" max="6487" width="21.7109375" style="1" customWidth="1"/>
    <col min="6488" max="6488" width="10.7109375" style="1" customWidth="1"/>
    <col min="6489" max="6489" width="21.7109375" style="1" customWidth="1"/>
    <col min="6490" max="6490" width="10.7109375" style="1" customWidth="1"/>
    <col min="6491" max="6493" width="21.7109375" style="1" customWidth="1"/>
    <col min="6494" max="6494" width="10.7109375" style="1" customWidth="1"/>
    <col min="6495" max="6495" width="21.7109375" style="1" customWidth="1"/>
    <col min="6496" max="6496" width="10.7109375" style="1" customWidth="1"/>
    <col min="6497" max="6497" width="21.7109375" style="1" customWidth="1"/>
    <col min="6498" max="6498" width="40.7109375" style="1" customWidth="1"/>
    <col min="6499" max="6500" width="21.7109375" style="1" customWidth="1"/>
    <col min="6501" max="6501" width="10.7109375" style="1" customWidth="1"/>
    <col min="6502" max="6502" width="21.7109375" style="1" customWidth="1"/>
    <col min="6503" max="6503" width="10.7109375" style="1" customWidth="1"/>
    <col min="6504" max="6506" width="21.7109375" style="1" customWidth="1"/>
    <col min="6507" max="6507" width="10.7109375" style="1" customWidth="1"/>
    <col min="6508" max="6508" width="21.7109375" style="1" customWidth="1"/>
    <col min="6509" max="6509" width="10.7109375" style="1" customWidth="1"/>
    <col min="6510" max="6510" width="40.7109375" style="1" customWidth="1"/>
    <col min="6511" max="6513" width="21.7109375" style="1" customWidth="1"/>
    <col min="6514" max="6514" width="10.7109375" style="1" customWidth="1"/>
    <col min="6515" max="6515" width="21.7109375" style="1" customWidth="1"/>
    <col min="6516" max="6516" width="10.7109375" style="1" customWidth="1"/>
    <col min="6517" max="6519" width="21.7109375" style="1" customWidth="1"/>
    <col min="6520" max="6520" width="10.7109375" style="1" customWidth="1"/>
    <col min="6521" max="6521" width="21.7109375" style="1" customWidth="1"/>
    <col min="6522" max="6522" width="40.7109375" style="1" customWidth="1"/>
    <col min="6523" max="6523" width="10.7109375" style="1" customWidth="1"/>
    <col min="6524" max="6526" width="21.7109375" style="1" customWidth="1"/>
    <col min="6527" max="6527" width="10.7109375" style="1" customWidth="1"/>
    <col min="6528" max="6528" width="21.7109375" style="1" customWidth="1"/>
    <col min="6529" max="6529" width="10.7109375" style="1" customWidth="1"/>
    <col min="6530" max="6532" width="21.7109375" style="1" customWidth="1"/>
    <col min="6533" max="6533" width="10.7109375" style="1" customWidth="1"/>
    <col min="6534" max="6534" width="40.7109375" style="1" customWidth="1"/>
    <col min="6535" max="6535" width="21.7109375" style="1" customWidth="1"/>
    <col min="6536" max="6536" width="10.7109375" style="1" customWidth="1"/>
    <col min="6537" max="6539" width="21.7109375" style="1" customWidth="1"/>
    <col min="6540" max="6540" width="10.7109375" style="1" customWidth="1"/>
    <col min="6541" max="6644" width="11.42578125" style="1"/>
    <col min="6645" max="6645" width="1.7109375" style="1" customWidth="1"/>
    <col min="6646" max="6646" width="40.7109375" style="1" customWidth="1"/>
    <col min="6647" max="6647" width="21.7109375" style="1" customWidth="1"/>
    <col min="6648" max="6648" width="10.7109375" style="1" customWidth="1"/>
    <col min="6649" max="6651" width="21.7109375" style="1" customWidth="1"/>
    <col min="6652" max="6652" width="10.7109375" style="1" customWidth="1"/>
    <col min="6653" max="6653" width="21.7109375" style="1" customWidth="1"/>
    <col min="6654" max="6654" width="10.7109375" style="1" customWidth="1"/>
    <col min="6655" max="6657" width="21.7109375" style="1" customWidth="1"/>
    <col min="6658" max="6658" width="40.7109375" style="1" customWidth="1"/>
    <col min="6659" max="6659" width="10.7109375" style="1" customWidth="1"/>
    <col min="6660" max="6660" width="21.7109375" style="1" customWidth="1"/>
    <col min="6661" max="6661" width="10.7109375" style="1" customWidth="1"/>
    <col min="6662" max="6664" width="21.7109375" style="1" customWidth="1"/>
    <col min="6665" max="6665" width="10.7109375" style="1" customWidth="1"/>
    <col min="6666" max="6666" width="21.7109375" style="1" customWidth="1"/>
    <col min="6667" max="6667" width="10.7109375" style="1" customWidth="1"/>
    <col min="6668" max="6669" width="21.7109375" style="1" customWidth="1"/>
    <col min="6670" max="6670" width="40.7109375" style="1" customWidth="1"/>
    <col min="6671" max="6671" width="21.7109375" style="1" customWidth="1"/>
    <col min="6672" max="6672" width="10.7109375" style="1" customWidth="1"/>
    <col min="6673" max="6673" width="21.7109375" style="1" customWidth="1"/>
    <col min="6674" max="6674" width="10.7109375" style="1" customWidth="1"/>
    <col min="6675" max="6677" width="21.7109375" style="1" customWidth="1"/>
    <col min="6678" max="6678" width="10.7109375" style="1" customWidth="1"/>
    <col min="6679" max="6679" width="21.7109375" style="1" customWidth="1"/>
    <col min="6680" max="6680" width="10.7109375" style="1" customWidth="1"/>
    <col min="6681" max="6681" width="21.7109375" style="1" customWidth="1"/>
    <col min="6682" max="6682" width="40.7109375" style="1" customWidth="1"/>
    <col min="6683" max="6684" width="21.7109375" style="1" customWidth="1"/>
    <col min="6685" max="6685" width="10.7109375" style="1" customWidth="1"/>
    <col min="6686" max="6686" width="21.7109375" style="1" customWidth="1"/>
    <col min="6687" max="6687" width="10.7109375" style="1" customWidth="1"/>
    <col min="6688" max="6690" width="21.7109375" style="1" customWidth="1"/>
    <col min="6691" max="6691" width="10.7109375" style="1" customWidth="1"/>
    <col min="6692" max="6692" width="21.7109375" style="1" customWidth="1"/>
    <col min="6693" max="6693" width="10.7109375" style="1" customWidth="1"/>
    <col min="6694" max="6694" width="40.7109375" style="1" customWidth="1"/>
    <col min="6695" max="6697" width="21.7109375" style="1" customWidth="1"/>
    <col min="6698" max="6698" width="10.7109375" style="1" customWidth="1"/>
    <col min="6699" max="6699" width="21.7109375" style="1" customWidth="1"/>
    <col min="6700" max="6700" width="10.7109375" style="1" customWidth="1"/>
    <col min="6701" max="6703" width="21.7109375" style="1" customWidth="1"/>
    <col min="6704" max="6704" width="10.7109375" style="1" customWidth="1"/>
    <col min="6705" max="6705" width="21.7109375" style="1" customWidth="1"/>
    <col min="6706" max="6706" width="40.7109375" style="1" customWidth="1"/>
    <col min="6707" max="6707" width="10.7109375" style="1" customWidth="1"/>
    <col min="6708" max="6710" width="21.7109375" style="1" customWidth="1"/>
    <col min="6711" max="6711" width="10.7109375" style="1" customWidth="1"/>
    <col min="6712" max="6712" width="21.7109375" style="1" customWidth="1"/>
    <col min="6713" max="6713" width="10.7109375" style="1" customWidth="1"/>
    <col min="6714" max="6716" width="21.7109375" style="1" customWidth="1"/>
    <col min="6717" max="6717" width="10.7109375" style="1" customWidth="1"/>
    <col min="6718" max="6718" width="40.7109375" style="1" customWidth="1"/>
    <col min="6719" max="6719" width="21.7109375" style="1" customWidth="1"/>
    <col min="6720" max="6720" width="10.7109375" style="1" customWidth="1"/>
    <col min="6721" max="6723" width="21.7109375" style="1" customWidth="1"/>
    <col min="6724" max="6724" width="10.7109375" style="1" customWidth="1"/>
    <col min="6725" max="6725" width="21.7109375" style="1" customWidth="1"/>
    <col min="6726" max="6726" width="10.7109375" style="1" customWidth="1"/>
    <col min="6727" max="6729" width="21.7109375" style="1" customWidth="1"/>
    <col min="6730" max="6730" width="40.7109375" style="1" customWidth="1"/>
    <col min="6731" max="6731" width="10.7109375" style="1" customWidth="1"/>
    <col min="6732" max="6732" width="21.7109375" style="1" customWidth="1"/>
    <col min="6733" max="6733" width="10.7109375" style="1" customWidth="1"/>
    <col min="6734" max="6736" width="21.7109375" style="1" customWidth="1"/>
    <col min="6737" max="6737" width="10.7109375" style="1" customWidth="1"/>
    <col min="6738" max="6738" width="21.7109375" style="1" customWidth="1"/>
    <col min="6739" max="6739" width="10.7109375" style="1" customWidth="1"/>
    <col min="6740" max="6741" width="21.7109375" style="1" customWidth="1"/>
    <col min="6742" max="6742" width="40.7109375" style="1" customWidth="1"/>
    <col min="6743" max="6743" width="21.7109375" style="1" customWidth="1"/>
    <col min="6744" max="6744" width="10.7109375" style="1" customWidth="1"/>
    <col min="6745" max="6745" width="21.7109375" style="1" customWidth="1"/>
    <col min="6746" max="6746" width="10.7109375" style="1" customWidth="1"/>
    <col min="6747" max="6749" width="21.7109375" style="1" customWidth="1"/>
    <col min="6750" max="6750" width="10.7109375" style="1" customWidth="1"/>
    <col min="6751" max="6751" width="21.7109375" style="1" customWidth="1"/>
    <col min="6752" max="6752" width="10.7109375" style="1" customWidth="1"/>
    <col min="6753" max="6753" width="21.7109375" style="1" customWidth="1"/>
    <col min="6754" max="6754" width="40.7109375" style="1" customWidth="1"/>
    <col min="6755" max="6756" width="21.7109375" style="1" customWidth="1"/>
    <col min="6757" max="6757" width="10.7109375" style="1" customWidth="1"/>
    <col min="6758" max="6758" width="21.7109375" style="1" customWidth="1"/>
    <col min="6759" max="6759" width="10.7109375" style="1" customWidth="1"/>
    <col min="6760" max="6762" width="21.7109375" style="1" customWidth="1"/>
    <col min="6763" max="6763" width="10.7109375" style="1" customWidth="1"/>
    <col min="6764" max="6764" width="21.7109375" style="1" customWidth="1"/>
    <col min="6765" max="6765" width="10.7109375" style="1" customWidth="1"/>
    <col min="6766" max="6766" width="40.7109375" style="1" customWidth="1"/>
    <col min="6767" max="6769" width="21.7109375" style="1" customWidth="1"/>
    <col min="6770" max="6770" width="10.7109375" style="1" customWidth="1"/>
    <col min="6771" max="6771" width="21.7109375" style="1" customWidth="1"/>
    <col min="6772" max="6772" width="10.7109375" style="1" customWidth="1"/>
    <col min="6773" max="6775" width="21.7109375" style="1" customWidth="1"/>
    <col min="6776" max="6776" width="10.7109375" style="1" customWidth="1"/>
    <col min="6777" max="6777" width="21.7109375" style="1" customWidth="1"/>
    <col min="6778" max="6778" width="40.7109375" style="1" customWidth="1"/>
    <col min="6779" max="6779" width="10.7109375" style="1" customWidth="1"/>
    <col min="6780" max="6782" width="21.7109375" style="1" customWidth="1"/>
    <col min="6783" max="6783" width="10.7109375" style="1" customWidth="1"/>
    <col min="6784" max="6784" width="21.7109375" style="1" customWidth="1"/>
    <col min="6785" max="6785" width="10.7109375" style="1" customWidth="1"/>
    <col min="6786" max="6788" width="21.7109375" style="1" customWidth="1"/>
    <col min="6789" max="6789" width="10.7109375" style="1" customWidth="1"/>
    <col min="6790" max="6790" width="40.7109375" style="1" customWidth="1"/>
    <col min="6791" max="6791" width="21.7109375" style="1" customWidth="1"/>
    <col min="6792" max="6792" width="10.7109375" style="1" customWidth="1"/>
    <col min="6793" max="6795" width="21.7109375" style="1" customWidth="1"/>
    <col min="6796" max="6796" width="10.7109375" style="1" customWidth="1"/>
    <col min="6797" max="6900" width="11.42578125" style="1"/>
    <col min="6901" max="6901" width="1.7109375" style="1" customWidth="1"/>
    <col min="6902" max="6902" width="40.7109375" style="1" customWidth="1"/>
    <col min="6903" max="6903" width="21.7109375" style="1" customWidth="1"/>
    <col min="6904" max="6904" width="10.7109375" style="1" customWidth="1"/>
    <col min="6905" max="6907" width="21.7109375" style="1" customWidth="1"/>
    <col min="6908" max="6908" width="10.7109375" style="1" customWidth="1"/>
    <col min="6909" max="6909" width="21.7109375" style="1" customWidth="1"/>
    <col min="6910" max="6910" width="10.7109375" style="1" customWidth="1"/>
    <col min="6911" max="6913" width="21.7109375" style="1" customWidth="1"/>
    <col min="6914" max="6914" width="40.7109375" style="1" customWidth="1"/>
    <col min="6915" max="6915" width="10.7109375" style="1" customWidth="1"/>
    <col min="6916" max="6916" width="21.7109375" style="1" customWidth="1"/>
    <col min="6917" max="6917" width="10.7109375" style="1" customWidth="1"/>
    <col min="6918" max="6920" width="21.7109375" style="1" customWidth="1"/>
    <col min="6921" max="6921" width="10.7109375" style="1" customWidth="1"/>
    <col min="6922" max="6922" width="21.7109375" style="1" customWidth="1"/>
    <col min="6923" max="6923" width="10.7109375" style="1" customWidth="1"/>
    <col min="6924" max="6925" width="21.7109375" style="1" customWidth="1"/>
    <col min="6926" max="6926" width="40.7109375" style="1" customWidth="1"/>
    <col min="6927" max="6927" width="21.7109375" style="1" customWidth="1"/>
    <col min="6928" max="6928" width="10.7109375" style="1" customWidth="1"/>
    <col min="6929" max="6929" width="21.7109375" style="1" customWidth="1"/>
    <col min="6930" max="6930" width="10.7109375" style="1" customWidth="1"/>
    <col min="6931" max="6933" width="21.7109375" style="1" customWidth="1"/>
    <col min="6934" max="6934" width="10.7109375" style="1" customWidth="1"/>
    <col min="6935" max="6935" width="21.7109375" style="1" customWidth="1"/>
    <col min="6936" max="6936" width="10.7109375" style="1" customWidth="1"/>
    <col min="6937" max="6937" width="21.7109375" style="1" customWidth="1"/>
    <col min="6938" max="6938" width="40.7109375" style="1" customWidth="1"/>
    <col min="6939" max="6940" width="21.7109375" style="1" customWidth="1"/>
    <col min="6941" max="6941" width="10.7109375" style="1" customWidth="1"/>
    <col min="6942" max="6942" width="21.7109375" style="1" customWidth="1"/>
    <col min="6943" max="6943" width="10.7109375" style="1" customWidth="1"/>
    <col min="6944" max="6946" width="21.7109375" style="1" customWidth="1"/>
    <col min="6947" max="6947" width="10.7109375" style="1" customWidth="1"/>
    <col min="6948" max="6948" width="21.7109375" style="1" customWidth="1"/>
    <col min="6949" max="6949" width="10.7109375" style="1" customWidth="1"/>
    <col min="6950" max="6950" width="40.7109375" style="1" customWidth="1"/>
    <col min="6951" max="6953" width="21.7109375" style="1" customWidth="1"/>
    <col min="6954" max="6954" width="10.7109375" style="1" customWidth="1"/>
    <col min="6955" max="6955" width="21.7109375" style="1" customWidth="1"/>
    <col min="6956" max="6956" width="10.7109375" style="1" customWidth="1"/>
    <col min="6957" max="6959" width="21.7109375" style="1" customWidth="1"/>
    <col min="6960" max="6960" width="10.7109375" style="1" customWidth="1"/>
    <col min="6961" max="6961" width="21.7109375" style="1" customWidth="1"/>
    <col min="6962" max="6962" width="40.7109375" style="1" customWidth="1"/>
    <col min="6963" max="6963" width="10.7109375" style="1" customWidth="1"/>
    <col min="6964" max="6966" width="21.7109375" style="1" customWidth="1"/>
    <col min="6967" max="6967" width="10.7109375" style="1" customWidth="1"/>
    <col min="6968" max="6968" width="21.7109375" style="1" customWidth="1"/>
    <col min="6969" max="6969" width="10.7109375" style="1" customWidth="1"/>
    <col min="6970" max="6972" width="21.7109375" style="1" customWidth="1"/>
    <col min="6973" max="6973" width="10.7109375" style="1" customWidth="1"/>
    <col min="6974" max="6974" width="40.7109375" style="1" customWidth="1"/>
    <col min="6975" max="6975" width="21.7109375" style="1" customWidth="1"/>
    <col min="6976" max="6976" width="10.7109375" style="1" customWidth="1"/>
    <col min="6977" max="6979" width="21.7109375" style="1" customWidth="1"/>
    <col min="6980" max="6980" width="10.7109375" style="1" customWidth="1"/>
    <col min="6981" max="6981" width="21.7109375" style="1" customWidth="1"/>
    <col min="6982" max="6982" width="10.7109375" style="1" customWidth="1"/>
    <col min="6983" max="6985" width="21.7109375" style="1" customWidth="1"/>
    <col min="6986" max="6986" width="40.7109375" style="1" customWidth="1"/>
    <col min="6987" max="6987" width="10.7109375" style="1" customWidth="1"/>
    <col min="6988" max="6988" width="21.7109375" style="1" customWidth="1"/>
    <col min="6989" max="6989" width="10.7109375" style="1" customWidth="1"/>
    <col min="6990" max="6992" width="21.7109375" style="1" customWidth="1"/>
    <col min="6993" max="6993" width="10.7109375" style="1" customWidth="1"/>
    <col min="6994" max="6994" width="21.7109375" style="1" customWidth="1"/>
    <col min="6995" max="6995" width="10.7109375" style="1" customWidth="1"/>
    <col min="6996" max="6997" width="21.7109375" style="1" customWidth="1"/>
    <col min="6998" max="6998" width="40.7109375" style="1" customWidth="1"/>
    <col min="6999" max="6999" width="21.7109375" style="1" customWidth="1"/>
    <col min="7000" max="7000" width="10.7109375" style="1" customWidth="1"/>
    <col min="7001" max="7001" width="21.7109375" style="1" customWidth="1"/>
    <col min="7002" max="7002" width="10.7109375" style="1" customWidth="1"/>
    <col min="7003" max="7005" width="21.7109375" style="1" customWidth="1"/>
    <col min="7006" max="7006" width="10.7109375" style="1" customWidth="1"/>
    <col min="7007" max="7007" width="21.7109375" style="1" customWidth="1"/>
    <col min="7008" max="7008" width="10.7109375" style="1" customWidth="1"/>
    <col min="7009" max="7009" width="21.7109375" style="1" customWidth="1"/>
    <col min="7010" max="7010" width="40.7109375" style="1" customWidth="1"/>
    <col min="7011" max="7012" width="21.7109375" style="1" customWidth="1"/>
    <col min="7013" max="7013" width="10.7109375" style="1" customWidth="1"/>
    <col min="7014" max="7014" width="21.7109375" style="1" customWidth="1"/>
    <col min="7015" max="7015" width="10.7109375" style="1" customWidth="1"/>
    <col min="7016" max="7018" width="21.7109375" style="1" customWidth="1"/>
    <col min="7019" max="7019" width="10.7109375" style="1" customWidth="1"/>
    <col min="7020" max="7020" width="21.7109375" style="1" customWidth="1"/>
    <col min="7021" max="7021" width="10.7109375" style="1" customWidth="1"/>
    <col min="7022" max="7022" width="40.7109375" style="1" customWidth="1"/>
    <col min="7023" max="7025" width="21.7109375" style="1" customWidth="1"/>
    <col min="7026" max="7026" width="10.7109375" style="1" customWidth="1"/>
    <col min="7027" max="7027" width="21.7109375" style="1" customWidth="1"/>
    <col min="7028" max="7028" width="10.7109375" style="1" customWidth="1"/>
    <col min="7029" max="7031" width="21.7109375" style="1" customWidth="1"/>
    <col min="7032" max="7032" width="10.7109375" style="1" customWidth="1"/>
    <col min="7033" max="7033" width="21.7109375" style="1" customWidth="1"/>
    <col min="7034" max="7034" width="40.7109375" style="1" customWidth="1"/>
    <col min="7035" max="7035" width="10.7109375" style="1" customWidth="1"/>
    <col min="7036" max="7038" width="21.7109375" style="1" customWidth="1"/>
    <col min="7039" max="7039" width="10.7109375" style="1" customWidth="1"/>
    <col min="7040" max="7040" width="21.7109375" style="1" customWidth="1"/>
    <col min="7041" max="7041" width="10.7109375" style="1" customWidth="1"/>
    <col min="7042" max="7044" width="21.7109375" style="1" customWidth="1"/>
    <col min="7045" max="7045" width="10.7109375" style="1" customWidth="1"/>
    <col min="7046" max="7046" width="40.7109375" style="1" customWidth="1"/>
    <col min="7047" max="7047" width="21.7109375" style="1" customWidth="1"/>
    <col min="7048" max="7048" width="10.7109375" style="1" customWidth="1"/>
    <col min="7049" max="7051" width="21.7109375" style="1" customWidth="1"/>
    <col min="7052" max="7052" width="10.7109375" style="1" customWidth="1"/>
    <col min="7053" max="7156" width="11.42578125" style="1"/>
    <col min="7157" max="7157" width="1.7109375" style="1" customWidth="1"/>
    <col min="7158" max="7158" width="40.7109375" style="1" customWidth="1"/>
    <col min="7159" max="7159" width="21.7109375" style="1" customWidth="1"/>
    <col min="7160" max="7160" width="10.7109375" style="1" customWidth="1"/>
    <col min="7161" max="7163" width="21.7109375" style="1" customWidth="1"/>
    <col min="7164" max="7164" width="10.7109375" style="1" customWidth="1"/>
    <col min="7165" max="7165" width="21.7109375" style="1" customWidth="1"/>
    <col min="7166" max="7166" width="10.7109375" style="1" customWidth="1"/>
    <col min="7167" max="7169" width="21.7109375" style="1" customWidth="1"/>
    <col min="7170" max="7170" width="40.7109375" style="1" customWidth="1"/>
    <col min="7171" max="7171" width="10.7109375" style="1" customWidth="1"/>
    <col min="7172" max="7172" width="21.7109375" style="1" customWidth="1"/>
    <col min="7173" max="7173" width="10.7109375" style="1" customWidth="1"/>
    <col min="7174" max="7176" width="21.7109375" style="1" customWidth="1"/>
    <col min="7177" max="7177" width="10.7109375" style="1" customWidth="1"/>
    <col min="7178" max="7178" width="21.7109375" style="1" customWidth="1"/>
    <col min="7179" max="7179" width="10.7109375" style="1" customWidth="1"/>
    <col min="7180" max="7181" width="21.7109375" style="1" customWidth="1"/>
    <col min="7182" max="7182" width="40.7109375" style="1" customWidth="1"/>
    <col min="7183" max="7183" width="21.7109375" style="1" customWidth="1"/>
    <col min="7184" max="7184" width="10.7109375" style="1" customWidth="1"/>
    <col min="7185" max="7185" width="21.7109375" style="1" customWidth="1"/>
    <col min="7186" max="7186" width="10.7109375" style="1" customWidth="1"/>
    <col min="7187" max="7189" width="21.7109375" style="1" customWidth="1"/>
    <col min="7190" max="7190" width="10.7109375" style="1" customWidth="1"/>
    <col min="7191" max="7191" width="21.7109375" style="1" customWidth="1"/>
    <col min="7192" max="7192" width="10.7109375" style="1" customWidth="1"/>
    <col min="7193" max="7193" width="21.7109375" style="1" customWidth="1"/>
    <col min="7194" max="7194" width="40.7109375" style="1" customWidth="1"/>
    <col min="7195" max="7196" width="21.7109375" style="1" customWidth="1"/>
    <col min="7197" max="7197" width="10.7109375" style="1" customWidth="1"/>
    <col min="7198" max="7198" width="21.7109375" style="1" customWidth="1"/>
    <col min="7199" max="7199" width="10.7109375" style="1" customWidth="1"/>
    <col min="7200" max="7202" width="21.7109375" style="1" customWidth="1"/>
    <col min="7203" max="7203" width="10.7109375" style="1" customWidth="1"/>
    <col min="7204" max="7204" width="21.7109375" style="1" customWidth="1"/>
    <col min="7205" max="7205" width="10.7109375" style="1" customWidth="1"/>
    <col min="7206" max="7206" width="40.7109375" style="1" customWidth="1"/>
    <col min="7207" max="7209" width="21.7109375" style="1" customWidth="1"/>
    <col min="7210" max="7210" width="10.7109375" style="1" customWidth="1"/>
    <col min="7211" max="7211" width="21.7109375" style="1" customWidth="1"/>
    <col min="7212" max="7212" width="10.7109375" style="1" customWidth="1"/>
    <col min="7213" max="7215" width="21.7109375" style="1" customWidth="1"/>
    <col min="7216" max="7216" width="10.7109375" style="1" customWidth="1"/>
    <col min="7217" max="7217" width="21.7109375" style="1" customWidth="1"/>
    <col min="7218" max="7218" width="40.7109375" style="1" customWidth="1"/>
    <col min="7219" max="7219" width="10.7109375" style="1" customWidth="1"/>
    <col min="7220" max="7222" width="21.7109375" style="1" customWidth="1"/>
    <col min="7223" max="7223" width="10.7109375" style="1" customWidth="1"/>
    <col min="7224" max="7224" width="21.7109375" style="1" customWidth="1"/>
    <col min="7225" max="7225" width="10.7109375" style="1" customWidth="1"/>
    <col min="7226" max="7228" width="21.7109375" style="1" customWidth="1"/>
    <col min="7229" max="7229" width="10.7109375" style="1" customWidth="1"/>
    <col min="7230" max="7230" width="40.7109375" style="1" customWidth="1"/>
    <col min="7231" max="7231" width="21.7109375" style="1" customWidth="1"/>
    <col min="7232" max="7232" width="10.7109375" style="1" customWidth="1"/>
    <col min="7233" max="7235" width="21.7109375" style="1" customWidth="1"/>
    <col min="7236" max="7236" width="10.7109375" style="1" customWidth="1"/>
    <col min="7237" max="7237" width="21.7109375" style="1" customWidth="1"/>
    <col min="7238" max="7238" width="10.7109375" style="1" customWidth="1"/>
    <col min="7239" max="7241" width="21.7109375" style="1" customWidth="1"/>
    <col min="7242" max="7242" width="40.7109375" style="1" customWidth="1"/>
    <col min="7243" max="7243" width="10.7109375" style="1" customWidth="1"/>
    <col min="7244" max="7244" width="21.7109375" style="1" customWidth="1"/>
    <col min="7245" max="7245" width="10.7109375" style="1" customWidth="1"/>
    <col min="7246" max="7248" width="21.7109375" style="1" customWidth="1"/>
    <col min="7249" max="7249" width="10.7109375" style="1" customWidth="1"/>
    <col min="7250" max="7250" width="21.7109375" style="1" customWidth="1"/>
    <col min="7251" max="7251" width="10.7109375" style="1" customWidth="1"/>
    <col min="7252" max="7253" width="21.7109375" style="1" customWidth="1"/>
    <col min="7254" max="7254" width="40.7109375" style="1" customWidth="1"/>
    <col min="7255" max="7255" width="21.7109375" style="1" customWidth="1"/>
    <col min="7256" max="7256" width="10.7109375" style="1" customWidth="1"/>
    <col min="7257" max="7257" width="21.7109375" style="1" customWidth="1"/>
    <col min="7258" max="7258" width="10.7109375" style="1" customWidth="1"/>
    <col min="7259" max="7261" width="21.7109375" style="1" customWidth="1"/>
    <col min="7262" max="7262" width="10.7109375" style="1" customWidth="1"/>
    <col min="7263" max="7263" width="21.7109375" style="1" customWidth="1"/>
    <col min="7264" max="7264" width="10.7109375" style="1" customWidth="1"/>
    <col min="7265" max="7265" width="21.7109375" style="1" customWidth="1"/>
    <col min="7266" max="7266" width="40.7109375" style="1" customWidth="1"/>
    <col min="7267" max="7268" width="21.7109375" style="1" customWidth="1"/>
    <col min="7269" max="7269" width="10.7109375" style="1" customWidth="1"/>
    <col min="7270" max="7270" width="21.7109375" style="1" customWidth="1"/>
    <col min="7271" max="7271" width="10.7109375" style="1" customWidth="1"/>
    <col min="7272" max="7274" width="21.7109375" style="1" customWidth="1"/>
    <col min="7275" max="7275" width="10.7109375" style="1" customWidth="1"/>
    <col min="7276" max="7276" width="21.7109375" style="1" customWidth="1"/>
    <col min="7277" max="7277" width="10.7109375" style="1" customWidth="1"/>
    <col min="7278" max="7278" width="40.7109375" style="1" customWidth="1"/>
    <col min="7279" max="7281" width="21.7109375" style="1" customWidth="1"/>
    <col min="7282" max="7282" width="10.7109375" style="1" customWidth="1"/>
    <col min="7283" max="7283" width="21.7109375" style="1" customWidth="1"/>
    <col min="7284" max="7284" width="10.7109375" style="1" customWidth="1"/>
    <col min="7285" max="7287" width="21.7109375" style="1" customWidth="1"/>
    <col min="7288" max="7288" width="10.7109375" style="1" customWidth="1"/>
    <col min="7289" max="7289" width="21.7109375" style="1" customWidth="1"/>
    <col min="7290" max="7290" width="40.7109375" style="1" customWidth="1"/>
    <col min="7291" max="7291" width="10.7109375" style="1" customWidth="1"/>
    <col min="7292" max="7294" width="21.7109375" style="1" customWidth="1"/>
    <col min="7295" max="7295" width="10.7109375" style="1" customWidth="1"/>
    <col min="7296" max="7296" width="21.7109375" style="1" customWidth="1"/>
    <col min="7297" max="7297" width="10.7109375" style="1" customWidth="1"/>
    <col min="7298" max="7300" width="21.7109375" style="1" customWidth="1"/>
    <col min="7301" max="7301" width="10.7109375" style="1" customWidth="1"/>
    <col min="7302" max="7302" width="40.7109375" style="1" customWidth="1"/>
    <col min="7303" max="7303" width="21.7109375" style="1" customWidth="1"/>
    <col min="7304" max="7304" width="10.7109375" style="1" customWidth="1"/>
    <col min="7305" max="7307" width="21.7109375" style="1" customWidth="1"/>
    <col min="7308" max="7308" width="10.7109375" style="1" customWidth="1"/>
    <col min="7309" max="7412" width="11.42578125" style="1"/>
    <col min="7413" max="7413" width="1.7109375" style="1" customWidth="1"/>
    <col min="7414" max="7414" width="40.7109375" style="1" customWidth="1"/>
    <col min="7415" max="7415" width="21.7109375" style="1" customWidth="1"/>
    <col min="7416" max="7416" width="10.7109375" style="1" customWidth="1"/>
    <col min="7417" max="7419" width="21.7109375" style="1" customWidth="1"/>
    <col min="7420" max="7420" width="10.7109375" style="1" customWidth="1"/>
    <col min="7421" max="7421" width="21.7109375" style="1" customWidth="1"/>
    <col min="7422" max="7422" width="10.7109375" style="1" customWidth="1"/>
    <col min="7423" max="7425" width="21.7109375" style="1" customWidth="1"/>
    <col min="7426" max="7426" width="40.7109375" style="1" customWidth="1"/>
    <col min="7427" max="7427" width="10.7109375" style="1" customWidth="1"/>
    <col min="7428" max="7428" width="21.7109375" style="1" customWidth="1"/>
    <col min="7429" max="7429" width="10.7109375" style="1" customWidth="1"/>
    <col min="7430" max="7432" width="21.7109375" style="1" customWidth="1"/>
    <col min="7433" max="7433" width="10.7109375" style="1" customWidth="1"/>
    <col min="7434" max="7434" width="21.7109375" style="1" customWidth="1"/>
    <col min="7435" max="7435" width="10.7109375" style="1" customWidth="1"/>
    <col min="7436" max="7437" width="21.7109375" style="1" customWidth="1"/>
    <col min="7438" max="7438" width="40.7109375" style="1" customWidth="1"/>
    <col min="7439" max="7439" width="21.7109375" style="1" customWidth="1"/>
    <col min="7440" max="7440" width="10.7109375" style="1" customWidth="1"/>
    <col min="7441" max="7441" width="21.7109375" style="1" customWidth="1"/>
    <col min="7442" max="7442" width="10.7109375" style="1" customWidth="1"/>
    <col min="7443" max="7445" width="21.7109375" style="1" customWidth="1"/>
    <col min="7446" max="7446" width="10.7109375" style="1" customWidth="1"/>
    <col min="7447" max="7447" width="21.7109375" style="1" customWidth="1"/>
    <col min="7448" max="7448" width="10.7109375" style="1" customWidth="1"/>
    <col min="7449" max="7449" width="21.7109375" style="1" customWidth="1"/>
    <col min="7450" max="7450" width="40.7109375" style="1" customWidth="1"/>
    <col min="7451" max="7452" width="21.7109375" style="1" customWidth="1"/>
    <col min="7453" max="7453" width="10.7109375" style="1" customWidth="1"/>
    <col min="7454" max="7454" width="21.7109375" style="1" customWidth="1"/>
    <col min="7455" max="7455" width="10.7109375" style="1" customWidth="1"/>
    <col min="7456" max="7458" width="21.7109375" style="1" customWidth="1"/>
    <col min="7459" max="7459" width="10.7109375" style="1" customWidth="1"/>
    <col min="7460" max="7460" width="21.7109375" style="1" customWidth="1"/>
    <col min="7461" max="7461" width="10.7109375" style="1" customWidth="1"/>
    <col min="7462" max="7462" width="40.7109375" style="1" customWidth="1"/>
    <col min="7463" max="7465" width="21.7109375" style="1" customWidth="1"/>
    <col min="7466" max="7466" width="10.7109375" style="1" customWidth="1"/>
    <col min="7467" max="7467" width="21.7109375" style="1" customWidth="1"/>
    <col min="7468" max="7468" width="10.7109375" style="1" customWidth="1"/>
    <col min="7469" max="7471" width="21.7109375" style="1" customWidth="1"/>
    <col min="7472" max="7472" width="10.7109375" style="1" customWidth="1"/>
    <col min="7473" max="7473" width="21.7109375" style="1" customWidth="1"/>
    <col min="7474" max="7474" width="40.7109375" style="1" customWidth="1"/>
    <col min="7475" max="7475" width="10.7109375" style="1" customWidth="1"/>
    <col min="7476" max="7478" width="21.7109375" style="1" customWidth="1"/>
    <col min="7479" max="7479" width="10.7109375" style="1" customWidth="1"/>
    <col min="7480" max="7480" width="21.7109375" style="1" customWidth="1"/>
    <col min="7481" max="7481" width="10.7109375" style="1" customWidth="1"/>
    <col min="7482" max="7484" width="21.7109375" style="1" customWidth="1"/>
    <col min="7485" max="7485" width="10.7109375" style="1" customWidth="1"/>
    <col min="7486" max="7486" width="40.7109375" style="1" customWidth="1"/>
    <col min="7487" max="7487" width="21.7109375" style="1" customWidth="1"/>
    <col min="7488" max="7488" width="10.7109375" style="1" customWidth="1"/>
    <col min="7489" max="7491" width="21.7109375" style="1" customWidth="1"/>
    <col min="7492" max="7492" width="10.7109375" style="1" customWidth="1"/>
    <col min="7493" max="7493" width="21.7109375" style="1" customWidth="1"/>
    <col min="7494" max="7494" width="10.7109375" style="1" customWidth="1"/>
    <col min="7495" max="7497" width="21.7109375" style="1" customWidth="1"/>
    <col min="7498" max="7498" width="40.7109375" style="1" customWidth="1"/>
    <col min="7499" max="7499" width="10.7109375" style="1" customWidth="1"/>
    <col min="7500" max="7500" width="21.7109375" style="1" customWidth="1"/>
    <col min="7501" max="7501" width="10.7109375" style="1" customWidth="1"/>
    <col min="7502" max="7504" width="21.7109375" style="1" customWidth="1"/>
    <col min="7505" max="7505" width="10.7109375" style="1" customWidth="1"/>
    <col min="7506" max="7506" width="21.7109375" style="1" customWidth="1"/>
    <col min="7507" max="7507" width="10.7109375" style="1" customWidth="1"/>
    <col min="7508" max="7509" width="21.7109375" style="1" customWidth="1"/>
    <col min="7510" max="7510" width="40.7109375" style="1" customWidth="1"/>
    <col min="7511" max="7511" width="21.7109375" style="1" customWidth="1"/>
    <col min="7512" max="7512" width="10.7109375" style="1" customWidth="1"/>
    <col min="7513" max="7513" width="21.7109375" style="1" customWidth="1"/>
    <col min="7514" max="7514" width="10.7109375" style="1" customWidth="1"/>
    <col min="7515" max="7517" width="21.7109375" style="1" customWidth="1"/>
    <col min="7518" max="7518" width="10.7109375" style="1" customWidth="1"/>
    <col min="7519" max="7519" width="21.7109375" style="1" customWidth="1"/>
    <col min="7520" max="7520" width="10.7109375" style="1" customWidth="1"/>
    <col min="7521" max="7521" width="21.7109375" style="1" customWidth="1"/>
    <col min="7522" max="7522" width="40.7109375" style="1" customWidth="1"/>
    <col min="7523" max="7524" width="21.7109375" style="1" customWidth="1"/>
    <col min="7525" max="7525" width="10.7109375" style="1" customWidth="1"/>
    <col min="7526" max="7526" width="21.7109375" style="1" customWidth="1"/>
    <col min="7527" max="7527" width="10.7109375" style="1" customWidth="1"/>
    <col min="7528" max="7530" width="21.7109375" style="1" customWidth="1"/>
    <col min="7531" max="7531" width="10.7109375" style="1" customWidth="1"/>
    <col min="7532" max="7532" width="21.7109375" style="1" customWidth="1"/>
    <col min="7533" max="7533" width="10.7109375" style="1" customWidth="1"/>
    <col min="7534" max="7534" width="40.7109375" style="1" customWidth="1"/>
    <col min="7535" max="7537" width="21.7109375" style="1" customWidth="1"/>
    <col min="7538" max="7538" width="10.7109375" style="1" customWidth="1"/>
    <col min="7539" max="7539" width="21.7109375" style="1" customWidth="1"/>
    <col min="7540" max="7540" width="10.7109375" style="1" customWidth="1"/>
    <col min="7541" max="7543" width="21.7109375" style="1" customWidth="1"/>
    <col min="7544" max="7544" width="10.7109375" style="1" customWidth="1"/>
    <col min="7545" max="7545" width="21.7109375" style="1" customWidth="1"/>
    <col min="7546" max="7546" width="40.7109375" style="1" customWidth="1"/>
    <col min="7547" max="7547" width="10.7109375" style="1" customWidth="1"/>
    <col min="7548" max="7550" width="21.7109375" style="1" customWidth="1"/>
    <col min="7551" max="7551" width="10.7109375" style="1" customWidth="1"/>
    <col min="7552" max="7552" width="21.7109375" style="1" customWidth="1"/>
    <col min="7553" max="7553" width="10.7109375" style="1" customWidth="1"/>
    <col min="7554" max="7556" width="21.7109375" style="1" customWidth="1"/>
    <col min="7557" max="7557" width="10.7109375" style="1" customWidth="1"/>
    <col min="7558" max="7558" width="40.7109375" style="1" customWidth="1"/>
    <col min="7559" max="7559" width="21.7109375" style="1" customWidth="1"/>
    <col min="7560" max="7560" width="10.7109375" style="1" customWidth="1"/>
    <col min="7561" max="7563" width="21.7109375" style="1" customWidth="1"/>
    <col min="7564" max="7564" width="10.7109375" style="1" customWidth="1"/>
    <col min="7565" max="7668" width="11.42578125" style="1"/>
    <col min="7669" max="7669" width="1.7109375" style="1" customWidth="1"/>
    <col min="7670" max="7670" width="40.7109375" style="1" customWidth="1"/>
    <col min="7671" max="7671" width="21.7109375" style="1" customWidth="1"/>
    <col min="7672" max="7672" width="10.7109375" style="1" customWidth="1"/>
    <col min="7673" max="7675" width="21.7109375" style="1" customWidth="1"/>
    <col min="7676" max="7676" width="10.7109375" style="1" customWidth="1"/>
    <col min="7677" max="7677" width="21.7109375" style="1" customWidth="1"/>
    <col min="7678" max="7678" width="10.7109375" style="1" customWidth="1"/>
    <col min="7679" max="7681" width="21.7109375" style="1" customWidth="1"/>
    <col min="7682" max="7682" width="40.7109375" style="1" customWidth="1"/>
    <col min="7683" max="7683" width="10.7109375" style="1" customWidth="1"/>
    <col min="7684" max="7684" width="21.7109375" style="1" customWidth="1"/>
    <col min="7685" max="7685" width="10.7109375" style="1" customWidth="1"/>
    <col min="7686" max="7688" width="21.7109375" style="1" customWidth="1"/>
    <col min="7689" max="7689" width="10.7109375" style="1" customWidth="1"/>
    <col min="7690" max="7690" width="21.7109375" style="1" customWidth="1"/>
    <col min="7691" max="7691" width="10.7109375" style="1" customWidth="1"/>
    <col min="7692" max="7693" width="21.7109375" style="1" customWidth="1"/>
    <col min="7694" max="7694" width="40.7109375" style="1" customWidth="1"/>
    <col min="7695" max="7695" width="21.7109375" style="1" customWidth="1"/>
    <col min="7696" max="7696" width="10.7109375" style="1" customWidth="1"/>
    <col min="7697" max="7697" width="21.7109375" style="1" customWidth="1"/>
    <col min="7698" max="7698" width="10.7109375" style="1" customWidth="1"/>
    <col min="7699" max="7701" width="21.7109375" style="1" customWidth="1"/>
    <col min="7702" max="7702" width="10.7109375" style="1" customWidth="1"/>
    <col min="7703" max="7703" width="21.7109375" style="1" customWidth="1"/>
    <col min="7704" max="7704" width="10.7109375" style="1" customWidth="1"/>
    <col min="7705" max="7705" width="21.7109375" style="1" customWidth="1"/>
    <col min="7706" max="7706" width="40.7109375" style="1" customWidth="1"/>
    <col min="7707" max="7708" width="21.7109375" style="1" customWidth="1"/>
    <col min="7709" max="7709" width="10.7109375" style="1" customWidth="1"/>
    <col min="7710" max="7710" width="21.7109375" style="1" customWidth="1"/>
    <col min="7711" max="7711" width="10.7109375" style="1" customWidth="1"/>
    <col min="7712" max="7714" width="21.7109375" style="1" customWidth="1"/>
    <col min="7715" max="7715" width="10.7109375" style="1" customWidth="1"/>
    <col min="7716" max="7716" width="21.7109375" style="1" customWidth="1"/>
    <col min="7717" max="7717" width="10.7109375" style="1" customWidth="1"/>
    <col min="7718" max="7718" width="40.7109375" style="1" customWidth="1"/>
    <col min="7719" max="7721" width="21.7109375" style="1" customWidth="1"/>
    <col min="7722" max="7722" width="10.7109375" style="1" customWidth="1"/>
    <col min="7723" max="7723" width="21.7109375" style="1" customWidth="1"/>
    <col min="7724" max="7724" width="10.7109375" style="1" customWidth="1"/>
    <col min="7725" max="7727" width="21.7109375" style="1" customWidth="1"/>
    <col min="7728" max="7728" width="10.7109375" style="1" customWidth="1"/>
    <col min="7729" max="7729" width="21.7109375" style="1" customWidth="1"/>
    <col min="7730" max="7730" width="40.7109375" style="1" customWidth="1"/>
    <col min="7731" max="7731" width="10.7109375" style="1" customWidth="1"/>
    <col min="7732" max="7734" width="21.7109375" style="1" customWidth="1"/>
    <col min="7735" max="7735" width="10.7109375" style="1" customWidth="1"/>
    <col min="7736" max="7736" width="21.7109375" style="1" customWidth="1"/>
    <col min="7737" max="7737" width="10.7109375" style="1" customWidth="1"/>
    <col min="7738" max="7740" width="21.7109375" style="1" customWidth="1"/>
    <col min="7741" max="7741" width="10.7109375" style="1" customWidth="1"/>
    <col min="7742" max="7742" width="40.7109375" style="1" customWidth="1"/>
    <col min="7743" max="7743" width="21.7109375" style="1" customWidth="1"/>
    <col min="7744" max="7744" width="10.7109375" style="1" customWidth="1"/>
    <col min="7745" max="7747" width="21.7109375" style="1" customWidth="1"/>
    <col min="7748" max="7748" width="10.7109375" style="1" customWidth="1"/>
    <col min="7749" max="7749" width="21.7109375" style="1" customWidth="1"/>
    <col min="7750" max="7750" width="10.7109375" style="1" customWidth="1"/>
    <col min="7751" max="7753" width="21.7109375" style="1" customWidth="1"/>
    <col min="7754" max="7754" width="40.7109375" style="1" customWidth="1"/>
    <col min="7755" max="7755" width="10.7109375" style="1" customWidth="1"/>
    <col min="7756" max="7756" width="21.7109375" style="1" customWidth="1"/>
    <col min="7757" max="7757" width="10.7109375" style="1" customWidth="1"/>
    <col min="7758" max="7760" width="21.7109375" style="1" customWidth="1"/>
    <col min="7761" max="7761" width="10.7109375" style="1" customWidth="1"/>
    <col min="7762" max="7762" width="21.7109375" style="1" customWidth="1"/>
    <col min="7763" max="7763" width="10.7109375" style="1" customWidth="1"/>
    <col min="7764" max="7765" width="21.7109375" style="1" customWidth="1"/>
    <col min="7766" max="7766" width="40.7109375" style="1" customWidth="1"/>
    <col min="7767" max="7767" width="21.7109375" style="1" customWidth="1"/>
    <col min="7768" max="7768" width="10.7109375" style="1" customWidth="1"/>
    <col min="7769" max="7769" width="21.7109375" style="1" customWidth="1"/>
    <col min="7770" max="7770" width="10.7109375" style="1" customWidth="1"/>
    <col min="7771" max="7773" width="21.7109375" style="1" customWidth="1"/>
    <col min="7774" max="7774" width="10.7109375" style="1" customWidth="1"/>
    <col min="7775" max="7775" width="21.7109375" style="1" customWidth="1"/>
    <col min="7776" max="7776" width="10.7109375" style="1" customWidth="1"/>
    <col min="7777" max="7777" width="21.7109375" style="1" customWidth="1"/>
    <col min="7778" max="7778" width="40.7109375" style="1" customWidth="1"/>
    <col min="7779" max="7780" width="21.7109375" style="1" customWidth="1"/>
    <col min="7781" max="7781" width="10.7109375" style="1" customWidth="1"/>
    <col min="7782" max="7782" width="21.7109375" style="1" customWidth="1"/>
    <col min="7783" max="7783" width="10.7109375" style="1" customWidth="1"/>
    <col min="7784" max="7786" width="21.7109375" style="1" customWidth="1"/>
    <col min="7787" max="7787" width="10.7109375" style="1" customWidth="1"/>
    <col min="7788" max="7788" width="21.7109375" style="1" customWidth="1"/>
    <col min="7789" max="7789" width="10.7109375" style="1" customWidth="1"/>
    <col min="7790" max="7790" width="40.7109375" style="1" customWidth="1"/>
    <col min="7791" max="7793" width="21.7109375" style="1" customWidth="1"/>
    <col min="7794" max="7794" width="10.7109375" style="1" customWidth="1"/>
    <col min="7795" max="7795" width="21.7109375" style="1" customWidth="1"/>
    <col min="7796" max="7796" width="10.7109375" style="1" customWidth="1"/>
    <col min="7797" max="7799" width="21.7109375" style="1" customWidth="1"/>
    <col min="7800" max="7800" width="10.7109375" style="1" customWidth="1"/>
    <col min="7801" max="7801" width="21.7109375" style="1" customWidth="1"/>
    <col min="7802" max="7802" width="40.7109375" style="1" customWidth="1"/>
    <col min="7803" max="7803" width="10.7109375" style="1" customWidth="1"/>
    <col min="7804" max="7806" width="21.7109375" style="1" customWidth="1"/>
    <col min="7807" max="7807" width="10.7109375" style="1" customWidth="1"/>
    <col min="7808" max="7808" width="21.7109375" style="1" customWidth="1"/>
    <col min="7809" max="7809" width="10.7109375" style="1" customWidth="1"/>
    <col min="7810" max="7812" width="21.7109375" style="1" customWidth="1"/>
    <col min="7813" max="7813" width="10.7109375" style="1" customWidth="1"/>
    <col min="7814" max="7814" width="40.7109375" style="1" customWidth="1"/>
    <col min="7815" max="7815" width="21.7109375" style="1" customWidth="1"/>
    <col min="7816" max="7816" width="10.7109375" style="1" customWidth="1"/>
    <col min="7817" max="7819" width="21.7109375" style="1" customWidth="1"/>
    <col min="7820" max="7820" width="10.7109375" style="1" customWidth="1"/>
    <col min="7821" max="7924" width="11.42578125" style="1"/>
    <col min="7925" max="7925" width="1.7109375" style="1" customWidth="1"/>
    <col min="7926" max="7926" width="40.7109375" style="1" customWidth="1"/>
    <col min="7927" max="7927" width="21.7109375" style="1" customWidth="1"/>
    <col min="7928" max="7928" width="10.7109375" style="1" customWidth="1"/>
    <col min="7929" max="7931" width="21.7109375" style="1" customWidth="1"/>
    <col min="7932" max="7932" width="10.7109375" style="1" customWidth="1"/>
    <col min="7933" max="7933" width="21.7109375" style="1" customWidth="1"/>
    <col min="7934" max="7934" width="10.7109375" style="1" customWidth="1"/>
    <col min="7935" max="7937" width="21.7109375" style="1" customWidth="1"/>
    <col min="7938" max="7938" width="40.7109375" style="1" customWidth="1"/>
    <col min="7939" max="7939" width="10.7109375" style="1" customWidth="1"/>
    <col min="7940" max="7940" width="21.7109375" style="1" customWidth="1"/>
    <col min="7941" max="7941" width="10.7109375" style="1" customWidth="1"/>
    <col min="7942" max="7944" width="21.7109375" style="1" customWidth="1"/>
    <col min="7945" max="7945" width="10.7109375" style="1" customWidth="1"/>
    <col min="7946" max="7946" width="21.7109375" style="1" customWidth="1"/>
    <col min="7947" max="7947" width="10.7109375" style="1" customWidth="1"/>
    <col min="7948" max="7949" width="21.7109375" style="1" customWidth="1"/>
    <col min="7950" max="7950" width="40.7109375" style="1" customWidth="1"/>
    <col min="7951" max="7951" width="21.7109375" style="1" customWidth="1"/>
    <col min="7952" max="7952" width="10.7109375" style="1" customWidth="1"/>
    <col min="7953" max="7953" width="21.7109375" style="1" customWidth="1"/>
    <col min="7954" max="7954" width="10.7109375" style="1" customWidth="1"/>
    <col min="7955" max="7957" width="21.7109375" style="1" customWidth="1"/>
    <col min="7958" max="7958" width="10.7109375" style="1" customWidth="1"/>
    <col min="7959" max="7959" width="21.7109375" style="1" customWidth="1"/>
    <col min="7960" max="7960" width="10.7109375" style="1" customWidth="1"/>
    <col min="7961" max="7961" width="21.7109375" style="1" customWidth="1"/>
    <col min="7962" max="7962" width="40.7109375" style="1" customWidth="1"/>
    <col min="7963" max="7964" width="21.7109375" style="1" customWidth="1"/>
    <col min="7965" max="7965" width="10.7109375" style="1" customWidth="1"/>
    <col min="7966" max="7966" width="21.7109375" style="1" customWidth="1"/>
    <col min="7967" max="7967" width="10.7109375" style="1" customWidth="1"/>
    <col min="7968" max="7970" width="21.7109375" style="1" customWidth="1"/>
    <col min="7971" max="7971" width="10.7109375" style="1" customWidth="1"/>
    <col min="7972" max="7972" width="21.7109375" style="1" customWidth="1"/>
    <col min="7973" max="7973" width="10.7109375" style="1" customWidth="1"/>
    <col min="7974" max="7974" width="40.7109375" style="1" customWidth="1"/>
    <col min="7975" max="7977" width="21.7109375" style="1" customWidth="1"/>
    <col min="7978" max="7978" width="10.7109375" style="1" customWidth="1"/>
    <col min="7979" max="7979" width="21.7109375" style="1" customWidth="1"/>
    <col min="7980" max="7980" width="10.7109375" style="1" customWidth="1"/>
    <col min="7981" max="7983" width="21.7109375" style="1" customWidth="1"/>
    <col min="7984" max="7984" width="10.7109375" style="1" customWidth="1"/>
    <col min="7985" max="7985" width="21.7109375" style="1" customWidth="1"/>
    <col min="7986" max="7986" width="40.7109375" style="1" customWidth="1"/>
    <col min="7987" max="7987" width="10.7109375" style="1" customWidth="1"/>
    <col min="7988" max="7990" width="21.7109375" style="1" customWidth="1"/>
    <col min="7991" max="7991" width="10.7109375" style="1" customWidth="1"/>
    <col min="7992" max="7992" width="21.7109375" style="1" customWidth="1"/>
    <col min="7993" max="7993" width="10.7109375" style="1" customWidth="1"/>
    <col min="7994" max="7996" width="21.7109375" style="1" customWidth="1"/>
    <col min="7997" max="7997" width="10.7109375" style="1" customWidth="1"/>
    <col min="7998" max="7998" width="40.7109375" style="1" customWidth="1"/>
    <col min="7999" max="7999" width="21.7109375" style="1" customWidth="1"/>
    <col min="8000" max="8000" width="10.7109375" style="1" customWidth="1"/>
    <col min="8001" max="8003" width="21.7109375" style="1" customWidth="1"/>
    <col min="8004" max="8004" width="10.7109375" style="1" customWidth="1"/>
    <col min="8005" max="8005" width="21.7109375" style="1" customWidth="1"/>
    <col min="8006" max="8006" width="10.7109375" style="1" customWidth="1"/>
    <col min="8007" max="8009" width="21.7109375" style="1" customWidth="1"/>
    <col min="8010" max="8010" width="40.7109375" style="1" customWidth="1"/>
    <col min="8011" max="8011" width="10.7109375" style="1" customWidth="1"/>
    <col min="8012" max="8012" width="21.7109375" style="1" customWidth="1"/>
    <col min="8013" max="8013" width="10.7109375" style="1" customWidth="1"/>
    <col min="8014" max="8016" width="21.7109375" style="1" customWidth="1"/>
    <col min="8017" max="8017" width="10.7109375" style="1" customWidth="1"/>
    <col min="8018" max="8018" width="21.7109375" style="1" customWidth="1"/>
    <col min="8019" max="8019" width="10.7109375" style="1" customWidth="1"/>
    <col min="8020" max="8021" width="21.7109375" style="1" customWidth="1"/>
    <col min="8022" max="8022" width="40.7109375" style="1" customWidth="1"/>
    <col min="8023" max="8023" width="21.7109375" style="1" customWidth="1"/>
    <col min="8024" max="8024" width="10.7109375" style="1" customWidth="1"/>
    <col min="8025" max="8025" width="21.7109375" style="1" customWidth="1"/>
    <col min="8026" max="8026" width="10.7109375" style="1" customWidth="1"/>
    <col min="8027" max="8029" width="21.7109375" style="1" customWidth="1"/>
    <col min="8030" max="8030" width="10.7109375" style="1" customWidth="1"/>
    <col min="8031" max="8031" width="21.7109375" style="1" customWidth="1"/>
    <col min="8032" max="8032" width="10.7109375" style="1" customWidth="1"/>
    <col min="8033" max="8033" width="21.7109375" style="1" customWidth="1"/>
    <col min="8034" max="8034" width="40.7109375" style="1" customWidth="1"/>
    <col min="8035" max="8036" width="21.7109375" style="1" customWidth="1"/>
    <col min="8037" max="8037" width="10.7109375" style="1" customWidth="1"/>
    <col min="8038" max="8038" width="21.7109375" style="1" customWidth="1"/>
    <col min="8039" max="8039" width="10.7109375" style="1" customWidth="1"/>
    <col min="8040" max="8042" width="21.7109375" style="1" customWidth="1"/>
    <col min="8043" max="8043" width="10.7109375" style="1" customWidth="1"/>
    <col min="8044" max="8044" width="21.7109375" style="1" customWidth="1"/>
    <col min="8045" max="8045" width="10.7109375" style="1" customWidth="1"/>
    <col min="8046" max="8046" width="40.7109375" style="1" customWidth="1"/>
    <col min="8047" max="8049" width="21.7109375" style="1" customWidth="1"/>
    <col min="8050" max="8050" width="10.7109375" style="1" customWidth="1"/>
    <col min="8051" max="8051" width="21.7109375" style="1" customWidth="1"/>
    <col min="8052" max="8052" width="10.7109375" style="1" customWidth="1"/>
    <col min="8053" max="8055" width="21.7109375" style="1" customWidth="1"/>
    <col min="8056" max="8056" width="10.7109375" style="1" customWidth="1"/>
    <col min="8057" max="8057" width="21.7109375" style="1" customWidth="1"/>
    <col min="8058" max="8058" width="40.7109375" style="1" customWidth="1"/>
    <col min="8059" max="8059" width="10.7109375" style="1" customWidth="1"/>
    <col min="8060" max="8062" width="21.7109375" style="1" customWidth="1"/>
    <col min="8063" max="8063" width="10.7109375" style="1" customWidth="1"/>
    <col min="8064" max="8064" width="21.7109375" style="1" customWidth="1"/>
    <col min="8065" max="8065" width="10.7109375" style="1" customWidth="1"/>
    <col min="8066" max="8068" width="21.7109375" style="1" customWidth="1"/>
    <col min="8069" max="8069" width="10.7109375" style="1" customWidth="1"/>
    <col min="8070" max="8070" width="40.7109375" style="1" customWidth="1"/>
    <col min="8071" max="8071" width="21.7109375" style="1" customWidth="1"/>
    <col min="8072" max="8072" width="10.7109375" style="1" customWidth="1"/>
    <col min="8073" max="8075" width="21.7109375" style="1" customWidth="1"/>
    <col min="8076" max="8076" width="10.7109375" style="1" customWidth="1"/>
    <col min="8077" max="8180" width="11.42578125" style="1"/>
    <col min="8181" max="8181" width="1.7109375" style="1" customWidth="1"/>
    <col min="8182" max="8182" width="40.7109375" style="1" customWidth="1"/>
    <col min="8183" max="8183" width="21.7109375" style="1" customWidth="1"/>
    <col min="8184" max="8184" width="10.7109375" style="1" customWidth="1"/>
    <col min="8185" max="8187" width="21.7109375" style="1" customWidth="1"/>
    <col min="8188" max="8188" width="10.7109375" style="1" customWidth="1"/>
    <col min="8189" max="8189" width="21.7109375" style="1" customWidth="1"/>
    <col min="8190" max="8190" width="10.7109375" style="1" customWidth="1"/>
    <col min="8191" max="8193" width="21.7109375" style="1" customWidth="1"/>
    <col min="8194" max="8194" width="40.7109375" style="1" customWidth="1"/>
    <col min="8195" max="8195" width="10.7109375" style="1" customWidth="1"/>
    <col min="8196" max="8196" width="21.7109375" style="1" customWidth="1"/>
    <col min="8197" max="8197" width="10.7109375" style="1" customWidth="1"/>
    <col min="8198" max="8200" width="21.7109375" style="1" customWidth="1"/>
    <col min="8201" max="8201" width="10.7109375" style="1" customWidth="1"/>
    <col min="8202" max="8202" width="21.7109375" style="1" customWidth="1"/>
    <col min="8203" max="8203" width="10.7109375" style="1" customWidth="1"/>
    <col min="8204" max="8205" width="21.7109375" style="1" customWidth="1"/>
    <col min="8206" max="8206" width="40.7109375" style="1" customWidth="1"/>
    <col min="8207" max="8207" width="21.7109375" style="1" customWidth="1"/>
    <col min="8208" max="8208" width="10.7109375" style="1" customWidth="1"/>
    <col min="8209" max="8209" width="21.7109375" style="1" customWidth="1"/>
    <col min="8210" max="8210" width="10.7109375" style="1" customWidth="1"/>
    <col min="8211" max="8213" width="21.7109375" style="1" customWidth="1"/>
    <col min="8214" max="8214" width="10.7109375" style="1" customWidth="1"/>
    <col min="8215" max="8215" width="21.7109375" style="1" customWidth="1"/>
    <col min="8216" max="8216" width="10.7109375" style="1" customWidth="1"/>
    <col min="8217" max="8217" width="21.7109375" style="1" customWidth="1"/>
    <col min="8218" max="8218" width="40.7109375" style="1" customWidth="1"/>
    <col min="8219" max="8220" width="21.7109375" style="1" customWidth="1"/>
    <col min="8221" max="8221" width="10.7109375" style="1" customWidth="1"/>
    <col min="8222" max="8222" width="21.7109375" style="1" customWidth="1"/>
    <col min="8223" max="8223" width="10.7109375" style="1" customWidth="1"/>
    <col min="8224" max="8226" width="21.7109375" style="1" customWidth="1"/>
    <col min="8227" max="8227" width="10.7109375" style="1" customWidth="1"/>
    <col min="8228" max="8228" width="21.7109375" style="1" customWidth="1"/>
    <col min="8229" max="8229" width="10.7109375" style="1" customWidth="1"/>
    <col min="8230" max="8230" width="40.7109375" style="1" customWidth="1"/>
    <col min="8231" max="8233" width="21.7109375" style="1" customWidth="1"/>
    <col min="8234" max="8234" width="10.7109375" style="1" customWidth="1"/>
    <col min="8235" max="8235" width="21.7109375" style="1" customWidth="1"/>
    <col min="8236" max="8236" width="10.7109375" style="1" customWidth="1"/>
    <col min="8237" max="8239" width="21.7109375" style="1" customWidth="1"/>
    <col min="8240" max="8240" width="10.7109375" style="1" customWidth="1"/>
    <col min="8241" max="8241" width="21.7109375" style="1" customWidth="1"/>
    <col min="8242" max="8242" width="40.7109375" style="1" customWidth="1"/>
    <col min="8243" max="8243" width="10.7109375" style="1" customWidth="1"/>
    <col min="8244" max="8246" width="21.7109375" style="1" customWidth="1"/>
    <col min="8247" max="8247" width="10.7109375" style="1" customWidth="1"/>
    <col min="8248" max="8248" width="21.7109375" style="1" customWidth="1"/>
    <col min="8249" max="8249" width="10.7109375" style="1" customWidth="1"/>
    <col min="8250" max="8252" width="21.7109375" style="1" customWidth="1"/>
    <col min="8253" max="8253" width="10.7109375" style="1" customWidth="1"/>
    <col min="8254" max="8254" width="40.7109375" style="1" customWidth="1"/>
    <col min="8255" max="8255" width="21.7109375" style="1" customWidth="1"/>
    <col min="8256" max="8256" width="10.7109375" style="1" customWidth="1"/>
    <col min="8257" max="8259" width="21.7109375" style="1" customWidth="1"/>
    <col min="8260" max="8260" width="10.7109375" style="1" customWidth="1"/>
    <col min="8261" max="8261" width="21.7109375" style="1" customWidth="1"/>
    <col min="8262" max="8262" width="10.7109375" style="1" customWidth="1"/>
    <col min="8263" max="8265" width="21.7109375" style="1" customWidth="1"/>
    <col min="8266" max="8266" width="40.7109375" style="1" customWidth="1"/>
    <col min="8267" max="8267" width="10.7109375" style="1" customWidth="1"/>
    <col min="8268" max="8268" width="21.7109375" style="1" customWidth="1"/>
    <col min="8269" max="8269" width="10.7109375" style="1" customWidth="1"/>
    <col min="8270" max="8272" width="21.7109375" style="1" customWidth="1"/>
    <col min="8273" max="8273" width="10.7109375" style="1" customWidth="1"/>
    <col min="8274" max="8274" width="21.7109375" style="1" customWidth="1"/>
    <col min="8275" max="8275" width="10.7109375" style="1" customWidth="1"/>
    <col min="8276" max="8277" width="21.7109375" style="1" customWidth="1"/>
    <col min="8278" max="8278" width="40.7109375" style="1" customWidth="1"/>
    <col min="8279" max="8279" width="21.7109375" style="1" customWidth="1"/>
    <col min="8280" max="8280" width="10.7109375" style="1" customWidth="1"/>
    <col min="8281" max="8281" width="21.7109375" style="1" customWidth="1"/>
    <col min="8282" max="8282" width="10.7109375" style="1" customWidth="1"/>
    <col min="8283" max="8285" width="21.7109375" style="1" customWidth="1"/>
    <col min="8286" max="8286" width="10.7109375" style="1" customWidth="1"/>
    <col min="8287" max="8287" width="21.7109375" style="1" customWidth="1"/>
    <col min="8288" max="8288" width="10.7109375" style="1" customWidth="1"/>
    <col min="8289" max="8289" width="21.7109375" style="1" customWidth="1"/>
    <col min="8290" max="8290" width="40.7109375" style="1" customWidth="1"/>
    <col min="8291" max="8292" width="21.7109375" style="1" customWidth="1"/>
    <col min="8293" max="8293" width="10.7109375" style="1" customWidth="1"/>
    <col min="8294" max="8294" width="21.7109375" style="1" customWidth="1"/>
    <col min="8295" max="8295" width="10.7109375" style="1" customWidth="1"/>
    <col min="8296" max="8298" width="21.7109375" style="1" customWidth="1"/>
    <col min="8299" max="8299" width="10.7109375" style="1" customWidth="1"/>
    <col min="8300" max="8300" width="21.7109375" style="1" customWidth="1"/>
    <col min="8301" max="8301" width="10.7109375" style="1" customWidth="1"/>
    <col min="8302" max="8302" width="40.7109375" style="1" customWidth="1"/>
    <col min="8303" max="8305" width="21.7109375" style="1" customWidth="1"/>
    <col min="8306" max="8306" width="10.7109375" style="1" customWidth="1"/>
    <col min="8307" max="8307" width="21.7109375" style="1" customWidth="1"/>
    <col min="8308" max="8308" width="10.7109375" style="1" customWidth="1"/>
    <col min="8309" max="8311" width="21.7109375" style="1" customWidth="1"/>
    <col min="8312" max="8312" width="10.7109375" style="1" customWidth="1"/>
    <col min="8313" max="8313" width="21.7109375" style="1" customWidth="1"/>
    <col min="8314" max="8314" width="40.7109375" style="1" customWidth="1"/>
    <col min="8315" max="8315" width="10.7109375" style="1" customWidth="1"/>
    <col min="8316" max="8318" width="21.7109375" style="1" customWidth="1"/>
    <col min="8319" max="8319" width="10.7109375" style="1" customWidth="1"/>
    <col min="8320" max="8320" width="21.7109375" style="1" customWidth="1"/>
    <col min="8321" max="8321" width="10.7109375" style="1" customWidth="1"/>
    <col min="8322" max="8324" width="21.7109375" style="1" customWidth="1"/>
    <col min="8325" max="8325" width="10.7109375" style="1" customWidth="1"/>
    <col min="8326" max="8326" width="40.7109375" style="1" customWidth="1"/>
    <col min="8327" max="8327" width="21.7109375" style="1" customWidth="1"/>
    <col min="8328" max="8328" width="10.7109375" style="1" customWidth="1"/>
    <col min="8329" max="8331" width="21.7109375" style="1" customWidth="1"/>
    <col min="8332" max="8332" width="10.7109375" style="1" customWidth="1"/>
    <col min="8333" max="8436" width="11.42578125" style="1"/>
    <col min="8437" max="8437" width="1.7109375" style="1" customWidth="1"/>
    <col min="8438" max="8438" width="40.7109375" style="1" customWidth="1"/>
    <col min="8439" max="8439" width="21.7109375" style="1" customWidth="1"/>
    <col min="8440" max="8440" width="10.7109375" style="1" customWidth="1"/>
    <col min="8441" max="8443" width="21.7109375" style="1" customWidth="1"/>
    <col min="8444" max="8444" width="10.7109375" style="1" customWidth="1"/>
    <col min="8445" max="8445" width="21.7109375" style="1" customWidth="1"/>
    <col min="8446" max="8446" width="10.7109375" style="1" customWidth="1"/>
    <col min="8447" max="8449" width="21.7109375" style="1" customWidth="1"/>
    <col min="8450" max="8450" width="40.7109375" style="1" customWidth="1"/>
    <col min="8451" max="8451" width="10.7109375" style="1" customWidth="1"/>
    <col min="8452" max="8452" width="21.7109375" style="1" customWidth="1"/>
    <col min="8453" max="8453" width="10.7109375" style="1" customWidth="1"/>
    <col min="8454" max="8456" width="21.7109375" style="1" customWidth="1"/>
    <col min="8457" max="8457" width="10.7109375" style="1" customWidth="1"/>
    <col min="8458" max="8458" width="21.7109375" style="1" customWidth="1"/>
    <col min="8459" max="8459" width="10.7109375" style="1" customWidth="1"/>
    <col min="8460" max="8461" width="21.7109375" style="1" customWidth="1"/>
    <col min="8462" max="8462" width="40.7109375" style="1" customWidth="1"/>
    <col min="8463" max="8463" width="21.7109375" style="1" customWidth="1"/>
    <col min="8464" max="8464" width="10.7109375" style="1" customWidth="1"/>
    <col min="8465" max="8465" width="21.7109375" style="1" customWidth="1"/>
    <col min="8466" max="8466" width="10.7109375" style="1" customWidth="1"/>
    <col min="8467" max="8469" width="21.7109375" style="1" customWidth="1"/>
    <col min="8470" max="8470" width="10.7109375" style="1" customWidth="1"/>
    <col min="8471" max="8471" width="21.7109375" style="1" customWidth="1"/>
    <col min="8472" max="8472" width="10.7109375" style="1" customWidth="1"/>
    <col min="8473" max="8473" width="21.7109375" style="1" customWidth="1"/>
    <col min="8474" max="8474" width="40.7109375" style="1" customWidth="1"/>
    <col min="8475" max="8476" width="21.7109375" style="1" customWidth="1"/>
    <col min="8477" max="8477" width="10.7109375" style="1" customWidth="1"/>
    <col min="8478" max="8478" width="21.7109375" style="1" customWidth="1"/>
    <col min="8479" max="8479" width="10.7109375" style="1" customWidth="1"/>
    <col min="8480" max="8482" width="21.7109375" style="1" customWidth="1"/>
    <col min="8483" max="8483" width="10.7109375" style="1" customWidth="1"/>
    <col min="8484" max="8484" width="21.7109375" style="1" customWidth="1"/>
    <col min="8485" max="8485" width="10.7109375" style="1" customWidth="1"/>
    <col min="8486" max="8486" width="40.7109375" style="1" customWidth="1"/>
    <col min="8487" max="8489" width="21.7109375" style="1" customWidth="1"/>
    <col min="8490" max="8490" width="10.7109375" style="1" customWidth="1"/>
    <col min="8491" max="8491" width="21.7109375" style="1" customWidth="1"/>
    <col min="8492" max="8492" width="10.7109375" style="1" customWidth="1"/>
    <col min="8493" max="8495" width="21.7109375" style="1" customWidth="1"/>
    <col min="8496" max="8496" width="10.7109375" style="1" customWidth="1"/>
    <col min="8497" max="8497" width="21.7109375" style="1" customWidth="1"/>
    <col min="8498" max="8498" width="40.7109375" style="1" customWidth="1"/>
    <col min="8499" max="8499" width="10.7109375" style="1" customWidth="1"/>
    <col min="8500" max="8502" width="21.7109375" style="1" customWidth="1"/>
    <col min="8503" max="8503" width="10.7109375" style="1" customWidth="1"/>
    <col min="8504" max="8504" width="21.7109375" style="1" customWidth="1"/>
    <col min="8505" max="8505" width="10.7109375" style="1" customWidth="1"/>
    <col min="8506" max="8508" width="21.7109375" style="1" customWidth="1"/>
    <col min="8509" max="8509" width="10.7109375" style="1" customWidth="1"/>
    <col min="8510" max="8510" width="40.7109375" style="1" customWidth="1"/>
    <col min="8511" max="8511" width="21.7109375" style="1" customWidth="1"/>
    <col min="8512" max="8512" width="10.7109375" style="1" customWidth="1"/>
    <col min="8513" max="8515" width="21.7109375" style="1" customWidth="1"/>
    <col min="8516" max="8516" width="10.7109375" style="1" customWidth="1"/>
    <col min="8517" max="8517" width="21.7109375" style="1" customWidth="1"/>
    <col min="8518" max="8518" width="10.7109375" style="1" customWidth="1"/>
    <col min="8519" max="8521" width="21.7109375" style="1" customWidth="1"/>
    <col min="8522" max="8522" width="40.7109375" style="1" customWidth="1"/>
    <col min="8523" max="8523" width="10.7109375" style="1" customWidth="1"/>
    <col min="8524" max="8524" width="21.7109375" style="1" customWidth="1"/>
    <col min="8525" max="8525" width="10.7109375" style="1" customWidth="1"/>
    <col min="8526" max="8528" width="21.7109375" style="1" customWidth="1"/>
    <col min="8529" max="8529" width="10.7109375" style="1" customWidth="1"/>
    <col min="8530" max="8530" width="21.7109375" style="1" customWidth="1"/>
    <col min="8531" max="8531" width="10.7109375" style="1" customWidth="1"/>
    <col min="8532" max="8533" width="21.7109375" style="1" customWidth="1"/>
    <col min="8534" max="8534" width="40.7109375" style="1" customWidth="1"/>
    <col min="8535" max="8535" width="21.7109375" style="1" customWidth="1"/>
    <col min="8536" max="8536" width="10.7109375" style="1" customWidth="1"/>
    <col min="8537" max="8537" width="21.7109375" style="1" customWidth="1"/>
    <col min="8538" max="8538" width="10.7109375" style="1" customWidth="1"/>
    <col min="8539" max="8541" width="21.7109375" style="1" customWidth="1"/>
    <col min="8542" max="8542" width="10.7109375" style="1" customWidth="1"/>
    <col min="8543" max="8543" width="21.7109375" style="1" customWidth="1"/>
    <col min="8544" max="8544" width="10.7109375" style="1" customWidth="1"/>
    <col min="8545" max="8545" width="21.7109375" style="1" customWidth="1"/>
    <col min="8546" max="8546" width="40.7109375" style="1" customWidth="1"/>
    <col min="8547" max="8548" width="21.7109375" style="1" customWidth="1"/>
    <col min="8549" max="8549" width="10.7109375" style="1" customWidth="1"/>
    <col min="8550" max="8550" width="21.7109375" style="1" customWidth="1"/>
    <col min="8551" max="8551" width="10.7109375" style="1" customWidth="1"/>
    <col min="8552" max="8554" width="21.7109375" style="1" customWidth="1"/>
    <col min="8555" max="8555" width="10.7109375" style="1" customWidth="1"/>
    <col min="8556" max="8556" width="21.7109375" style="1" customWidth="1"/>
    <col min="8557" max="8557" width="10.7109375" style="1" customWidth="1"/>
    <col min="8558" max="8558" width="40.7109375" style="1" customWidth="1"/>
    <col min="8559" max="8561" width="21.7109375" style="1" customWidth="1"/>
    <col min="8562" max="8562" width="10.7109375" style="1" customWidth="1"/>
    <col min="8563" max="8563" width="21.7109375" style="1" customWidth="1"/>
    <col min="8564" max="8564" width="10.7109375" style="1" customWidth="1"/>
    <col min="8565" max="8567" width="21.7109375" style="1" customWidth="1"/>
    <col min="8568" max="8568" width="10.7109375" style="1" customWidth="1"/>
    <col min="8569" max="8569" width="21.7109375" style="1" customWidth="1"/>
    <col min="8570" max="8570" width="40.7109375" style="1" customWidth="1"/>
    <col min="8571" max="8571" width="10.7109375" style="1" customWidth="1"/>
    <col min="8572" max="8574" width="21.7109375" style="1" customWidth="1"/>
    <col min="8575" max="8575" width="10.7109375" style="1" customWidth="1"/>
    <col min="8576" max="8576" width="21.7109375" style="1" customWidth="1"/>
    <col min="8577" max="8577" width="10.7109375" style="1" customWidth="1"/>
    <col min="8578" max="8580" width="21.7109375" style="1" customWidth="1"/>
    <col min="8581" max="8581" width="10.7109375" style="1" customWidth="1"/>
    <col min="8582" max="8582" width="40.7109375" style="1" customWidth="1"/>
    <col min="8583" max="8583" width="21.7109375" style="1" customWidth="1"/>
    <col min="8584" max="8584" width="10.7109375" style="1" customWidth="1"/>
    <col min="8585" max="8587" width="21.7109375" style="1" customWidth="1"/>
    <col min="8588" max="8588" width="10.7109375" style="1" customWidth="1"/>
    <col min="8589" max="8692" width="11.42578125" style="1"/>
    <col min="8693" max="8693" width="1.7109375" style="1" customWidth="1"/>
    <col min="8694" max="8694" width="40.7109375" style="1" customWidth="1"/>
    <col min="8695" max="8695" width="21.7109375" style="1" customWidth="1"/>
    <col min="8696" max="8696" width="10.7109375" style="1" customWidth="1"/>
    <col min="8697" max="8699" width="21.7109375" style="1" customWidth="1"/>
    <col min="8700" max="8700" width="10.7109375" style="1" customWidth="1"/>
    <col min="8701" max="8701" width="21.7109375" style="1" customWidth="1"/>
    <col min="8702" max="8702" width="10.7109375" style="1" customWidth="1"/>
    <col min="8703" max="8705" width="21.7109375" style="1" customWidth="1"/>
    <col min="8706" max="8706" width="40.7109375" style="1" customWidth="1"/>
    <col min="8707" max="8707" width="10.7109375" style="1" customWidth="1"/>
    <col min="8708" max="8708" width="21.7109375" style="1" customWidth="1"/>
    <col min="8709" max="8709" width="10.7109375" style="1" customWidth="1"/>
    <col min="8710" max="8712" width="21.7109375" style="1" customWidth="1"/>
    <col min="8713" max="8713" width="10.7109375" style="1" customWidth="1"/>
    <col min="8714" max="8714" width="21.7109375" style="1" customWidth="1"/>
    <col min="8715" max="8715" width="10.7109375" style="1" customWidth="1"/>
    <col min="8716" max="8717" width="21.7109375" style="1" customWidth="1"/>
    <col min="8718" max="8718" width="40.7109375" style="1" customWidth="1"/>
    <col min="8719" max="8719" width="21.7109375" style="1" customWidth="1"/>
    <col min="8720" max="8720" width="10.7109375" style="1" customWidth="1"/>
    <col min="8721" max="8721" width="21.7109375" style="1" customWidth="1"/>
    <col min="8722" max="8722" width="10.7109375" style="1" customWidth="1"/>
    <col min="8723" max="8725" width="21.7109375" style="1" customWidth="1"/>
    <col min="8726" max="8726" width="10.7109375" style="1" customWidth="1"/>
    <col min="8727" max="8727" width="21.7109375" style="1" customWidth="1"/>
    <col min="8728" max="8728" width="10.7109375" style="1" customWidth="1"/>
    <col min="8729" max="8729" width="21.7109375" style="1" customWidth="1"/>
    <col min="8730" max="8730" width="40.7109375" style="1" customWidth="1"/>
    <col min="8731" max="8732" width="21.7109375" style="1" customWidth="1"/>
    <col min="8733" max="8733" width="10.7109375" style="1" customWidth="1"/>
    <col min="8734" max="8734" width="21.7109375" style="1" customWidth="1"/>
    <col min="8735" max="8735" width="10.7109375" style="1" customWidth="1"/>
    <col min="8736" max="8738" width="21.7109375" style="1" customWidth="1"/>
    <col min="8739" max="8739" width="10.7109375" style="1" customWidth="1"/>
    <col min="8740" max="8740" width="21.7109375" style="1" customWidth="1"/>
    <col min="8741" max="8741" width="10.7109375" style="1" customWidth="1"/>
    <col min="8742" max="8742" width="40.7109375" style="1" customWidth="1"/>
    <col min="8743" max="8745" width="21.7109375" style="1" customWidth="1"/>
    <col min="8746" max="8746" width="10.7109375" style="1" customWidth="1"/>
    <col min="8747" max="8747" width="21.7109375" style="1" customWidth="1"/>
    <col min="8748" max="8748" width="10.7109375" style="1" customWidth="1"/>
    <col min="8749" max="8751" width="21.7109375" style="1" customWidth="1"/>
    <col min="8752" max="8752" width="10.7109375" style="1" customWidth="1"/>
    <col min="8753" max="8753" width="21.7109375" style="1" customWidth="1"/>
    <col min="8754" max="8754" width="40.7109375" style="1" customWidth="1"/>
    <col min="8755" max="8755" width="10.7109375" style="1" customWidth="1"/>
    <col min="8756" max="8758" width="21.7109375" style="1" customWidth="1"/>
    <col min="8759" max="8759" width="10.7109375" style="1" customWidth="1"/>
    <col min="8760" max="8760" width="21.7109375" style="1" customWidth="1"/>
    <col min="8761" max="8761" width="10.7109375" style="1" customWidth="1"/>
    <col min="8762" max="8764" width="21.7109375" style="1" customWidth="1"/>
    <col min="8765" max="8765" width="10.7109375" style="1" customWidth="1"/>
    <col min="8766" max="8766" width="40.7109375" style="1" customWidth="1"/>
    <col min="8767" max="8767" width="21.7109375" style="1" customWidth="1"/>
    <col min="8768" max="8768" width="10.7109375" style="1" customWidth="1"/>
    <col min="8769" max="8771" width="21.7109375" style="1" customWidth="1"/>
    <col min="8772" max="8772" width="10.7109375" style="1" customWidth="1"/>
    <col min="8773" max="8773" width="21.7109375" style="1" customWidth="1"/>
    <col min="8774" max="8774" width="10.7109375" style="1" customWidth="1"/>
    <col min="8775" max="8777" width="21.7109375" style="1" customWidth="1"/>
    <col min="8778" max="8778" width="40.7109375" style="1" customWidth="1"/>
    <col min="8779" max="8779" width="10.7109375" style="1" customWidth="1"/>
    <col min="8780" max="8780" width="21.7109375" style="1" customWidth="1"/>
    <col min="8781" max="8781" width="10.7109375" style="1" customWidth="1"/>
    <col min="8782" max="8784" width="21.7109375" style="1" customWidth="1"/>
    <col min="8785" max="8785" width="10.7109375" style="1" customWidth="1"/>
    <col min="8786" max="8786" width="21.7109375" style="1" customWidth="1"/>
    <col min="8787" max="8787" width="10.7109375" style="1" customWidth="1"/>
    <col min="8788" max="8789" width="21.7109375" style="1" customWidth="1"/>
    <col min="8790" max="8790" width="40.7109375" style="1" customWidth="1"/>
    <col min="8791" max="8791" width="21.7109375" style="1" customWidth="1"/>
    <col min="8792" max="8792" width="10.7109375" style="1" customWidth="1"/>
    <col min="8793" max="8793" width="21.7109375" style="1" customWidth="1"/>
    <col min="8794" max="8794" width="10.7109375" style="1" customWidth="1"/>
    <col min="8795" max="8797" width="21.7109375" style="1" customWidth="1"/>
    <col min="8798" max="8798" width="10.7109375" style="1" customWidth="1"/>
    <col min="8799" max="8799" width="21.7109375" style="1" customWidth="1"/>
    <col min="8800" max="8800" width="10.7109375" style="1" customWidth="1"/>
    <col min="8801" max="8801" width="21.7109375" style="1" customWidth="1"/>
    <col min="8802" max="8802" width="40.7109375" style="1" customWidth="1"/>
    <col min="8803" max="8804" width="21.7109375" style="1" customWidth="1"/>
    <col min="8805" max="8805" width="10.7109375" style="1" customWidth="1"/>
    <col min="8806" max="8806" width="21.7109375" style="1" customWidth="1"/>
    <col min="8807" max="8807" width="10.7109375" style="1" customWidth="1"/>
    <col min="8808" max="8810" width="21.7109375" style="1" customWidth="1"/>
    <col min="8811" max="8811" width="10.7109375" style="1" customWidth="1"/>
    <col min="8812" max="8812" width="21.7109375" style="1" customWidth="1"/>
    <col min="8813" max="8813" width="10.7109375" style="1" customWidth="1"/>
    <col min="8814" max="8814" width="40.7109375" style="1" customWidth="1"/>
    <col min="8815" max="8817" width="21.7109375" style="1" customWidth="1"/>
    <col min="8818" max="8818" width="10.7109375" style="1" customWidth="1"/>
    <col min="8819" max="8819" width="21.7109375" style="1" customWidth="1"/>
    <col min="8820" max="8820" width="10.7109375" style="1" customWidth="1"/>
    <col min="8821" max="8823" width="21.7109375" style="1" customWidth="1"/>
    <col min="8824" max="8824" width="10.7109375" style="1" customWidth="1"/>
    <col min="8825" max="8825" width="21.7109375" style="1" customWidth="1"/>
    <col min="8826" max="8826" width="40.7109375" style="1" customWidth="1"/>
    <col min="8827" max="8827" width="10.7109375" style="1" customWidth="1"/>
    <col min="8828" max="8830" width="21.7109375" style="1" customWidth="1"/>
    <col min="8831" max="8831" width="10.7109375" style="1" customWidth="1"/>
    <col min="8832" max="8832" width="21.7109375" style="1" customWidth="1"/>
    <col min="8833" max="8833" width="10.7109375" style="1" customWidth="1"/>
    <col min="8834" max="8836" width="21.7109375" style="1" customWidth="1"/>
    <col min="8837" max="8837" width="10.7109375" style="1" customWidth="1"/>
    <col min="8838" max="8838" width="40.7109375" style="1" customWidth="1"/>
    <col min="8839" max="8839" width="21.7109375" style="1" customWidth="1"/>
    <col min="8840" max="8840" width="10.7109375" style="1" customWidth="1"/>
    <col min="8841" max="8843" width="21.7109375" style="1" customWidth="1"/>
    <col min="8844" max="8844" width="10.7109375" style="1" customWidth="1"/>
    <col min="8845" max="8948" width="11.42578125" style="1"/>
    <col min="8949" max="8949" width="1.7109375" style="1" customWidth="1"/>
    <col min="8950" max="8950" width="40.7109375" style="1" customWidth="1"/>
    <col min="8951" max="8951" width="21.7109375" style="1" customWidth="1"/>
    <col min="8952" max="8952" width="10.7109375" style="1" customWidth="1"/>
    <col min="8953" max="8955" width="21.7109375" style="1" customWidth="1"/>
    <col min="8956" max="8956" width="10.7109375" style="1" customWidth="1"/>
    <col min="8957" max="8957" width="21.7109375" style="1" customWidth="1"/>
    <col min="8958" max="8958" width="10.7109375" style="1" customWidth="1"/>
    <col min="8959" max="8961" width="21.7109375" style="1" customWidth="1"/>
    <col min="8962" max="8962" width="40.7109375" style="1" customWidth="1"/>
    <col min="8963" max="8963" width="10.7109375" style="1" customWidth="1"/>
    <col min="8964" max="8964" width="21.7109375" style="1" customWidth="1"/>
    <col min="8965" max="8965" width="10.7109375" style="1" customWidth="1"/>
    <col min="8966" max="8968" width="21.7109375" style="1" customWidth="1"/>
    <col min="8969" max="8969" width="10.7109375" style="1" customWidth="1"/>
    <col min="8970" max="8970" width="21.7109375" style="1" customWidth="1"/>
    <col min="8971" max="8971" width="10.7109375" style="1" customWidth="1"/>
    <col min="8972" max="8973" width="21.7109375" style="1" customWidth="1"/>
    <col min="8974" max="8974" width="40.7109375" style="1" customWidth="1"/>
    <col min="8975" max="8975" width="21.7109375" style="1" customWidth="1"/>
    <col min="8976" max="8976" width="10.7109375" style="1" customWidth="1"/>
    <col min="8977" max="8977" width="21.7109375" style="1" customWidth="1"/>
    <col min="8978" max="8978" width="10.7109375" style="1" customWidth="1"/>
    <col min="8979" max="8981" width="21.7109375" style="1" customWidth="1"/>
    <col min="8982" max="8982" width="10.7109375" style="1" customWidth="1"/>
    <col min="8983" max="8983" width="21.7109375" style="1" customWidth="1"/>
    <col min="8984" max="8984" width="10.7109375" style="1" customWidth="1"/>
    <col min="8985" max="8985" width="21.7109375" style="1" customWidth="1"/>
    <col min="8986" max="8986" width="40.7109375" style="1" customWidth="1"/>
    <col min="8987" max="8988" width="21.7109375" style="1" customWidth="1"/>
    <col min="8989" max="8989" width="10.7109375" style="1" customWidth="1"/>
    <col min="8990" max="8990" width="21.7109375" style="1" customWidth="1"/>
    <col min="8991" max="8991" width="10.7109375" style="1" customWidth="1"/>
    <col min="8992" max="8994" width="21.7109375" style="1" customWidth="1"/>
    <col min="8995" max="8995" width="10.7109375" style="1" customWidth="1"/>
    <col min="8996" max="8996" width="21.7109375" style="1" customWidth="1"/>
    <col min="8997" max="8997" width="10.7109375" style="1" customWidth="1"/>
    <col min="8998" max="8998" width="40.7109375" style="1" customWidth="1"/>
    <col min="8999" max="9001" width="21.7109375" style="1" customWidth="1"/>
    <col min="9002" max="9002" width="10.7109375" style="1" customWidth="1"/>
    <col min="9003" max="9003" width="21.7109375" style="1" customWidth="1"/>
    <col min="9004" max="9004" width="10.7109375" style="1" customWidth="1"/>
    <col min="9005" max="9007" width="21.7109375" style="1" customWidth="1"/>
    <col min="9008" max="9008" width="10.7109375" style="1" customWidth="1"/>
    <col min="9009" max="9009" width="21.7109375" style="1" customWidth="1"/>
    <col min="9010" max="9010" width="40.7109375" style="1" customWidth="1"/>
    <col min="9011" max="9011" width="10.7109375" style="1" customWidth="1"/>
    <col min="9012" max="9014" width="21.7109375" style="1" customWidth="1"/>
    <col min="9015" max="9015" width="10.7109375" style="1" customWidth="1"/>
    <col min="9016" max="9016" width="21.7109375" style="1" customWidth="1"/>
    <col min="9017" max="9017" width="10.7109375" style="1" customWidth="1"/>
    <col min="9018" max="9020" width="21.7109375" style="1" customWidth="1"/>
    <col min="9021" max="9021" width="10.7109375" style="1" customWidth="1"/>
    <col min="9022" max="9022" width="40.7109375" style="1" customWidth="1"/>
    <col min="9023" max="9023" width="21.7109375" style="1" customWidth="1"/>
    <col min="9024" max="9024" width="10.7109375" style="1" customWidth="1"/>
    <col min="9025" max="9027" width="21.7109375" style="1" customWidth="1"/>
    <col min="9028" max="9028" width="10.7109375" style="1" customWidth="1"/>
    <col min="9029" max="9029" width="21.7109375" style="1" customWidth="1"/>
    <col min="9030" max="9030" width="10.7109375" style="1" customWidth="1"/>
    <col min="9031" max="9033" width="21.7109375" style="1" customWidth="1"/>
    <col min="9034" max="9034" width="40.7109375" style="1" customWidth="1"/>
    <col min="9035" max="9035" width="10.7109375" style="1" customWidth="1"/>
    <col min="9036" max="9036" width="21.7109375" style="1" customWidth="1"/>
    <col min="9037" max="9037" width="10.7109375" style="1" customWidth="1"/>
    <col min="9038" max="9040" width="21.7109375" style="1" customWidth="1"/>
    <col min="9041" max="9041" width="10.7109375" style="1" customWidth="1"/>
    <col min="9042" max="9042" width="21.7109375" style="1" customWidth="1"/>
    <col min="9043" max="9043" width="10.7109375" style="1" customWidth="1"/>
    <col min="9044" max="9045" width="21.7109375" style="1" customWidth="1"/>
    <col min="9046" max="9046" width="40.7109375" style="1" customWidth="1"/>
    <col min="9047" max="9047" width="21.7109375" style="1" customWidth="1"/>
    <col min="9048" max="9048" width="10.7109375" style="1" customWidth="1"/>
    <col min="9049" max="9049" width="21.7109375" style="1" customWidth="1"/>
    <col min="9050" max="9050" width="10.7109375" style="1" customWidth="1"/>
    <col min="9051" max="9053" width="21.7109375" style="1" customWidth="1"/>
    <col min="9054" max="9054" width="10.7109375" style="1" customWidth="1"/>
    <col min="9055" max="9055" width="21.7109375" style="1" customWidth="1"/>
    <col min="9056" max="9056" width="10.7109375" style="1" customWidth="1"/>
    <col min="9057" max="9057" width="21.7109375" style="1" customWidth="1"/>
    <col min="9058" max="9058" width="40.7109375" style="1" customWidth="1"/>
    <col min="9059" max="9060" width="21.7109375" style="1" customWidth="1"/>
    <col min="9061" max="9061" width="10.7109375" style="1" customWidth="1"/>
    <col min="9062" max="9062" width="21.7109375" style="1" customWidth="1"/>
    <col min="9063" max="9063" width="10.7109375" style="1" customWidth="1"/>
    <col min="9064" max="9066" width="21.7109375" style="1" customWidth="1"/>
    <col min="9067" max="9067" width="10.7109375" style="1" customWidth="1"/>
    <col min="9068" max="9068" width="21.7109375" style="1" customWidth="1"/>
    <col min="9069" max="9069" width="10.7109375" style="1" customWidth="1"/>
    <col min="9070" max="9070" width="40.7109375" style="1" customWidth="1"/>
    <col min="9071" max="9073" width="21.7109375" style="1" customWidth="1"/>
    <col min="9074" max="9074" width="10.7109375" style="1" customWidth="1"/>
    <col min="9075" max="9075" width="21.7109375" style="1" customWidth="1"/>
    <col min="9076" max="9076" width="10.7109375" style="1" customWidth="1"/>
    <col min="9077" max="9079" width="21.7109375" style="1" customWidth="1"/>
    <col min="9080" max="9080" width="10.7109375" style="1" customWidth="1"/>
    <col min="9081" max="9081" width="21.7109375" style="1" customWidth="1"/>
    <col min="9082" max="9082" width="40.7109375" style="1" customWidth="1"/>
    <col min="9083" max="9083" width="10.7109375" style="1" customWidth="1"/>
    <col min="9084" max="9086" width="21.7109375" style="1" customWidth="1"/>
    <col min="9087" max="9087" width="10.7109375" style="1" customWidth="1"/>
    <col min="9088" max="9088" width="21.7109375" style="1" customWidth="1"/>
    <col min="9089" max="9089" width="10.7109375" style="1" customWidth="1"/>
    <col min="9090" max="9092" width="21.7109375" style="1" customWidth="1"/>
    <col min="9093" max="9093" width="10.7109375" style="1" customWidth="1"/>
    <col min="9094" max="9094" width="40.7109375" style="1" customWidth="1"/>
    <col min="9095" max="9095" width="21.7109375" style="1" customWidth="1"/>
    <col min="9096" max="9096" width="10.7109375" style="1" customWidth="1"/>
    <col min="9097" max="9099" width="21.7109375" style="1" customWidth="1"/>
    <col min="9100" max="9100" width="10.7109375" style="1" customWidth="1"/>
    <col min="9101" max="9204" width="11.42578125" style="1"/>
    <col min="9205" max="9205" width="1.7109375" style="1" customWidth="1"/>
    <col min="9206" max="9206" width="40.7109375" style="1" customWidth="1"/>
    <col min="9207" max="9207" width="21.7109375" style="1" customWidth="1"/>
    <col min="9208" max="9208" width="10.7109375" style="1" customWidth="1"/>
    <col min="9209" max="9211" width="21.7109375" style="1" customWidth="1"/>
    <col min="9212" max="9212" width="10.7109375" style="1" customWidth="1"/>
    <col min="9213" max="9213" width="21.7109375" style="1" customWidth="1"/>
    <col min="9214" max="9214" width="10.7109375" style="1" customWidth="1"/>
    <col min="9215" max="9217" width="21.7109375" style="1" customWidth="1"/>
    <col min="9218" max="9218" width="40.7109375" style="1" customWidth="1"/>
    <col min="9219" max="9219" width="10.7109375" style="1" customWidth="1"/>
    <col min="9220" max="9220" width="21.7109375" style="1" customWidth="1"/>
    <col min="9221" max="9221" width="10.7109375" style="1" customWidth="1"/>
    <col min="9222" max="9224" width="21.7109375" style="1" customWidth="1"/>
    <col min="9225" max="9225" width="10.7109375" style="1" customWidth="1"/>
    <col min="9226" max="9226" width="21.7109375" style="1" customWidth="1"/>
    <col min="9227" max="9227" width="10.7109375" style="1" customWidth="1"/>
    <col min="9228" max="9229" width="21.7109375" style="1" customWidth="1"/>
    <col min="9230" max="9230" width="40.7109375" style="1" customWidth="1"/>
    <col min="9231" max="9231" width="21.7109375" style="1" customWidth="1"/>
    <col min="9232" max="9232" width="10.7109375" style="1" customWidth="1"/>
    <col min="9233" max="9233" width="21.7109375" style="1" customWidth="1"/>
    <col min="9234" max="9234" width="10.7109375" style="1" customWidth="1"/>
    <col min="9235" max="9237" width="21.7109375" style="1" customWidth="1"/>
    <col min="9238" max="9238" width="10.7109375" style="1" customWidth="1"/>
    <col min="9239" max="9239" width="21.7109375" style="1" customWidth="1"/>
    <col min="9240" max="9240" width="10.7109375" style="1" customWidth="1"/>
    <col min="9241" max="9241" width="21.7109375" style="1" customWidth="1"/>
    <col min="9242" max="9242" width="40.7109375" style="1" customWidth="1"/>
    <col min="9243" max="9244" width="21.7109375" style="1" customWidth="1"/>
    <col min="9245" max="9245" width="10.7109375" style="1" customWidth="1"/>
    <col min="9246" max="9246" width="21.7109375" style="1" customWidth="1"/>
    <col min="9247" max="9247" width="10.7109375" style="1" customWidth="1"/>
    <col min="9248" max="9250" width="21.7109375" style="1" customWidth="1"/>
    <col min="9251" max="9251" width="10.7109375" style="1" customWidth="1"/>
    <col min="9252" max="9252" width="21.7109375" style="1" customWidth="1"/>
    <col min="9253" max="9253" width="10.7109375" style="1" customWidth="1"/>
    <col min="9254" max="9254" width="40.7109375" style="1" customWidth="1"/>
    <col min="9255" max="9257" width="21.7109375" style="1" customWidth="1"/>
    <col min="9258" max="9258" width="10.7109375" style="1" customWidth="1"/>
    <col min="9259" max="9259" width="21.7109375" style="1" customWidth="1"/>
    <col min="9260" max="9260" width="10.7109375" style="1" customWidth="1"/>
    <col min="9261" max="9263" width="21.7109375" style="1" customWidth="1"/>
    <col min="9264" max="9264" width="10.7109375" style="1" customWidth="1"/>
    <col min="9265" max="9265" width="21.7109375" style="1" customWidth="1"/>
    <col min="9266" max="9266" width="40.7109375" style="1" customWidth="1"/>
    <col min="9267" max="9267" width="10.7109375" style="1" customWidth="1"/>
    <col min="9268" max="9270" width="21.7109375" style="1" customWidth="1"/>
    <col min="9271" max="9271" width="10.7109375" style="1" customWidth="1"/>
    <col min="9272" max="9272" width="21.7109375" style="1" customWidth="1"/>
    <col min="9273" max="9273" width="10.7109375" style="1" customWidth="1"/>
    <col min="9274" max="9276" width="21.7109375" style="1" customWidth="1"/>
    <col min="9277" max="9277" width="10.7109375" style="1" customWidth="1"/>
    <col min="9278" max="9278" width="40.7109375" style="1" customWidth="1"/>
    <col min="9279" max="9279" width="21.7109375" style="1" customWidth="1"/>
    <col min="9280" max="9280" width="10.7109375" style="1" customWidth="1"/>
    <col min="9281" max="9283" width="21.7109375" style="1" customWidth="1"/>
    <col min="9284" max="9284" width="10.7109375" style="1" customWidth="1"/>
    <col min="9285" max="9285" width="21.7109375" style="1" customWidth="1"/>
    <col min="9286" max="9286" width="10.7109375" style="1" customWidth="1"/>
    <col min="9287" max="9289" width="21.7109375" style="1" customWidth="1"/>
    <col min="9290" max="9290" width="40.7109375" style="1" customWidth="1"/>
    <col min="9291" max="9291" width="10.7109375" style="1" customWidth="1"/>
    <col min="9292" max="9292" width="21.7109375" style="1" customWidth="1"/>
    <col min="9293" max="9293" width="10.7109375" style="1" customWidth="1"/>
    <col min="9294" max="9296" width="21.7109375" style="1" customWidth="1"/>
    <col min="9297" max="9297" width="10.7109375" style="1" customWidth="1"/>
    <col min="9298" max="9298" width="21.7109375" style="1" customWidth="1"/>
    <col min="9299" max="9299" width="10.7109375" style="1" customWidth="1"/>
    <col min="9300" max="9301" width="21.7109375" style="1" customWidth="1"/>
    <col min="9302" max="9302" width="40.7109375" style="1" customWidth="1"/>
    <col min="9303" max="9303" width="21.7109375" style="1" customWidth="1"/>
    <col min="9304" max="9304" width="10.7109375" style="1" customWidth="1"/>
    <col min="9305" max="9305" width="21.7109375" style="1" customWidth="1"/>
    <col min="9306" max="9306" width="10.7109375" style="1" customWidth="1"/>
    <col min="9307" max="9309" width="21.7109375" style="1" customWidth="1"/>
    <col min="9310" max="9310" width="10.7109375" style="1" customWidth="1"/>
    <col min="9311" max="9311" width="21.7109375" style="1" customWidth="1"/>
    <col min="9312" max="9312" width="10.7109375" style="1" customWidth="1"/>
    <col min="9313" max="9313" width="21.7109375" style="1" customWidth="1"/>
    <col min="9314" max="9314" width="40.7109375" style="1" customWidth="1"/>
    <col min="9315" max="9316" width="21.7109375" style="1" customWidth="1"/>
    <col min="9317" max="9317" width="10.7109375" style="1" customWidth="1"/>
    <col min="9318" max="9318" width="21.7109375" style="1" customWidth="1"/>
    <col min="9319" max="9319" width="10.7109375" style="1" customWidth="1"/>
    <col min="9320" max="9322" width="21.7109375" style="1" customWidth="1"/>
    <col min="9323" max="9323" width="10.7109375" style="1" customWidth="1"/>
    <col min="9324" max="9324" width="21.7109375" style="1" customWidth="1"/>
    <col min="9325" max="9325" width="10.7109375" style="1" customWidth="1"/>
    <col min="9326" max="9326" width="40.7109375" style="1" customWidth="1"/>
    <col min="9327" max="9329" width="21.7109375" style="1" customWidth="1"/>
    <col min="9330" max="9330" width="10.7109375" style="1" customWidth="1"/>
    <col min="9331" max="9331" width="21.7109375" style="1" customWidth="1"/>
    <col min="9332" max="9332" width="10.7109375" style="1" customWidth="1"/>
    <col min="9333" max="9335" width="21.7109375" style="1" customWidth="1"/>
    <col min="9336" max="9336" width="10.7109375" style="1" customWidth="1"/>
    <col min="9337" max="9337" width="21.7109375" style="1" customWidth="1"/>
    <col min="9338" max="9338" width="40.7109375" style="1" customWidth="1"/>
    <col min="9339" max="9339" width="10.7109375" style="1" customWidth="1"/>
    <col min="9340" max="9342" width="21.7109375" style="1" customWidth="1"/>
    <col min="9343" max="9343" width="10.7109375" style="1" customWidth="1"/>
    <col min="9344" max="9344" width="21.7109375" style="1" customWidth="1"/>
    <col min="9345" max="9345" width="10.7109375" style="1" customWidth="1"/>
    <col min="9346" max="9348" width="21.7109375" style="1" customWidth="1"/>
    <col min="9349" max="9349" width="10.7109375" style="1" customWidth="1"/>
    <col min="9350" max="9350" width="40.7109375" style="1" customWidth="1"/>
    <col min="9351" max="9351" width="21.7109375" style="1" customWidth="1"/>
    <col min="9352" max="9352" width="10.7109375" style="1" customWidth="1"/>
    <col min="9353" max="9355" width="21.7109375" style="1" customWidth="1"/>
    <col min="9356" max="9356" width="10.7109375" style="1" customWidth="1"/>
    <col min="9357" max="9460" width="11.42578125" style="1"/>
    <col min="9461" max="9461" width="1.7109375" style="1" customWidth="1"/>
    <col min="9462" max="9462" width="40.7109375" style="1" customWidth="1"/>
    <col min="9463" max="9463" width="21.7109375" style="1" customWidth="1"/>
    <col min="9464" max="9464" width="10.7109375" style="1" customWidth="1"/>
    <col min="9465" max="9467" width="21.7109375" style="1" customWidth="1"/>
    <col min="9468" max="9468" width="10.7109375" style="1" customWidth="1"/>
    <col min="9469" max="9469" width="21.7109375" style="1" customWidth="1"/>
    <col min="9470" max="9470" width="10.7109375" style="1" customWidth="1"/>
    <col min="9471" max="9473" width="21.7109375" style="1" customWidth="1"/>
    <col min="9474" max="9474" width="40.7109375" style="1" customWidth="1"/>
    <col min="9475" max="9475" width="10.7109375" style="1" customWidth="1"/>
    <col min="9476" max="9476" width="21.7109375" style="1" customWidth="1"/>
    <col min="9477" max="9477" width="10.7109375" style="1" customWidth="1"/>
    <col min="9478" max="9480" width="21.7109375" style="1" customWidth="1"/>
    <col min="9481" max="9481" width="10.7109375" style="1" customWidth="1"/>
    <col min="9482" max="9482" width="21.7109375" style="1" customWidth="1"/>
    <col min="9483" max="9483" width="10.7109375" style="1" customWidth="1"/>
    <col min="9484" max="9485" width="21.7109375" style="1" customWidth="1"/>
    <col min="9486" max="9486" width="40.7109375" style="1" customWidth="1"/>
    <col min="9487" max="9487" width="21.7109375" style="1" customWidth="1"/>
    <col min="9488" max="9488" width="10.7109375" style="1" customWidth="1"/>
    <col min="9489" max="9489" width="21.7109375" style="1" customWidth="1"/>
    <col min="9490" max="9490" width="10.7109375" style="1" customWidth="1"/>
    <col min="9491" max="9493" width="21.7109375" style="1" customWidth="1"/>
    <col min="9494" max="9494" width="10.7109375" style="1" customWidth="1"/>
    <col min="9495" max="9495" width="21.7109375" style="1" customWidth="1"/>
    <col min="9496" max="9496" width="10.7109375" style="1" customWidth="1"/>
    <col min="9497" max="9497" width="21.7109375" style="1" customWidth="1"/>
    <col min="9498" max="9498" width="40.7109375" style="1" customWidth="1"/>
    <col min="9499" max="9500" width="21.7109375" style="1" customWidth="1"/>
    <col min="9501" max="9501" width="10.7109375" style="1" customWidth="1"/>
    <col min="9502" max="9502" width="21.7109375" style="1" customWidth="1"/>
    <col min="9503" max="9503" width="10.7109375" style="1" customWidth="1"/>
    <col min="9504" max="9506" width="21.7109375" style="1" customWidth="1"/>
    <col min="9507" max="9507" width="10.7109375" style="1" customWidth="1"/>
    <col min="9508" max="9508" width="21.7109375" style="1" customWidth="1"/>
    <col min="9509" max="9509" width="10.7109375" style="1" customWidth="1"/>
    <col min="9510" max="9510" width="40.7109375" style="1" customWidth="1"/>
    <col min="9511" max="9513" width="21.7109375" style="1" customWidth="1"/>
    <col min="9514" max="9514" width="10.7109375" style="1" customWidth="1"/>
    <col min="9515" max="9515" width="21.7109375" style="1" customWidth="1"/>
    <col min="9516" max="9516" width="10.7109375" style="1" customWidth="1"/>
    <col min="9517" max="9519" width="21.7109375" style="1" customWidth="1"/>
    <col min="9520" max="9520" width="10.7109375" style="1" customWidth="1"/>
    <col min="9521" max="9521" width="21.7109375" style="1" customWidth="1"/>
    <col min="9522" max="9522" width="40.7109375" style="1" customWidth="1"/>
    <col min="9523" max="9523" width="10.7109375" style="1" customWidth="1"/>
    <col min="9524" max="9526" width="21.7109375" style="1" customWidth="1"/>
    <col min="9527" max="9527" width="10.7109375" style="1" customWidth="1"/>
    <col min="9528" max="9528" width="21.7109375" style="1" customWidth="1"/>
    <col min="9529" max="9529" width="10.7109375" style="1" customWidth="1"/>
    <col min="9530" max="9532" width="21.7109375" style="1" customWidth="1"/>
    <col min="9533" max="9533" width="10.7109375" style="1" customWidth="1"/>
    <col min="9534" max="9534" width="40.7109375" style="1" customWidth="1"/>
    <col min="9535" max="9535" width="21.7109375" style="1" customWidth="1"/>
    <col min="9536" max="9536" width="10.7109375" style="1" customWidth="1"/>
    <col min="9537" max="9539" width="21.7109375" style="1" customWidth="1"/>
    <col min="9540" max="9540" width="10.7109375" style="1" customWidth="1"/>
    <col min="9541" max="9541" width="21.7109375" style="1" customWidth="1"/>
    <col min="9542" max="9542" width="10.7109375" style="1" customWidth="1"/>
    <col min="9543" max="9545" width="21.7109375" style="1" customWidth="1"/>
    <col min="9546" max="9546" width="40.7109375" style="1" customWidth="1"/>
    <col min="9547" max="9547" width="10.7109375" style="1" customWidth="1"/>
    <col min="9548" max="9548" width="21.7109375" style="1" customWidth="1"/>
    <col min="9549" max="9549" width="10.7109375" style="1" customWidth="1"/>
    <col min="9550" max="9552" width="21.7109375" style="1" customWidth="1"/>
    <col min="9553" max="9553" width="10.7109375" style="1" customWidth="1"/>
    <col min="9554" max="9554" width="21.7109375" style="1" customWidth="1"/>
    <col min="9555" max="9555" width="10.7109375" style="1" customWidth="1"/>
    <col min="9556" max="9557" width="21.7109375" style="1" customWidth="1"/>
    <col min="9558" max="9558" width="40.7109375" style="1" customWidth="1"/>
    <col min="9559" max="9559" width="21.7109375" style="1" customWidth="1"/>
    <col min="9560" max="9560" width="10.7109375" style="1" customWidth="1"/>
    <col min="9561" max="9561" width="21.7109375" style="1" customWidth="1"/>
    <col min="9562" max="9562" width="10.7109375" style="1" customWidth="1"/>
    <col min="9563" max="9565" width="21.7109375" style="1" customWidth="1"/>
    <col min="9566" max="9566" width="10.7109375" style="1" customWidth="1"/>
    <col min="9567" max="9567" width="21.7109375" style="1" customWidth="1"/>
    <col min="9568" max="9568" width="10.7109375" style="1" customWidth="1"/>
    <col min="9569" max="9569" width="21.7109375" style="1" customWidth="1"/>
    <col min="9570" max="9570" width="40.7109375" style="1" customWidth="1"/>
    <col min="9571" max="9572" width="21.7109375" style="1" customWidth="1"/>
    <col min="9573" max="9573" width="10.7109375" style="1" customWidth="1"/>
    <col min="9574" max="9574" width="21.7109375" style="1" customWidth="1"/>
    <col min="9575" max="9575" width="10.7109375" style="1" customWidth="1"/>
    <col min="9576" max="9578" width="21.7109375" style="1" customWidth="1"/>
    <col min="9579" max="9579" width="10.7109375" style="1" customWidth="1"/>
    <col min="9580" max="9580" width="21.7109375" style="1" customWidth="1"/>
    <col min="9581" max="9581" width="10.7109375" style="1" customWidth="1"/>
    <col min="9582" max="9582" width="40.7109375" style="1" customWidth="1"/>
    <col min="9583" max="9585" width="21.7109375" style="1" customWidth="1"/>
    <col min="9586" max="9586" width="10.7109375" style="1" customWidth="1"/>
    <col min="9587" max="9587" width="21.7109375" style="1" customWidth="1"/>
    <col min="9588" max="9588" width="10.7109375" style="1" customWidth="1"/>
    <col min="9589" max="9591" width="21.7109375" style="1" customWidth="1"/>
    <col min="9592" max="9592" width="10.7109375" style="1" customWidth="1"/>
    <col min="9593" max="9593" width="21.7109375" style="1" customWidth="1"/>
    <col min="9594" max="9594" width="40.7109375" style="1" customWidth="1"/>
    <col min="9595" max="9595" width="10.7109375" style="1" customWidth="1"/>
    <col min="9596" max="9598" width="21.7109375" style="1" customWidth="1"/>
    <col min="9599" max="9599" width="10.7109375" style="1" customWidth="1"/>
    <col min="9600" max="9600" width="21.7109375" style="1" customWidth="1"/>
    <col min="9601" max="9601" width="10.7109375" style="1" customWidth="1"/>
    <col min="9602" max="9604" width="21.7109375" style="1" customWidth="1"/>
    <col min="9605" max="9605" width="10.7109375" style="1" customWidth="1"/>
    <col min="9606" max="9606" width="40.7109375" style="1" customWidth="1"/>
    <col min="9607" max="9607" width="21.7109375" style="1" customWidth="1"/>
    <col min="9608" max="9608" width="10.7109375" style="1" customWidth="1"/>
    <col min="9609" max="9611" width="21.7109375" style="1" customWidth="1"/>
    <col min="9612" max="9612" width="10.7109375" style="1" customWidth="1"/>
    <col min="9613" max="9716" width="11.42578125" style="1"/>
    <col min="9717" max="9717" width="1.7109375" style="1" customWidth="1"/>
    <col min="9718" max="9718" width="40.7109375" style="1" customWidth="1"/>
    <col min="9719" max="9719" width="21.7109375" style="1" customWidth="1"/>
    <col min="9720" max="9720" width="10.7109375" style="1" customWidth="1"/>
    <col min="9721" max="9723" width="21.7109375" style="1" customWidth="1"/>
    <col min="9724" max="9724" width="10.7109375" style="1" customWidth="1"/>
    <col min="9725" max="9725" width="21.7109375" style="1" customWidth="1"/>
    <col min="9726" max="9726" width="10.7109375" style="1" customWidth="1"/>
    <col min="9727" max="9729" width="21.7109375" style="1" customWidth="1"/>
    <col min="9730" max="9730" width="40.7109375" style="1" customWidth="1"/>
    <col min="9731" max="9731" width="10.7109375" style="1" customWidth="1"/>
    <col min="9732" max="9732" width="21.7109375" style="1" customWidth="1"/>
    <col min="9733" max="9733" width="10.7109375" style="1" customWidth="1"/>
    <col min="9734" max="9736" width="21.7109375" style="1" customWidth="1"/>
    <col min="9737" max="9737" width="10.7109375" style="1" customWidth="1"/>
    <col min="9738" max="9738" width="21.7109375" style="1" customWidth="1"/>
    <col min="9739" max="9739" width="10.7109375" style="1" customWidth="1"/>
    <col min="9740" max="9741" width="21.7109375" style="1" customWidth="1"/>
    <col min="9742" max="9742" width="40.7109375" style="1" customWidth="1"/>
    <col min="9743" max="9743" width="21.7109375" style="1" customWidth="1"/>
    <col min="9744" max="9744" width="10.7109375" style="1" customWidth="1"/>
    <col min="9745" max="9745" width="21.7109375" style="1" customWidth="1"/>
    <col min="9746" max="9746" width="10.7109375" style="1" customWidth="1"/>
    <col min="9747" max="9749" width="21.7109375" style="1" customWidth="1"/>
    <col min="9750" max="9750" width="10.7109375" style="1" customWidth="1"/>
    <col min="9751" max="9751" width="21.7109375" style="1" customWidth="1"/>
    <col min="9752" max="9752" width="10.7109375" style="1" customWidth="1"/>
    <col min="9753" max="9753" width="21.7109375" style="1" customWidth="1"/>
    <col min="9754" max="9754" width="40.7109375" style="1" customWidth="1"/>
    <col min="9755" max="9756" width="21.7109375" style="1" customWidth="1"/>
    <col min="9757" max="9757" width="10.7109375" style="1" customWidth="1"/>
    <col min="9758" max="9758" width="21.7109375" style="1" customWidth="1"/>
    <col min="9759" max="9759" width="10.7109375" style="1" customWidth="1"/>
    <col min="9760" max="9762" width="21.7109375" style="1" customWidth="1"/>
    <col min="9763" max="9763" width="10.7109375" style="1" customWidth="1"/>
    <col min="9764" max="9764" width="21.7109375" style="1" customWidth="1"/>
    <col min="9765" max="9765" width="10.7109375" style="1" customWidth="1"/>
    <col min="9766" max="9766" width="40.7109375" style="1" customWidth="1"/>
    <col min="9767" max="9769" width="21.7109375" style="1" customWidth="1"/>
    <col min="9770" max="9770" width="10.7109375" style="1" customWidth="1"/>
    <col min="9771" max="9771" width="21.7109375" style="1" customWidth="1"/>
    <col min="9772" max="9772" width="10.7109375" style="1" customWidth="1"/>
    <col min="9773" max="9775" width="21.7109375" style="1" customWidth="1"/>
    <col min="9776" max="9776" width="10.7109375" style="1" customWidth="1"/>
    <col min="9777" max="9777" width="21.7109375" style="1" customWidth="1"/>
    <col min="9778" max="9778" width="40.7109375" style="1" customWidth="1"/>
    <col min="9779" max="9779" width="10.7109375" style="1" customWidth="1"/>
    <col min="9780" max="9782" width="21.7109375" style="1" customWidth="1"/>
    <col min="9783" max="9783" width="10.7109375" style="1" customWidth="1"/>
    <col min="9784" max="9784" width="21.7109375" style="1" customWidth="1"/>
    <col min="9785" max="9785" width="10.7109375" style="1" customWidth="1"/>
    <col min="9786" max="9788" width="21.7109375" style="1" customWidth="1"/>
    <col min="9789" max="9789" width="10.7109375" style="1" customWidth="1"/>
    <col min="9790" max="9790" width="40.7109375" style="1" customWidth="1"/>
    <col min="9791" max="9791" width="21.7109375" style="1" customWidth="1"/>
    <col min="9792" max="9792" width="10.7109375" style="1" customWidth="1"/>
    <col min="9793" max="9795" width="21.7109375" style="1" customWidth="1"/>
    <col min="9796" max="9796" width="10.7109375" style="1" customWidth="1"/>
    <col min="9797" max="9797" width="21.7109375" style="1" customWidth="1"/>
    <col min="9798" max="9798" width="10.7109375" style="1" customWidth="1"/>
    <col min="9799" max="9801" width="21.7109375" style="1" customWidth="1"/>
    <col min="9802" max="9802" width="40.7109375" style="1" customWidth="1"/>
    <col min="9803" max="9803" width="10.7109375" style="1" customWidth="1"/>
    <col min="9804" max="9804" width="21.7109375" style="1" customWidth="1"/>
    <col min="9805" max="9805" width="10.7109375" style="1" customWidth="1"/>
    <col min="9806" max="9808" width="21.7109375" style="1" customWidth="1"/>
    <col min="9809" max="9809" width="10.7109375" style="1" customWidth="1"/>
    <col min="9810" max="9810" width="21.7109375" style="1" customWidth="1"/>
    <col min="9811" max="9811" width="10.7109375" style="1" customWidth="1"/>
    <col min="9812" max="9813" width="21.7109375" style="1" customWidth="1"/>
    <col min="9814" max="9814" width="40.7109375" style="1" customWidth="1"/>
    <col min="9815" max="9815" width="21.7109375" style="1" customWidth="1"/>
    <col min="9816" max="9816" width="10.7109375" style="1" customWidth="1"/>
    <col min="9817" max="9817" width="21.7109375" style="1" customWidth="1"/>
    <col min="9818" max="9818" width="10.7109375" style="1" customWidth="1"/>
    <col min="9819" max="9821" width="21.7109375" style="1" customWidth="1"/>
    <col min="9822" max="9822" width="10.7109375" style="1" customWidth="1"/>
    <col min="9823" max="9823" width="21.7109375" style="1" customWidth="1"/>
    <col min="9824" max="9824" width="10.7109375" style="1" customWidth="1"/>
    <col min="9825" max="9825" width="21.7109375" style="1" customWidth="1"/>
    <col min="9826" max="9826" width="40.7109375" style="1" customWidth="1"/>
    <col min="9827" max="9828" width="21.7109375" style="1" customWidth="1"/>
    <col min="9829" max="9829" width="10.7109375" style="1" customWidth="1"/>
    <col min="9830" max="9830" width="21.7109375" style="1" customWidth="1"/>
    <col min="9831" max="9831" width="10.7109375" style="1" customWidth="1"/>
    <col min="9832" max="9834" width="21.7109375" style="1" customWidth="1"/>
    <col min="9835" max="9835" width="10.7109375" style="1" customWidth="1"/>
    <col min="9836" max="9836" width="21.7109375" style="1" customWidth="1"/>
    <col min="9837" max="9837" width="10.7109375" style="1" customWidth="1"/>
    <col min="9838" max="9838" width="40.7109375" style="1" customWidth="1"/>
    <col min="9839" max="9841" width="21.7109375" style="1" customWidth="1"/>
    <col min="9842" max="9842" width="10.7109375" style="1" customWidth="1"/>
    <col min="9843" max="9843" width="21.7109375" style="1" customWidth="1"/>
    <col min="9844" max="9844" width="10.7109375" style="1" customWidth="1"/>
    <col min="9845" max="9847" width="21.7109375" style="1" customWidth="1"/>
    <col min="9848" max="9848" width="10.7109375" style="1" customWidth="1"/>
    <col min="9849" max="9849" width="21.7109375" style="1" customWidth="1"/>
    <col min="9850" max="9850" width="40.7109375" style="1" customWidth="1"/>
    <col min="9851" max="9851" width="10.7109375" style="1" customWidth="1"/>
    <col min="9852" max="9854" width="21.7109375" style="1" customWidth="1"/>
    <col min="9855" max="9855" width="10.7109375" style="1" customWidth="1"/>
    <col min="9856" max="9856" width="21.7109375" style="1" customWidth="1"/>
    <col min="9857" max="9857" width="10.7109375" style="1" customWidth="1"/>
    <col min="9858" max="9860" width="21.7109375" style="1" customWidth="1"/>
    <col min="9861" max="9861" width="10.7109375" style="1" customWidth="1"/>
    <col min="9862" max="9862" width="40.7109375" style="1" customWidth="1"/>
    <col min="9863" max="9863" width="21.7109375" style="1" customWidth="1"/>
    <col min="9864" max="9864" width="10.7109375" style="1" customWidth="1"/>
    <col min="9865" max="9867" width="21.7109375" style="1" customWidth="1"/>
    <col min="9868" max="9868" width="10.7109375" style="1" customWidth="1"/>
    <col min="9869" max="9972" width="11.42578125" style="1"/>
    <col min="9973" max="9973" width="1.7109375" style="1" customWidth="1"/>
    <col min="9974" max="9974" width="40.7109375" style="1" customWidth="1"/>
    <col min="9975" max="9975" width="21.7109375" style="1" customWidth="1"/>
    <col min="9976" max="9976" width="10.7109375" style="1" customWidth="1"/>
    <col min="9977" max="9979" width="21.7109375" style="1" customWidth="1"/>
    <col min="9980" max="9980" width="10.7109375" style="1" customWidth="1"/>
    <col min="9981" max="9981" width="21.7109375" style="1" customWidth="1"/>
    <col min="9982" max="9982" width="10.7109375" style="1" customWidth="1"/>
    <col min="9983" max="9985" width="21.7109375" style="1" customWidth="1"/>
    <col min="9986" max="9986" width="40.7109375" style="1" customWidth="1"/>
    <col min="9987" max="9987" width="10.7109375" style="1" customWidth="1"/>
    <col min="9988" max="9988" width="21.7109375" style="1" customWidth="1"/>
    <col min="9989" max="9989" width="10.7109375" style="1" customWidth="1"/>
    <col min="9990" max="9992" width="21.7109375" style="1" customWidth="1"/>
    <col min="9993" max="9993" width="10.7109375" style="1" customWidth="1"/>
    <col min="9994" max="9994" width="21.7109375" style="1" customWidth="1"/>
    <col min="9995" max="9995" width="10.7109375" style="1" customWidth="1"/>
    <col min="9996" max="9997" width="21.7109375" style="1" customWidth="1"/>
    <col min="9998" max="9998" width="40.7109375" style="1" customWidth="1"/>
    <col min="9999" max="9999" width="21.7109375" style="1" customWidth="1"/>
    <col min="10000" max="10000" width="10.7109375" style="1" customWidth="1"/>
    <col min="10001" max="10001" width="21.7109375" style="1" customWidth="1"/>
    <col min="10002" max="10002" width="10.7109375" style="1" customWidth="1"/>
    <col min="10003" max="10005" width="21.7109375" style="1" customWidth="1"/>
    <col min="10006" max="10006" width="10.7109375" style="1" customWidth="1"/>
    <col min="10007" max="10007" width="21.7109375" style="1" customWidth="1"/>
    <col min="10008" max="10008" width="10.7109375" style="1" customWidth="1"/>
    <col min="10009" max="10009" width="21.7109375" style="1" customWidth="1"/>
    <col min="10010" max="10010" width="40.7109375" style="1" customWidth="1"/>
    <col min="10011" max="10012" width="21.7109375" style="1" customWidth="1"/>
    <col min="10013" max="10013" width="10.7109375" style="1" customWidth="1"/>
    <col min="10014" max="10014" width="21.7109375" style="1" customWidth="1"/>
    <col min="10015" max="10015" width="10.7109375" style="1" customWidth="1"/>
    <col min="10016" max="10018" width="21.7109375" style="1" customWidth="1"/>
    <col min="10019" max="10019" width="10.7109375" style="1" customWidth="1"/>
    <col min="10020" max="10020" width="21.7109375" style="1" customWidth="1"/>
    <col min="10021" max="10021" width="10.7109375" style="1" customWidth="1"/>
    <col min="10022" max="10022" width="40.7109375" style="1" customWidth="1"/>
    <col min="10023" max="10025" width="21.7109375" style="1" customWidth="1"/>
    <col min="10026" max="10026" width="10.7109375" style="1" customWidth="1"/>
    <col min="10027" max="10027" width="21.7109375" style="1" customWidth="1"/>
    <col min="10028" max="10028" width="10.7109375" style="1" customWidth="1"/>
    <col min="10029" max="10031" width="21.7109375" style="1" customWidth="1"/>
    <col min="10032" max="10032" width="10.7109375" style="1" customWidth="1"/>
    <col min="10033" max="10033" width="21.7109375" style="1" customWidth="1"/>
    <col min="10034" max="10034" width="40.7109375" style="1" customWidth="1"/>
    <col min="10035" max="10035" width="10.7109375" style="1" customWidth="1"/>
    <col min="10036" max="10038" width="21.7109375" style="1" customWidth="1"/>
    <col min="10039" max="10039" width="10.7109375" style="1" customWidth="1"/>
    <col min="10040" max="10040" width="21.7109375" style="1" customWidth="1"/>
    <col min="10041" max="10041" width="10.7109375" style="1" customWidth="1"/>
    <col min="10042" max="10044" width="21.7109375" style="1" customWidth="1"/>
    <col min="10045" max="10045" width="10.7109375" style="1" customWidth="1"/>
    <col min="10046" max="10046" width="40.7109375" style="1" customWidth="1"/>
    <col min="10047" max="10047" width="21.7109375" style="1" customWidth="1"/>
    <col min="10048" max="10048" width="10.7109375" style="1" customWidth="1"/>
    <col min="10049" max="10051" width="21.7109375" style="1" customWidth="1"/>
    <col min="10052" max="10052" width="10.7109375" style="1" customWidth="1"/>
    <col min="10053" max="10053" width="21.7109375" style="1" customWidth="1"/>
    <col min="10054" max="10054" width="10.7109375" style="1" customWidth="1"/>
    <col min="10055" max="10057" width="21.7109375" style="1" customWidth="1"/>
    <col min="10058" max="10058" width="40.7109375" style="1" customWidth="1"/>
    <col min="10059" max="10059" width="10.7109375" style="1" customWidth="1"/>
    <col min="10060" max="10060" width="21.7109375" style="1" customWidth="1"/>
    <col min="10061" max="10061" width="10.7109375" style="1" customWidth="1"/>
    <col min="10062" max="10064" width="21.7109375" style="1" customWidth="1"/>
    <col min="10065" max="10065" width="10.7109375" style="1" customWidth="1"/>
    <col min="10066" max="10066" width="21.7109375" style="1" customWidth="1"/>
    <col min="10067" max="10067" width="10.7109375" style="1" customWidth="1"/>
    <col min="10068" max="10069" width="21.7109375" style="1" customWidth="1"/>
    <col min="10070" max="10070" width="40.7109375" style="1" customWidth="1"/>
    <col min="10071" max="10071" width="21.7109375" style="1" customWidth="1"/>
    <col min="10072" max="10072" width="10.7109375" style="1" customWidth="1"/>
    <col min="10073" max="10073" width="21.7109375" style="1" customWidth="1"/>
    <col min="10074" max="10074" width="10.7109375" style="1" customWidth="1"/>
    <col min="10075" max="10077" width="21.7109375" style="1" customWidth="1"/>
    <col min="10078" max="10078" width="10.7109375" style="1" customWidth="1"/>
    <col min="10079" max="10079" width="21.7109375" style="1" customWidth="1"/>
    <col min="10080" max="10080" width="10.7109375" style="1" customWidth="1"/>
    <col min="10081" max="10081" width="21.7109375" style="1" customWidth="1"/>
    <col min="10082" max="10082" width="40.7109375" style="1" customWidth="1"/>
    <col min="10083" max="10084" width="21.7109375" style="1" customWidth="1"/>
    <col min="10085" max="10085" width="10.7109375" style="1" customWidth="1"/>
    <col min="10086" max="10086" width="21.7109375" style="1" customWidth="1"/>
    <col min="10087" max="10087" width="10.7109375" style="1" customWidth="1"/>
    <col min="10088" max="10090" width="21.7109375" style="1" customWidth="1"/>
    <col min="10091" max="10091" width="10.7109375" style="1" customWidth="1"/>
    <col min="10092" max="10092" width="21.7109375" style="1" customWidth="1"/>
    <col min="10093" max="10093" width="10.7109375" style="1" customWidth="1"/>
    <col min="10094" max="10094" width="40.7109375" style="1" customWidth="1"/>
    <col min="10095" max="10097" width="21.7109375" style="1" customWidth="1"/>
    <col min="10098" max="10098" width="10.7109375" style="1" customWidth="1"/>
    <col min="10099" max="10099" width="21.7109375" style="1" customWidth="1"/>
    <col min="10100" max="10100" width="10.7109375" style="1" customWidth="1"/>
    <col min="10101" max="10103" width="21.7109375" style="1" customWidth="1"/>
    <col min="10104" max="10104" width="10.7109375" style="1" customWidth="1"/>
    <col min="10105" max="10105" width="21.7109375" style="1" customWidth="1"/>
    <col min="10106" max="10106" width="40.7109375" style="1" customWidth="1"/>
    <col min="10107" max="10107" width="10.7109375" style="1" customWidth="1"/>
    <col min="10108" max="10110" width="21.7109375" style="1" customWidth="1"/>
    <col min="10111" max="10111" width="10.7109375" style="1" customWidth="1"/>
    <col min="10112" max="10112" width="21.7109375" style="1" customWidth="1"/>
    <col min="10113" max="10113" width="10.7109375" style="1" customWidth="1"/>
    <col min="10114" max="10116" width="21.7109375" style="1" customWidth="1"/>
    <col min="10117" max="10117" width="10.7109375" style="1" customWidth="1"/>
    <col min="10118" max="10118" width="40.7109375" style="1" customWidth="1"/>
    <col min="10119" max="10119" width="21.7109375" style="1" customWidth="1"/>
    <col min="10120" max="10120" width="10.7109375" style="1" customWidth="1"/>
    <col min="10121" max="10123" width="21.7109375" style="1" customWidth="1"/>
    <col min="10124" max="10124" width="10.7109375" style="1" customWidth="1"/>
    <col min="10125" max="10228" width="11.42578125" style="1"/>
    <col min="10229" max="10229" width="1.7109375" style="1" customWidth="1"/>
    <col min="10230" max="10230" width="40.7109375" style="1" customWidth="1"/>
    <col min="10231" max="10231" width="21.7109375" style="1" customWidth="1"/>
    <col min="10232" max="10232" width="10.7109375" style="1" customWidth="1"/>
    <col min="10233" max="10235" width="21.7109375" style="1" customWidth="1"/>
    <col min="10236" max="10236" width="10.7109375" style="1" customWidth="1"/>
    <col min="10237" max="10237" width="21.7109375" style="1" customWidth="1"/>
    <col min="10238" max="10238" width="10.7109375" style="1" customWidth="1"/>
    <col min="10239" max="10241" width="21.7109375" style="1" customWidth="1"/>
    <col min="10242" max="10242" width="40.7109375" style="1" customWidth="1"/>
    <col min="10243" max="10243" width="10.7109375" style="1" customWidth="1"/>
    <col min="10244" max="10244" width="21.7109375" style="1" customWidth="1"/>
    <col min="10245" max="10245" width="10.7109375" style="1" customWidth="1"/>
    <col min="10246" max="10248" width="21.7109375" style="1" customWidth="1"/>
    <col min="10249" max="10249" width="10.7109375" style="1" customWidth="1"/>
    <col min="10250" max="10250" width="21.7109375" style="1" customWidth="1"/>
    <col min="10251" max="10251" width="10.7109375" style="1" customWidth="1"/>
    <col min="10252" max="10253" width="21.7109375" style="1" customWidth="1"/>
    <col min="10254" max="10254" width="40.7109375" style="1" customWidth="1"/>
    <col min="10255" max="10255" width="21.7109375" style="1" customWidth="1"/>
    <col min="10256" max="10256" width="10.7109375" style="1" customWidth="1"/>
    <col min="10257" max="10257" width="21.7109375" style="1" customWidth="1"/>
    <col min="10258" max="10258" width="10.7109375" style="1" customWidth="1"/>
    <col min="10259" max="10261" width="21.7109375" style="1" customWidth="1"/>
    <col min="10262" max="10262" width="10.7109375" style="1" customWidth="1"/>
    <col min="10263" max="10263" width="21.7109375" style="1" customWidth="1"/>
    <col min="10264" max="10264" width="10.7109375" style="1" customWidth="1"/>
    <col min="10265" max="10265" width="21.7109375" style="1" customWidth="1"/>
    <col min="10266" max="10266" width="40.7109375" style="1" customWidth="1"/>
    <col min="10267" max="10268" width="21.7109375" style="1" customWidth="1"/>
    <col min="10269" max="10269" width="10.7109375" style="1" customWidth="1"/>
    <col min="10270" max="10270" width="21.7109375" style="1" customWidth="1"/>
    <col min="10271" max="10271" width="10.7109375" style="1" customWidth="1"/>
    <col min="10272" max="10274" width="21.7109375" style="1" customWidth="1"/>
    <col min="10275" max="10275" width="10.7109375" style="1" customWidth="1"/>
    <col min="10276" max="10276" width="21.7109375" style="1" customWidth="1"/>
    <col min="10277" max="10277" width="10.7109375" style="1" customWidth="1"/>
    <col min="10278" max="10278" width="40.7109375" style="1" customWidth="1"/>
    <col min="10279" max="10281" width="21.7109375" style="1" customWidth="1"/>
    <col min="10282" max="10282" width="10.7109375" style="1" customWidth="1"/>
    <col min="10283" max="10283" width="21.7109375" style="1" customWidth="1"/>
    <col min="10284" max="10284" width="10.7109375" style="1" customWidth="1"/>
    <col min="10285" max="10287" width="21.7109375" style="1" customWidth="1"/>
    <col min="10288" max="10288" width="10.7109375" style="1" customWidth="1"/>
    <col min="10289" max="10289" width="21.7109375" style="1" customWidth="1"/>
    <col min="10290" max="10290" width="40.7109375" style="1" customWidth="1"/>
    <col min="10291" max="10291" width="10.7109375" style="1" customWidth="1"/>
    <col min="10292" max="10294" width="21.7109375" style="1" customWidth="1"/>
    <col min="10295" max="10295" width="10.7109375" style="1" customWidth="1"/>
    <col min="10296" max="10296" width="21.7109375" style="1" customWidth="1"/>
    <col min="10297" max="10297" width="10.7109375" style="1" customWidth="1"/>
    <col min="10298" max="10300" width="21.7109375" style="1" customWidth="1"/>
    <col min="10301" max="10301" width="10.7109375" style="1" customWidth="1"/>
    <col min="10302" max="10302" width="40.7109375" style="1" customWidth="1"/>
    <col min="10303" max="10303" width="21.7109375" style="1" customWidth="1"/>
    <col min="10304" max="10304" width="10.7109375" style="1" customWidth="1"/>
    <col min="10305" max="10307" width="21.7109375" style="1" customWidth="1"/>
    <col min="10308" max="10308" width="10.7109375" style="1" customWidth="1"/>
    <col min="10309" max="10309" width="21.7109375" style="1" customWidth="1"/>
    <col min="10310" max="10310" width="10.7109375" style="1" customWidth="1"/>
    <col min="10311" max="10313" width="21.7109375" style="1" customWidth="1"/>
    <col min="10314" max="10314" width="40.7109375" style="1" customWidth="1"/>
    <col min="10315" max="10315" width="10.7109375" style="1" customWidth="1"/>
    <col min="10316" max="10316" width="21.7109375" style="1" customWidth="1"/>
    <col min="10317" max="10317" width="10.7109375" style="1" customWidth="1"/>
    <col min="10318" max="10320" width="21.7109375" style="1" customWidth="1"/>
    <col min="10321" max="10321" width="10.7109375" style="1" customWidth="1"/>
    <col min="10322" max="10322" width="21.7109375" style="1" customWidth="1"/>
    <col min="10323" max="10323" width="10.7109375" style="1" customWidth="1"/>
    <col min="10324" max="10325" width="21.7109375" style="1" customWidth="1"/>
    <col min="10326" max="10326" width="40.7109375" style="1" customWidth="1"/>
    <col min="10327" max="10327" width="21.7109375" style="1" customWidth="1"/>
    <col min="10328" max="10328" width="10.7109375" style="1" customWidth="1"/>
    <col min="10329" max="10329" width="21.7109375" style="1" customWidth="1"/>
    <col min="10330" max="10330" width="10.7109375" style="1" customWidth="1"/>
    <col min="10331" max="10333" width="21.7109375" style="1" customWidth="1"/>
    <col min="10334" max="10334" width="10.7109375" style="1" customWidth="1"/>
    <col min="10335" max="10335" width="21.7109375" style="1" customWidth="1"/>
    <col min="10336" max="10336" width="10.7109375" style="1" customWidth="1"/>
    <col min="10337" max="10337" width="21.7109375" style="1" customWidth="1"/>
    <col min="10338" max="10338" width="40.7109375" style="1" customWidth="1"/>
    <col min="10339" max="10340" width="21.7109375" style="1" customWidth="1"/>
    <col min="10341" max="10341" width="10.7109375" style="1" customWidth="1"/>
    <col min="10342" max="10342" width="21.7109375" style="1" customWidth="1"/>
    <col min="10343" max="10343" width="10.7109375" style="1" customWidth="1"/>
    <col min="10344" max="10346" width="21.7109375" style="1" customWidth="1"/>
    <col min="10347" max="10347" width="10.7109375" style="1" customWidth="1"/>
    <col min="10348" max="10348" width="21.7109375" style="1" customWidth="1"/>
    <col min="10349" max="10349" width="10.7109375" style="1" customWidth="1"/>
    <col min="10350" max="10350" width="40.7109375" style="1" customWidth="1"/>
    <col min="10351" max="10353" width="21.7109375" style="1" customWidth="1"/>
    <col min="10354" max="10354" width="10.7109375" style="1" customWidth="1"/>
    <col min="10355" max="10355" width="21.7109375" style="1" customWidth="1"/>
    <col min="10356" max="10356" width="10.7109375" style="1" customWidth="1"/>
    <col min="10357" max="10359" width="21.7109375" style="1" customWidth="1"/>
    <col min="10360" max="10360" width="10.7109375" style="1" customWidth="1"/>
    <col min="10361" max="10361" width="21.7109375" style="1" customWidth="1"/>
    <col min="10362" max="10362" width="40.7109375" style="1" customWidth="1"/>
    <col min="10363" max="10363" width="10.7109375" style="1" customWidth="1"/>
    <col min="10364" max="10366" width="21.7109375" style="1" customWidth="1"/>
    <col min="10367" max="10367" width="10.7109375" style="1" customWidth="1"/>
    <col min="10368" max="10368" width="21.7109375" style="1" customWidth="1"/>
    <col min="10369" max="10369" width="10.7109375" style="1" customWidth="1"/>
    <col min="10370" max="10372" width="21.7109375" style="1" customWidth="1"/>
    <col min="10373" max="10373" width="10.7109375" style="1" customWidth="1"/>
    <col min="10374" max="10374" width="40.7109375" style="1" customWidth="1"/>
    <col min="10375" max="10375" width="21.7109375" style="1" customWidth="1"/>
    <col min="10376" max="10376" width="10.7109375" style="1" customWidth="1"/>
    <col min="10377" max="10379" width="21.7109375" style="1" customWidth="1"/>
    <col min="10380" max="10380" width="10.7109375" style="1" customWidth="1"/>
    <col min="10381" max="10484" width="11.42578125" style="1"/>
    <col min="10485" max="10485" width="1.7109375" style="1" customWidth="1"/>
    <col min="10486" max="10486" width="40.7109375" style="1" customWidth="1"/>
    <col min="10487" max="10487" width="21.7109375" style="1" customWidth="1"/>
    <col min="10488" max="10488" width="10.7109375" style="1" customWidth="1"/>
    <col min="10489" max="10491" width="21.7109375" style="1" customWidth="1"/>
    <col min="10492" max="10492" width="10.7109375" style="1" customWidth="1"/>
    <col min="10493" max="10493" width="21.7109375" style="1" customWidth="1"/>
    <col min="10494" max="10494" width="10.7109375" style="1" customWidth="1"/>
    <col min="10495" max="10497" width="21.7109375" style="1" customWidth="1"/>
    <col min="10498" max="10498" width="40.7109375" style="1" customWidth="1"/>
    <col min="10499" max="10499" width="10.7109375" style="1" customWidth="1"/>
    <col min="10500" max="10500" width="21.7109375" style="1" customWidth="1"/>
    <col min="10501" max="10501" width="10.7109375" style="1" customWidth="1"/>
    <col min="10502" max="10504" width="21.7109375" style="1" customWidth="1"/>
    <col min="10505" max="10505" width="10.7109375" style="1" customWidth="1"/>
    <col min="10506" max="10506" width="21.7109375" style="1" customWidth="1"/>
    <col min="10507" max="10507" width="10.7109375" style="1" customWidth="1"/>
    <col min="10508" max="10509" width="21.7109375" style="1" customWidth="1"/>
    <col min="10510" max="10510" width="40.7109375" style="1" customWidth="1"/>
    <col min="10511" max="10511" width="21.7109375" style="1" customWidth="1"/>
    <col min="10512" max="10512" width="10.7109375" style="1" customWidth="1"/>
    <col min="10513" max="10513" width="21.7109375" style="1" customWidth="1"/>
    <col min="10514" max="10514" width="10.7109375" style="1" customWidth="1"/>
    <col min="10515" max="10517" width="21.7109375" style="1" customWidth="1"/>
    <col min="10518" max="10518" width="10.7109375" style="1" customWidth="1"/>
    <col min="10519" max="10519" width="21.7109375" style="1" customWidth="1"/>
    <col min="10520" max="10520" width="10.7109375" style="1" customWidth="1"/>
    <col min="10521" max="10521" width="21.7109375" style="1" customWidth="1"/>
    <col min="10522" max="10522" width="40.7109375" style="1" customWidth="1"/>
    <col min="10523" max="10524" width="21.7109375" style="1" customWidth="1"/>
    <col min="10525" max="10525" width="10.7109375" style="1" customWidth="1"/>
    <col min="10526" max="10526" width="21.7109375" style="1" customWidth="1"/>
    <col min="10527" max="10527" width="10.7109375" style="1" customWidth="1"/>
    <col min="10528" max="10530" width="21.7109375" style="1" customWidth="1"/>
    <col min="10531" max="10531" width="10.7109375" style="1" customWidth="1"/>
    <col min="10532" max="10532" width="21.7109375" style="1" customWidth="1"/>
    <col min="10533" max="10533" width="10.7109375" style="1" customWidth="1"/>
    <col min="10534" max="10534" width="40.7109375" style="1" customWidth="1"/>
    <col min="10535" max="10537" width="21.7109375" style="1" customWidth="1"/>
    <col min="10538" max="10538" width="10.7109375" style="1" customWidth="1"/>
    <col min="10539" max="10539" width="21.7109375" style="1" customWidth="1"/>
    <col min="10540" max="10540" width="10.7109375" style="1" customWidth="1"/>
    <col min="10541" max="10543" width="21.7109375" style="1" customWidth="1"/>
    <col min="10544" max="10544" width="10.7109375" style="1" customWidth="1"/>
    <col min="10545" max="10545" width="21.7109375" style="1" customWidth="1"/>
    <col min="10546" max="10546" width="40.7109375" style="1" customWidth="1"/>
    <col min="10547" max="10547" width="10.7109375" style="1" customWidth="1"/>
    <col min="10548" max="10550" width="21.7109375" style="1" customWidth="1"/>
    <col min="10551" max="10551" width="10.7109375" style="1" customWidth="1"/>
    <col min="10552" max="10552" width="21.7109375" style="1" customWidth="1"/>
    <col min="10553" max="10553" width="10.7109375" style="1" customWidth="1"/>
    <col min="10554" max="10556" width="21.7109375" style="1" customWidth="1"/>
    <col min="10557" max="10557" width="10.7109375" style="1" customWidth="1"/>
    <col min="10558" max="10558" width="40.7109375" style="1" customWidth="1"/>
    <col min="10559" max="10559" width="21.7109375" style="1" customWidth="1"/>
    <col min="10560" max="10560" width="10.7109375" style="1" customWidth="1"/>
    <col min="10561" max="10563" width="21.7109375" style="1" customWidth="1"/>
    <col min="10564" max="10564" width="10.7109375" style="1" customWidth="1"/>
    <col min="10565" max="10565" width="21.7109375" style="1" customWidth="1"/>
    <col min="10566" max="10566" width="10.7109375" style="1" customWidth="1"/>
    <col min="10567" max="10569" width="21.7109375" style="1" customWidth="1"/>
    <col min="10570" max="10570" width="40.7109375" style="1" customWidth="1"/>
    <col min="10571" max="10571" width="10.7109375" style="1" customWidth="1"/>
    <col min="10572" max="10572" width="21.7109375" style="1" customWidth="1"/>
    <col min="10573" max="10573" width="10.7109375" style="1" customWidth="1"/>
    <col min="10574" max="10576" width="21.7109375" style="1" customWidth="1"/>
    <col min="10577" max="10577" width="10.7109375" style="1" customWidth="1"/>
    <col min="10578" max="10578" width="21.7109375" style="1" customWidth="1"/>
    <col min="10579" max="10579" width="10.7109375" style="1" customWidth="1"/>
    <col min="10580" max="10581" width="21.7109375" style="1" customWidth="1"/>
    <col min="10582" max="10582" width="40.7109375" style="1" customWidth="1"/>
    <col min="10583" max="10583" width="21.7109375" style="1" customWidth="1"/>
    <col min="10584" max="10584" width="10.7109375" style="1" customWidth="1"/>
    <col min="10585" max="10585" width="21.7109375" style="1" customWidth="1"/>
    <col min="10586" max="10586" width="10.7109375" style="1" customWidth="1"/>
    <col min="10587" max="10589" width="21.7109375" style="1" customWidth="1"/>
    <col min="10590" max="10590" width="10.7109375" style="1" customWidth="1"/>
    <col min="10591" max="10591" width="21.7109375" style="1" customWidth="1"/>
    <col min="10592" max="10592" width="10.7109375" style="1" customWidth="1"/>
    <col min="10593" max="10593" width="21.7109375" style="1" customWidth="1"/>
    <col min="10594" max="10594" width="40.7109375" style="1" customWidth="1"/>
    <col min="10595" max="10596" width="21.7109375" style="1" customWidth="1"/>
    <col min="10597" max="10597" width="10.7109375" style="1" customWidth="1"/>
    <col min="10598" max="10598" width="21.7109375" style="1" customWidth="1"/>
    <col min="10599" max="10599" width="10.7109375" style="1" customWidth="1"/>
    <col min="10600" max="10602" width="21.7109375" style="1" customWidth="1"/>
    <col min="10603" max="10603" width="10.7109375" style="1" customWidth="1"/>
    <col min="10604" max="10604" width="21.7109375" style="1" customWidth="1"/>
    <col min="10605" max="10605" width="10.7109375" style="1" customWidth="1"/>
    <col min="10606" max="10606" width="40.7109375" style="1" customWidth="1"/>
    <col min="10607" max="10609" width="21.7109375" style="1" customWidth="1"/>
    <col min="10610" max="10610" width="10.7109375" style="1" customWidth="1"/>
    <col min="10611" max="10611" width="21.7109375" style="1" customWidth="1"/>
    <col min="10612" max="10612" width="10.7109375" style="1" customWidth="1"/>
    <col min="10613" max="10615" width="21.7109375" style="1" customWidth="1"/>
    <col min="10616" max="10616" width="10.7109375" style="1" customWidth="1"/>
    <col min="10617" max="10617" width="21.7109375" style="1" customWidth="1"/>
    <col min="10618" max="10618" width="40.7109375" style="1" customWidth="1"/>
    <col min="10619" max="10619" width="10.7109375" style="1" customWidth="1"/>
    <col min="10620" max="10622" width="21.7109375" style="1" customWidth="1"/>
    <col min="10623" max="10623" width="10.7109375" style="1" customWidth="1"/>
    <col min="10624" max="10624" width="21.7109375" style="1" customWidth="1"/>
    <col min="10625" max="10625" width="10.7109375" style="1" customWidth="1"/>
    <col min="10626" max="10628" width="21.7109375" style="1" customWidth="1"/>
    <col min="10629" max="10629" width="10.7109375" style="1" customWidth="1"/>
    <col min="10630" max="10630" width="40.7109375" style="1" customWidth="1"/>
    <col min="10631" max="10631" width="21.7109375" style="1" customWidth="1"/>
    <col min="10632" max="10632" width="10.7109375" style="1" customWidth="1"/>
    <col min="10633" max="10635" width="21.7109375" style="1" customWidth="1"/>
    <col min="10636" max="10636" width="10.7109375" style="1" customWidth="1"/>
    <col min="10637" max="10740" width="11.42578125" style="1"/>
    <col min="10741" max="10741" width="1.7109375" style="1" customWidth="1"/>
    <col min="10742" max="10742" width="40.7109375" style="1" customWidth="1"/>
    <col min="10743" max="10743" width="21.7109375" style="1" customWidth="1"/>
    <col min="10744" max="10744" width="10.7109375" style="1" customWidth="1"/>
    <col min="10745" max="10747" width="21.7109375" style="1" customWidth="1"/>
    <col min="10748" max="10748" width="10.7109375" style="1" customWidth="1"/>
    <col min="10749" max="10749" width="21.7109375" style="1" customWidth="1"/>
    <col min="10750" max="10750" width="10.7109375" style="1" customWidth="1"/>
    <col min="10751" max="10753" width="21.7109375" style="1" customWidth="1"/>
    <col min="10754" max="10754" width="40.7109375" style="1" customWidth="1"/>
    <col min="10755" max="10755" width="10.7109375" style="1" customWidth="1"/>
    <col min="10756" max="10756" width="21.7109375" style="1" customWidth="1"/>
    <col min="10757" max="10757" width="10.7109375" style="1" customWidth="1"/>
    <col min="10758" max="10760" width="21.7109375" style="1" customWidth="1"/>
    <col min="10761" max="10761" width="10.7109375" style="1" customWidth="1"/>
    <col min="10762" max="10762" width="21.7109375" style="1" customWidth="1"/>
    <col min="10763" max="10763" width="10.7109375" style="1" customWidth="1"/>
    <col min="10764" max="10765" width="21.7109375" style="1" customWidth="1"/>
    <col min="10766" max="10766" width="40.7109375" style="1" customWidth="1"/>
    <col min="10767" max="10767" width="21.7109375" style="1" customWidth="1"/>
    <col min="10768" max="10768" width="10.7109375" style="1" customWidth="1"/>
    <col min="10769" max="10769" width="21.7109375" style="1" customWidth="1"/>
    <col min="10770" max="10770" width="10.7109375" style="1" customWidth="1"/>
    <col min="10771" max="10773" width="21.7109375" style="1" customWidth="1"/>
    <col min="10774" max="10774" width="10.7109375" style="1" customWidth="1"/>
    <col min="10775" max="10775" width="21.7109375" style="1" customWidth="1"/>
    <col min="10776" max="10776" width="10.7109375" style="1" customWidth="1"/>
    <col min="10777" max="10777" width="21.7109375" style="1" customWidth="1"/>
    <col min="10778" max="10778" width="40.7109375" style="1" customWidth="1"/>
    <col min="10779" max="10780" width="21.7109375" style="1" customWidth="1"/>
    <col min="10781" max="10781" width="10.7109375" style="1" customWidth="1"/>
    <col min="10782" max="10782" width="21.7109375" style="1" customWidth="1"/>
    <col min="10783" max="10783" width="10.7109375" style="1" customWidth="1"/>
    <col min="10784" max="10786" width="21.7109375" style="1" customWidth="1"/>
    <col min="10787" max="10787" width="10.7109375" style="1" customWidth="1"/>
    <col min="10788" max="10788" width="21.7109375" style="1" customWidth="1"/>
    <col min="10789" max="10789" width="10.7109375" style="1" customWidth="1"/>
    <col min="10790" max="10790" width="40.7109375" style="1" customWidth="1"/>
    <col min="10791" max="10793" width="21.7109375" style="1" customWidth="1"/>
    <col min="10794" max="10794" width="10.7109375" style="1" customWidth="1"/>
    <col min="10795" max="10795" width="21.7109375" style="1" customWidth="1"/>
    <col min="10796" max="10796" width="10.7109375" style="1" customWidth="1"/>
    <col min="10797" max="10799" width="21.7109375" style="1" customWidth="1"/>
    <col min="10800" max="10800" width="10.7109375" style="1" customWidth="1"/>
    <col min="10801" max="10801" width="21.7109375" style="1" customWidth="1"/>
    <col min="10802" max="10802" width="40.7109375" style="1" customWidth="1"/>
    <col min="10803" max="10803" width="10.7109375" style="1" customWidth="1"/>
    <col min="10804" max="10806" width="21.7109375" style="1" customWidth="1"/>
    <col min="10807" max="10807" width="10.7109375" style="1" customWidth="1"/>
    <col min="10808" max="10808" width="21.7109375" style="1" customWidth="1"/>
    <col min="10809" max="10809" width="10.7109375" style="1" customWidth="1"/>
    <col min="10810" max="10812" width="21.7109375" style="1" customWidth="1"/>
    <col min="10813" max="10813" width="10.7109375" style="1" customWidth="1"/>
    <col min="10814" max="10814" width="40.7109375" style="1" customWidth="1"/>
    <col min="10815" max="10815" width="21.7109375" style="1" customWidth="1"/>
    <col min="10816" max="10816" width="10.7109375" style="1" customWidth="1"/>
    <col min="10817" max="10819" width="21.7109375" style="1" customWidth="1"/>
    <col min="10820" max="10820" width="10.7109375" style="1" customWidth="1"/>
    <col min="10821" max="10821" width="21.7109375" style="1" customWidth="1"/>
    <col min="10822" max="10822" width="10.7109375" style="1" customWidth="1"/>
    <col min="10823" max="10825" width="21.7109375" style="1" customWidth="1"/>
    <col min="10826" max="10826" width="40.7109375" style="1" customWidth="1"/>
    <col min="10827" max="10827" width="10.7109375" style="1" customWidth="1"/>
    <col min="10828" max="10828" width="21.7109375" style="1" customWidth="1"/>
    <col min="10829" max="10829" width="10.7109375" style="1" customWidth="1"/>
    <col min="10830" max="10832" width="21.7109375" style="1" customWidth="1"/>
    <col min="10833" max="10833" width="10.7109375" style="1" customWidth="1"/>
    <col min="10834" max="10834" width="21.7109375" style="1" customWidth="1"/>
    <col min="10835" max="10835" width="10.7109375" style="1" customWidth="1"/>
    <col min="10836" max="10837" width="21.7109375" style="1" customWidth="1"/>
    <col min="10838" max="10838" width="40.7109375" style="1" customWidth="1"/>
    <col min="10839" max="10839" width="21.7109375" style="1" customWidth="1"/>
    <col min="10840" max="10840" width="10.7109375" style="1" customWidth="1"/>
    <col min="10841" max="10841" width="21.7109375" style="1" customWidth="1"/>
    <col min="10842" max="10842" width="10.7109375" style="1" customWidth="1"/>
    <col min="10843" max="10845" width="21.7109375" style="1" customWidth="1"/>
    <col min="10846" max="10846" width="10.7109375" style="1" customWidth="1"/>
    <col min="10847" max="10847" width="21.7109375" style="1" customWidth="1"/>
    <col min="10848" max="10848" width="10.7109375" style="1" customWidth="1"/>
    <col min="10849" max="10849" width="21.7109375" style="1" customWidth="1"/>
    <col min="10850" max="10850" width="40.7109375" style="1" customWidth="1"/>
    <col min="10851" max="10852" width="21.7109375" style="1" customWidth="1"/>
    <col min="10853" max="10853" width="10.7109375" style="1" customWidth="1"/>
    <col min="10854" max="10854" width="21.7109375" style="1" customWidth="1"/>
    <col min="10855" max="10855" width="10.7109375" style="1" customWidth="1"/>
    <col min="10856" max="10858" width="21.7109375" style="1" customWidth="1"/>
    <col min="10859" max="10859" width="10.7109375" style="1" customWidth="1"/>
    <col min="10860" max="10860" width="21.7109375" style="1" customWidth="1"/>
    <col min="10861" max="10861" width="10.7109375" style="1" customWidth="1"/>
    <col min="10862" max="10862" width="40.7109375" style="1" customWidth="1"/>
    <col min="10863" max="10865" width="21.7109375" style="1" customWidth="1"/>
    <col min="10866" max="10866" width="10.7109375" style="1" customWidth="1"/>
    <col min="10867" max="10867" width="21.7109375" style="1" customWidth="1"/>
    <col min="10868" max="10868" width="10.7109375" style="1" customWidth="1"/>
    <col min="10869" max="10871" width="21.7109375" style="1" customWidth="1"/>
    <col min="10872" max="10872" width="10.7109375" style="1" customWidth="1"/>
    <col min="10873" max="10873" width="21.7109375" style="1" customWidth="1"/>
    <col min="10874" max="10874" width="40.7109375" style="1" customWidth="1"/>
    <col min="10875" max="10875" width="10.7109375" style="1" customWidth="1"/>
    <col min="10876" max="10878" width="21.7109375" style="1" customWidth="1"/>
    <col min="10879" max="10879" width="10.7109375" style="1" customWidth="1"/>
    <col min="10880" max="10880" width="21.7109375" style="1" customWidth="1"/>
    <col min="10881" max="10881" width="10.7109375" style="1" customWidth="1"/>
    <col min="10882" max="10884" width="21.7109375" style="1" customWidth="1"/>
    <col min="10885" max="10885" width="10.7109375" style="1" customWidth="1"/>
    <col min="10886" max="10886" width="40.7109375" style="1" customWidth="1"/>
    <col min="10887" max="10887" width="21.7109375" style="1" customWidth="1"/>
    <col min="10888" max="10888" width="10.7109375" style="1" customWidth="1"/>
    <col min="10889" max="10891" width="21.7109375" style="1" customWidth="1"/>
    <col min="10892" max="10892" width="10.7109375" style="1" customWidth="1"/>
    <col min="10893" max="10996" width="11.42578125" style="1"/>
    <col min="10997" max="10997" width="1.7109375" style="1" customWidth="1"/>
    <col min="10998" max="10998" width="40.7109375" style="1" customWidth="1"/>
    <col min="10999" max="10999" width="21.7109375" style="1" customWidth="1"/>
    <col min="11000" max="11000" width="10.7109375" style="1" customWidth="1"/>
    <col min="11001" max="11003" width="21.7109375" style="1" customWidth="1"/>
    <col min="11004" max="11004" width="10.7109375" style="1" customWidth="1"/>
    <col min="11005" max="11005" width="21.7109375" style="1" customWidth="1"/>
    <col min="11006" max="11006" width="10.7109375" style="1" customWidth="1"/>
    <col min="11007" max="11009" width="21.7109375" style="1" customWidth="1"/>
    <col min="11010" max="11010" width="40.7109375" style="1" customWidth="1"/>
    <col min="11011" max="11011" width="10.7109375" style="1" customWidth="1"/>
    <col min="11012" max="11012" width="21.7109375" style="1" customWidth="1"/>
    <col min="11013" max="11013" width="10.7109375" style="1" customWidth="1"/>
    <col min="11014" max="11016" width="21.7109375" style="1" customWidth="1"/>
    <col min="11017" max="11017" width="10.7109375" style="1" customWidth="1"/>
    <col min="11018" max="11018" width="21.7109375" style="1" customWidth="1"/>
    <col min="11019" max="11019" width="10.7109375" style="1" customWidth="1"/>
    <col min="11020" max="11021" width="21.7109375" style="1" customWidth="1"/>
    <col min="11022" max="11022" width="40.7109375" style="1" customWidth="1"/>
    <col min="11023" max="11023" width="21.7109375" style="1" customWidth="1"/>
    <col min="11024" max="11024" width="10.7109375" style="1" customWidth="1"/>
    <col min="11025" max="11025" width="21.7109375" style="1" customWidth="1"/>
    <col min="11026" max="11026" width="10.7109375" style="1" customWidth="1"/>
    <col min="11027" max="11029" width="21.7109375" style="1" customWidth="1"/>
    <col min="11030" max="11030" width="10.7109375" style="1" customWidth="1"/>
    <col min="11031" max="11031" width="21.7109375" style="1" customWidth="1"/>
    <col min="11032" max="11032" width="10.7109375" style="1" customWidth="1"/>
    <col min="11033" max="11033" width="21.7109375" style="1" customWidth="1"/>
    <col min="11034" max="11034" width="40.7109375" style="1" customWidth="1"/>
    <col min="11035" max="11036" width="21.7109375" style="1" customWidth="1"/>
    <col min="11037" max="11037" width="10.7109375" style="1" customWidth="1"/>
    <col min="11038" max="11038" width="21.7109375" style="1" customWidth="1"/>
    <col min="11039" max="11039" width="10.7109375" style="1" customWidth="1"/>
    <col min="11040" max="11042" width="21.7109375" style="1" customWidth="1"/>
    <col min="11043" max="11043" width="10.7109375" style="1" customWidth="1"/>
    <col min="11044" max="11044" width="21.7109375" style="1" customWidth="1"/>
    <col min="11045" max="11045" width="10.7109375" style="1" customWidth="1"/>
    <col min="11046" max="11046" width="40.7109375" style="1" customWidth="1"/>
    <col min="11047" max="11049" width="21.7109375" style="1" customWidth="1"/>
    <col min="11050" max="11050" width="10.7109375" style="1" customWidth="1"/>
    <col min="11051" max="11051" width="21.7109375" style="1" customWidth="1"/>
    <col min="11052" max="11052" width="10.7109375" style="1" customWidth="1"/>
    <col min="11053" max="11055" width="21.7109375" style="1" customWidth="1"/>
    <col min="11056" max="11056" width="10.7109375" style="1" customWidth="1"/>
    <col min="11057" max="11057" width="21.7109375" style="1" customWidth="1"/>
    <col min="11058" max="11058" width="40.7109375" style="1" customWidth="1"/>
    <col min="11059" max="11059" width="10.7109375" style="1" customWidth="1"/>
    <col min="11060" max="11062" width="21.7109375" style="1" customWidth="1"/>
    <col min="11063" max="11063" width="10.7109375" style="1" customWidth="1"/>
    <col min="11064" max="11064" width="21.7109375" style="1" customWidth="1"/>
    <col min="11065" max="11065" width="10.7109375" style="1" customWidth="1"/>
    <col min="11066" max="11068" width="21.7109375" style="1" customWidth="1"/>
    <col min="11069" max="11069" width="10.7109375" style="1" customWidth="1"/>
    <col min="11070" max="11070" width="40.7109375" style="1" customWidth="1"/>
    <col min="11071" max="11071" width="21.7109375" style="1" customWidth="1"/>
    <col min="11072" max="11072" width="10.7109375" style="1" customWidth="1"/>
    <col min="11073" max="11075" width="21.7109375" style="1" customWidth="1"/>
    <col min="11076" max="11076" width="10.7109375" style="1" customWidth="1"/>
    <col min="11077" max="11077" width="21.7109375" style="1" customWidth="1"/>
    <col min="11078" max="11078" width="10.7109375" style="1" customWidth="1"/>
    <col min="11079" max="11081" width="21.7109375" style="1" customWidth="1"/>
    <col min="11082" max="11082" width="40.7109375" style="1" customWidth="1"/>
    <col min="11083" max="11083" width="10.7109375" style="1" customWidth="1"/>
    <col min="11084" max="11084" width="21.7109375" style="1" customWidth="1"/>
    <col min="11085" max="11085" width="10.7109375" style="1" customWidth="1"/>
    <col min="11086" max="11088" width="21.7109375" style="1" customWidth="1"/>
    <col min="11089" max="11089" width="10.7109375" style="1" customWidth="1"/>
    <col min="11090" max="11090" width="21.7109375" style="1" customWidth="1"/>
    <col min="11091" max="11091" width="10.7109375" style="1" customWidth="1"/>
    <col min="11092" max="11093" width="21.7109375" style="1" customWidth="1"/>
    <col min="11094" max="11094" width="40.7109375" style="1" customWidth="1"/>
    <col min="11095" max="11095" width="21.7109375" style="1" customWidth="1"/>
    <col min="11096" max="11096" width="10.7109375" style="1" customWidth="1"/>
    <col min="11097" max="11097" width="21.7109375" style="1" customWidth="1"/>
    <col min="11098" max="11098" width="10.7109375" style="1" customWidth="1"/>
    <col min="11099" max="11101" width="21.7109375" style="1" customWidth="1"/>
    <col min="11102" max="11102" width="10.7109375" style="1" customWidth="1"/>
    <col min="11103" max="11103" width="21.7109375" style="1" customWidth="1"/>
    <col min="11104" max="11104" width="10.7109375" style="1" customWidth="1"/>
    <col min="11105" max="11105" width="21.7109375" style="1" customWidth="1"/>
    <col min="11106" max="11106" width="40.7109375" style="1" customWidth="1"/>
    <col min="11107" max="11108" width="21.7109375" style="1" customWidth="1"/>
    <col min="11109" max="11109" width="10.7109375" style="1" customWidth="1"/>
    <col min="11110" max="11110" width="21.7109375" style="1" customWidth="1"/>
    <col min="11111" max="11111" width="10.7109375" style="1" customWidth="1"/>
    <col min="11112" max="11114" width="21.7109375" style="1" customWidth="1"/>
    <col min="11115" max="11115" width="10.7109375" style="1" customWidth="1"/>
    <col min="11116" max="11116" width="21.7109375" style="1" customWidth="1"/>
    <col min="11117" max="11117" width="10.7109375" style="1" customWidth="1"/>
    <col min="11118" max="11118" width="40.7109375" style="1" customWidth="1"/>
    <col min="11119" max="11121" width="21.7109375" style="1" customWidth="1"/>
    <col min="11122" max="11122" width="10.7109375" style="1" customWidth="1"/>
    <col min="11123" max="11123" width="21.7109375" style="1" customWidth="1"/>
    <col min="11124" max="11124" width="10.7109375" style="1" customWidth="1"/>
    <col min="11125" max="11127" width="21.7109375" style="1" customWidth="1"/>
    <col min="11128" max="11128" width="10.7109375" style="1" customWidth="1"/>
    <col min="11129" max="11129" width="21.7109375" style="1" customWidth="1"/>
    <col min="11130" max="11130" width="40.7109375" style="1" customWidth="1"/>
    <col min="11131" max="11131" width="10.7109375" style="1" customWidth="1"/>
    <col min="11132" max="11134" width="21.7109375" style="1" customWidth="1"/>
    <col min="11135" max="11135" width="10.7109375" style="1" customWidth="1"/>
    <col min="11136" max="11136" width="21.7109375" style="1" customWidth="1"/>
    <col min="11137" max="11137" width="10.7109375" style="1" customWidth="1"/>
    <col min="11138" max="11140" width="21.7109375" style="1" customWidth="1"/>
    <col min="11141" max="11141" width="10.7109375" style="1" customWidth="1"/>
    <col min="11142" max="11142" width="40.7109375" style="1" customWidth="1"/>
    <col min="11143" max="11143" width="21.7109375" style="1" customWidth="1"/>
    <col min="11144" max="11144" width="10.7109375" style="1" customWidth="1"/>
    <col min="11145" max="11147" width="21.7109375" style="1" customWidth="1"/>
    <col min="11148" max="11148" width="10.7109375" style="1" customWidth="1"/>
    <col min="11149" max="11252" width="11.42578125" style="1"/>
    <col min="11253" max="11253" width="1.7109375" style="1" customWidth="1"/>
    <col min="11254" max="11254" width="40.7109375" style="1" customWidth="1"/>
    <col min="11255" max="11255" width="21.7109375" style="1" customWidth="1"/>
    <col min="11256" max="11256" width="10.7109375" style="1" customWidth="1"/>
    <col min="11257" max="11259" width="21.7109375" style="1" customWidth="1"/>
    <col min="11260" max="11260" width="10.7109375" style="1" customWidth="1"/>
    <col min="11261" max="11261" width="21.7109375" style="1" customWidth="1"/>
    <col min="11262" max="11262" width="10.7109375" style="1" customWidth="1"/>
    <col min="11263" max="11265" width="21.7109375" style="1" customWidth="1"/>
    <col min="11266" max="11266" width="40.7109375" style="1" customWidth="1"/>
    <col min="11267" max="11267" width="10.7109375" style="1" customWidth="1"/>
    <col min="11268" max="11268" width="21.7109375" style="1" customWidth="1"/>
    <col min="11269" max="11269" width="10.7109375" style="1" customWidth="1"/>
    <col min="11270" max="11272" width="21.7109375" style="1" customWidth="1"/>
    <col min="11273" max="11273" width="10.7109375" style="1" customWidth="1"/>
    <col min="11274" max="11274" width="21.7109375" style="1" customWidth="1"/>
    <col min="11275" max="11275" width="10.7109375" style="1" customWidth="1"/>
    <col min="11276" max="11277" width="21.7109375" style="1" customWidth="1"/>
    <col min="11278" max="11278" width="40.7109375" style="1" customWidth="1"/>
    <col min="11279" max="11279" width="21.7109375" style="1" customWidth="1"/>
    <col min="11280" max="11280" width="10.7109375" style="1" customWidth="1"/>
    <col min="11281" max="11281" width="21.7109375" style="1" customWidth="1"/>
    <col min="11282" max="11282" width="10.7109375" style="1" customWidth="1"/>
    <col min="11283" max="11285" width="21.7109375" style="1" customWidth="1"/>
    <col min="11286" max="11286" width="10.7109375" style="1" customWidth="1"/>
    <col min="11287" max="11287" width="21.7109375" style="1" customWidth="1"/>
    <col min="11288" max="11288" width="10.7109375" style="1" customWidth="1"/>
    <col min="11289" max="11289" width="21.7109375" style="1" customWidth="1"/>
    <col min="11290" max="11290" width="40.7109375" style="1" customWidth="1"/>
    <col min="11291" max="11292" width="21.7109375" style="1" customWidth="1"/>
    <col min="11293" max="11293" width="10.7109375" style="1" customWidth="1"/>
    <col min="11294" max="11294" width="21.7109375" style="1" customWidth="1"/>
    <col min="11295" max="11295" width="10.7109375" style="1" customWidth="1"/>
    <col min="11296" max="11298" width="21.7109375" style="1" customWidth="1"/>
    <col min="11299" max="11299" width="10.7109375" style="1" customWidth="1"/>
    <col min="11300" max="11300" width="21.7109375" style="1" customWidth="1"/>
    <col min="11301" max="11301" width="10.7109375" style="1" customWidth="1"/>
    <col min="11302" max="11302" width="40.7109375" style="1" customWidth="1"/>
    <col min="11303" max="11305" width="21.7109375" style="1" customWidth="1"/>
    <col min="11306" max="11306" width="10.7109375" style="1" customWidth="1"/>
    <col min="11307" max="11307" width="21.7109375" style="1" customWidth="1"/>
    <col min="11308" max="11308" width="10.7109375" style="1" customWidth="1"/>
    <col min="11309" max="11311" width="21.7109375" style="1" customWidth="1"/>
    <col min="11312" max="11312" width="10.7109375" style="1" customWidth="1"/>
    <col min="11313" max="11313" width="21.7109375" style="1" customWidth="1"/>
    <col min="11314" max="11314" width="40.7109375" style="1" customWidth="1"/>
    <col min="11315" max="11315" width="10.7109375" style="1" customWidth="1"/>
    <col min="11316" max="11318" width="21.7109375" style="1" customWidth="1"/>
    <col min="11319" max="11319" width="10.7109375" style="1" customWidth="1"/>
    <col min="11320" max="11320" width="21.7109375" style="1" customWidth="1"/>
    <col min="11321" max="11321" width="10.7109375" style="1" customWidth="1"/>
    <col min="11322" max="11324" width="21.7109375" style="1" customWidth="1"/>
    <col min="11325" max="11325" width="10.7109375" style="1" customWidth="1"/>
    <col min="11326" max="11326" width="40.7109375" style="1" customWidth="1"/>
    <col min="11327" max="11327" width="21.7109375" style="1" customWidth="1"/>
    <col min="11328" max="11328" width="10.7109375" style="1" customWidth="1"/>
    <col min="11329" max="11331" width="21.7109375" style="1" customWidth="1"/>
    <col min="11332" max="11332" width="10.7109375" style="1" customWidth="1"/>
    <col min="11333" max="11333" width="21.7109375" style="1" customWidth="1"/>
    <col min="11334" max="11334" width="10.7109375" style="1" customWidth="1"/>
    <col min="11335" max="11337" width="21.7109375" style="1" customWidth="1"/>
    <col min="11338" max="11338" width="40.7109375" style="1" customWidth="1"/>
    <col min="11339" max="11339" width="10.7109375" style="1" customWidth="1"/>
    <col min="11340" max="11340" width="21.7109375" style="1" customWidth="1"/>
    <col min="11341" max="11341" width="10.7109375" style="1" customWidth="1"/>
    <col min="11342" max="11344" width="21.7109375" style="1" customWidth="1"/>
    <col min="11345" max="11345" width="10.7109375" style="1" customWidth="1"/>
    <col min="11346" max="11346" width="21.7109375" style="1" customWidth="1"/>
    <col min="11347" max="11347" width="10.7109375" style="1" customWidth="1"/>
    <col min="11348" max="11349" width="21.7109375" style="1" customWidth="1"/>
    <col min="11350" max="11350" width="40.7109375" style="1" customWidth="1"/>
    <col min="11351" max="11351" width="21.7109375" style="1" customWidth="1"/>
    <col min="11352" max="11352" width="10.7109375" style="1" customWidth="1"/>
    <col min="11353" max="11353" width="21.7109375" style="1" customWidth="1"/>
    <col min="11354" max="11354" width="10.7109375" style="1" customWidth="1"/>
    <col min="11355" max="11357" width="21.7109375" style="1" customWidth="1"/>
    <col min="11358" max="11358" width="10.7109375" style="1" customWidth="1"/>
    <col min="11359" max="11359" width="21.7109375" style="1" customWidth="1"/>
    <col min="11360" max="11360" width="10.7109375" style="1" customWidth="1"/>
    <col min="11361" max="11361" width="21.7109375" style="1" customWidth="1"/>
    <col min="11362" max="11362" width="40.7109375" style="1" customWidth="1"/>
    <col min="11363" max="11364" width="21.7109375" style="1" customWidth="1"/>
    <col min="11365" max="11365" width="10.7109375" style="1" customWidth="1"/>
    <col min="11366" max="11366" width="21.7109375" style="1" customWidth="1"/>
    <col min="11367" max="11367" width="10.7109375" style="1" customWidth="1"/>
    <col min="11368" max="11370" width="21.7109375" style="1" customWidth="1"/>
    <col min="11371" max="11371" width="10.7109375" style="1" customWidth="1"/>
    <col min="11372" max="11372" width="21.7109375" style="1" customWidth="1"/>
    <col min="11373" max="11373" width="10.7109375" style="1" customWidth="1"/>
    <col min="11374" max="11374" width="40.7109375" style="1" customWidth="1"/>
    <col min="11375" max="11377" width="21.7109375" style="1" customWidth="1"/>
    <col min="11378" max="11378" width="10.7109375" style="1" customWidth="1"/>
    <col min="11379" max="11379" width="21.7109375" style="1" customWidth="1"/>
    <col min="11380" max="11380" width="10.7109375" style="1" customWidth="1"/>
    <col min="11381" max="11383" width="21.7109375" style="1" customWidth="1"/>
    <col min="11384" max="11384" width="10.7109375" style="1" customWidth="1"/>
    <col min="11385" max="11385" width="21.7109375" style="1" customWidth="1"/>
    <col min="11386" max="11386" width="40.7109375" style="1" customWidth="1"/>
    <col min="11387" max="11387" width="10.7109375" style="1" customWidth="1"/>
    <col min="11388" max="11390" width="21.7109375" style="1" customWidth="1"/>
    <col min="11391" max="11391" width="10.7109375" style="1" customWidth="1"/>
    <col min="11392" max="11392" width="21.7109375" style="1" customWidth="1"/>
    <col min="11393" max="11393" width="10.7109375" style="1" customWidth="1"/>
    <col min="11394" max="11396" width="21.7109375" style="1" customWidth="1"/>
    <col min="11397" max="11397" width="10.7109375" style="1" customWidth="1"/>
    <col min="11398" max="11398" width="40.7109375" style="1" customWidth="1"/>
    <col min="11399" max="11399" width="21.7109375" style="1" customWidth="1"/>
    <col min="11400" max="11400" width="10.7109375" style="1" customWidth="1"/>
    <col min="11401" max="11403" width="21.7109375" style="1" customWidth="1"/>
    <col min="11404" max="11404" width="10.7109375" style="1" customWidth="1"/>
    <col min="11405" max="11508" width="11.42578125" style="1"/>
    <col min="11509" max="11509" width="1.7109375" style="1" customWidth="1"/>
    <col min="11510" max="11510" width="40.7109375" style="1" customWidth="1"/>
    <col min="11511" max="11511" width="21.7109375" style="1" customWidth="1"/>
    <col min="11512" max="11512" width="10.7109375" style="1" customWidth="1"/>
    <col min="11513" max="11515" width="21.7109375" style="1" customWidth="1"/>
    <col min="11516" max="11516" width="10.7109375" style="1" customWidth="1"/>
    <col min="11517" max="11517" width="21.7109375" style="1" customWidth="1"/>
    <col min="11518" max="11518" width="10.7109375" style="1" customWidth="1"/>
    <col min="11519" max="11521" width="21.7109375" style="1" customWidth="1"/>
    <col min="11522" max="11522" width="40.7109375" style="1" customWidth="1"/>
    <col min="11523" max="11523" width="10.7109375" style="1" customWidth="1"/>
    <col min="11524" max="11524" width="21.7109375" style="1" customWidth="1"/>
    <col min="11525" max="11525" width="10.7109375" style="1" customWidth="1"/>
    <col min="11526" max="11528" width="21.7109375" style="1" customWidth="1"/>
    <col min="11529" max="11529" width="10.7109375" style="1" customWidth="1"/>
    <col min="11530" max="11530" width="21.7109375" style="1" customWidth="1"/>
    <col min="11531" max="11531" width="10.7109375" style="1" customWidth="1"/>
    <col min="11532" max="11533" width="21.7109375" style="1" customWidth="1"/>
    <col min="11534" max="11534" width="40.7109375" style="1" customWidth="1"/>
    <col min="11535" max="11535" width="21.7109375" style="1" customWidth="1"/>
    <col min="11536" max="11536" width="10.7109375" style="1" customWidth="1"/>
    <col min="11537" max="11537" width="21.7109375" style="1" customWidth="1"/>
    <col min="11538" max="11538" width="10.7109375" style="1" customWidth="1"/>
    <col min="11539" max="11541" width="21.7109375" style="1" customWidth="1"/>
    <col min="11542" max="11542" width="10.7109375" style="1" customWidth="1"/>
    <col min="11543" max="11543" width="21.7109375" style="1" customWidth="1"/>
    <col min="11544" max="11544" width="10.7109375" style="1" customWidth="1"/>
    <col min="11545" max="11545" width="21.7109375" style="1" customWidth="1"/>
    <col min="11546" max="11546" width="40.7109375" style="1" customWidth="1"/>
    <col min="11547" max="11548" width="21.7109375" style="1" customWidth="1"/>
    <col min="11549" max="11549" width="10.7109375" style="1" customWidth="1"/>
    <col min="11550" max="11550" width="21.7109375" style="1" customWidth="1"/>
    <col min="11551" max="11551" width="10.7109375" style="1" customWidth="1"/>
    <col min="11552" max="11554" width="21.7109375" style="1" customWidth="1"/>
    <col min="11555" max="11555" width="10.7109375" style="1" customWidth="1"/>
    <col min="11556" max="11556" width="21.7109375" style="1" customWidth="1"/>
    <col min="11557" max="11557" width="10.7109375" style="1" customWidth="1"/>
    <col min="11558" max="11558" width="40.7109375" style="1" customWidth="1"/>
    <col min="11559" max="11561" width="21.7109375" style="1" customWidth="1"/>
    <col min="11562" max="11562" width="10.7109375" style="1" customWidth="1"/>
    <col min="11563" max="11563" width="21.7109375" style="1" customWidth="1"/>
    <col min="11564" max="11564" width="10.7109375" style="1" customWidth="1"/>
    <col min="11565" max="11567" width="21.7109375" style="1" customWidth="1"/>
    <col min="11568" max="11568" width="10.7109375" style="1" customWidth="1"/>
    <col min="11569" max="11569" width="21.7109375" style="1" customWidth="1"/>
    <col min="11570" max="11570" width="40.7109375" style="1" customWidth="1"/>
    <col min="11571" max="11571" width="10.7109375" style="1" customWidth="1"/>
    <col min="11572" max="11574" width="21.7109375" style="1" customWidth="1"/>
    <col min="11575" max="11575" width="10.7109375" style="1" customWidth="1"/>
    <col min="11576" max="11576" width="21.7109375" style="1" customWidth="1"/>
    <col min="11577" max="11577" width="10.7109375" style="1" customWidth="1"/>
    <col min="11578" max="11580" width="21.7109375" style="1" customWidth="1"/>
    <col min="11581" max="11581" width="10.7109375" style="1" customWidth="1"/>
    <col min="11582" max="11582" width="40.7109375" style="1" customWidth="1"/>
    <col min="11583" max="11583" width="21.7109375" style="1" customWidth="1"/>
    <col min="11584" max="11584" width="10.7109375" style="1" customWidth="1"/>
    <col min="11585" max="11587" width="21.7109375" style="1" customWidth="1"/>
    <col min="11588" max="11588" width="10.7109375" style="1" customWidth="1"/>
    <col min="11589" max="11589" width="21.7109375" style="1" customWidth="1"/>
    <col min="11590" max="11590" width="10.7109375" style="1" customWidth="1"/>
    <col min="11591" max="11593" width="21.7109375" style="1" customWidth="1"/>
    <col min="11594" max="11594" width="40.7109375" style="1" customWidth="1"/>
    <col min="11595" max="11595" width="10.7109375" style="1" customWidth="1"/>
    <col min="11596" max="11596" width="21.7109375" style="1" customWidth="1"/>
    <col min="11597" max="11597" width="10.7109375" style="1" customWidth="1"/>
    <col min="11598" max="11600" width="21.7109375" style="1" customWidth="1"/>
    <col min="11601" max="11601" width="10.7109375" style="1" customWidth="1"/>
    <col min="11602" max="11602" width="21.7109375" style="1" customWidth="1"/>
    <col min="11603" max="11603" width="10.7109375" style="1" customWidth="1"/>
    <col min="11604" max="11605" width="21.7109375" style="1" customWidth="1"/>
    <col min="11606" max="11606" width="40.7109375" style="1" customWidth="1"/>
    <col min="11607" max="11607" width="21.7109375" style="1" customWidth="1"/>
    <col min="11608" max="11608" width="10.7109375" style="1" customWidth="1"/>
    <col min="11609" max="11609" width="21.7109375" style="1" customWidth="1"/>
    <col min="11610" max="11610" width="10.7109375" style="1" customWidth="1"/>
    <col min="11611" max="11613" width="21.7109375" style="1" customWidth="1"/>
    <col min="11614" max="11614" width="10.7109375" style="1" customWidth="1"/>
    <col min="11615" max="11615" width="21.7109375" style="1" customWidth="1"/>
    <col min="11616" max="11616" width="10.7109375" style="1" customWidth="1"/>
    <col min="11617" max="11617" width="21.7109375" style="1" customWidth="1"/>
    <col min="11618" max="11618" width="40.7109375" style="1" customWidth="1"/>
    <col min="11619" max="11620" width="21.7109375" style="1" customWidth="1"/>
    <col min="11621" max="11621" width="10.7109375" style="1" customWidth="1"/>
    <col min="11622" max="11622" width="21.7109375" style="1" customWidth="1"/>
    <col min="11623" max="11623" width="10.7109375" style="1" customWidth="1"/>
    <col min="11624" max="11626" width="21.7109375" style="1" customWidth="1"/>
    <col min="11627" max="11627" width="10.7109375" style="1" customWidth="1"/>
    <col min="11628" max="11628" width="21.7109375" style="1" customWidth="1"/>
    <col min="11629" max="11629" width="10.7109375" style="1" customWidth="1"/>
    <col min="11630" max="11630" width="40.7109375" style="1" customWidth="1"/>
    <col min="11631" max="11633" width="21.7109375" style="1" customWidth="1"/>
    <col min="11634" max="11634" width="10.7109375" style="1" customWidth="1"/>
    <col min="11635" max="11635" width="21.7109375" style="1" customWidth="1"/>
    <col min="11636" max="11636" width="10.7109375" style="1" customWidth="1"/>
    <col min="11637" max="11639" width="21.7109375" style="1" customWidth="1"/>
    <col min="11640" max="11640" width="10.7109375" style="1" customWidth="1"/>
    <col min="11641" max="11641" width="21.7109375" style="1" customWidth="1"/>
    <col min="11642" max="11642" width="40.7109375" style="1" customWidth="1"/>
    <col min="11643" max="11643" width="10.7109375" style="1" customWidth="1"/>
    <col min="11644" max="11646" width="21.7109375" style="1" customWidth="1"/>
    <col min="11647" max="11647" width="10.7109375" style="1" customWidth="1"/>
    <col min="11648" max="11648" width="21.7109375" style="1" customWidth="1"/>
    <col min="11649" max="11649" width="10.7109375" style="1" customWidth="1"/>
    <col min="11650" max="11652" width="21.7109375" style="1" customWidth="1"/>
    <col min="11653" max="11653" width="10.7109375" style="1" customWidth="1"/>
    <col min="11654" max="11654" width="40.7109375" style="1" customWidth="1"/>
    <col min="11655" max="11655" width="21.7109375" style="1" customWidth="1"/>
    <col min="11656" max="11656" width="10.7109375" style="1" customWidth="1"/>
    <col min="11657" max="11659" width="21.7109375" style="1" customWidth="1"/>
    <col min="11660" max="11660" width="10.7109375" style="1" customWidth="1"/>
    <col min="11661" max="11764" width="11.42578125" style="1"/>
    <col min="11765" max="11765" width="1.7109375" style="1" customWidth="1"/>
    <col min="11766" max="11766" width="40.7109375" style="1" customWidth="1"/>
    <col min="11767" max="11767" width="21.7109375" style="1" customWidth="1"/>
    <col min="11768" max="11768" width="10.7109375" style="1" customWidth="1"/>
    <col min="11769" max="11771" width="21.7109375" style="1" customWidth="1"/>
    <col min="11772" max="11772" width="10.7109375" style="1" customWidth="1"/>
    <col min="11773" max="11773" width="21.7109375" style="1" customWidth="1"/>
    <col min="11774" max="11774" width="10.7109375" style="1" customWidth="1"/>
    <col min="11775" max="11777" width="21.7109375" style="1" customWidth="1"/>
    <col min="11778" max="11778" width="40.7109375" style="1" customWidth="1"/>
    <col min="11779" max="11779" width="10.7109375" style="1" customWidth="1"/>
    <col min="11780" max="11780" width="21.7109375" style="1" customWidth="1"/>
    <col min="11781" max="11781" width="10.7109375" style="1" customWidth="1"/>
    <col min="11782" max="11784" width="21.7109375" style="1" customWidth="1"/>
    <col min="11785" max="11785" width="10.7109375" style="1" customWidth="1"/>
    <col min="11786" max="11786" width="21.7109375" style="1" customWidth="1"/>
    <col min="11787" max="11787" width="10.7109375" style="1" customWidth="1"/>
    <col min="11788" max="11789" width="21.7109375" style="1" customWidth="1"/>
    <col min="11790" max="11790" width="40.7109375" style="1" customWidth="1"/>
    <col min="11791" max="11791" width="21.7109375" style="1" customWidth="1"/>
    <col min="11792" max="11792" width="10.7109375" style="1" customWidth="1"/>
    <col min="11793" max="11793" width="21.7109375" style="1" customWidth="1"/>
    <col min="11794" max="11794" width="10.7109375" style="1" customWidth="1"/>
    <col min="11795" max="11797" width="21.7109375" style="1" customWidth="1"/>
    <col min="11798" max="11798" width="10.7109375" style="1" customWidth="1"/>
    <col min="11799" max="11799" width="21.7109375" style="1" customWidth="1"/>
    <col min="11800" max="11800" width="10.7109375" style="1" customWidth="1"/>
    <col min="11801" max="11801" width="21.7109375" style="1" customWidth="1"/>
    <col min="11802" max="11802" width="40.7109375" style="1" customWidth="1"/>
    <col min="11803" max="11804" width="21.7109375" style="1" customWidth="1"/>
    <col min="11805" max="11805" width="10.7109375" style="1" customWidth="1"/>
    <col min="11806" max="11806" width="21.7109375" style="1" customWidth="1"/>
    <col min="11807" max="11807" width="10.7109375" style="1" customWidth="1"/>
    <col min="11808" max="11810" width="21.7109375" style="1" customWidth="1"/>
    <col min="11811" max="11811" width="10.7109375" style="1" customWidth="1"/>
    <col min="11812" max="11812" width="21.7109375" style="1" customWidth="1"/>
    <col min="11813" max="11813" width="10.7109375" style="1" customWidth="1"/>
    <col min="11814" max="11814" width="40.7109375" style="1" customWidth="1"/>
    <col min="11815" max="11817" width="21.7109375" style="1" customWidth="1"/>
    <col min="11818" max="11818" width="10.7109375" style="1" customWidth="1"/>
    <col min="11819" max="11819" width="21.7109375" style="1" customWidth="1"/>
    <col min="11820" max="11820" width="10.7109375" style="1" customWidth="1"/>
    <col min="11821" max="11823" width="21.7109375" style="1" customWidth="1"/>
    <col min="11824" max="11824" width="10.7109375" style="1" customWidth="1"/>
    <col min="11825" max="11825" width="21.7109375" style="1" customWidth="1"/>
    <col min="11826" max="11826" width="40.7109375" style="1" customWidth="1"/>
    <col min="11827" max="11827" width="10.7109375" style="1" customWidth="1"/>
    <col min="11828" max="11830" width="21.7109375" style="1" customWidth="1"/>
    <col min="11831" max="11831" width="10.7109375" style="1" customWidth="1"/>
    <col min="11832" max="11832" width="21.7109375" style="1" customWidth="1"/>
    <col min="11833" max="11833" width="10.7109375" style="1" customWidth="1"/>
    <col min="11834" max="11836" width="21.7109375" style="1" customWidth="1"/>
    <col min="11837" max="11837" width="10.7109375" style="1" customWidth="1"/>
    <col min="11838" max="11838" width="40.7109375" style="1" customWidth="1"/>
    <col min="11839" max="11839" width="21.7109375" style="1" customWidth="1"/>
    <col min="11840" max="11840" width="10.7109375" style="1" customWidth="1"/>
    <col min="11841" max="11843" width="21.7109375" style="1" customWidth="1"/>
    <col min="11844" max="11844" width="10.7109375" style="1" customWidth="1"/>
    <col min="11845" max="11845" width="21.7109375" style="1" customWidth="1"/>
    <col min="11846" max="11846" width="10.7109375" style="1" customWidth="1"/>
    <col min="11847" max="11849" width="21.7109375" style="1" customWidth="1"/>
    <col min="11850" max="11850" width="40.7109375" style="1" customWidth="1"/>
    <col min="11851" max="11851" width="10.7109375" style="1" customWidth="1"/>
    <col min="11852" max="11852" width="21.7109375" style="1" customWidth="1"/>
    <col min="11853" max="11853" width="10.7109375" style="1" customWidth="1"/>
    <col min="11854" max="11856" width="21.7109375" style="1" customWidth="1"/>
    <col min="11857" max="11857" width="10.7109375" style="1" customWidth="1"/>
    <col min="11858" max="11858" width="21.7109375" style="1" customWidth="1"/>
    <col min="11859" max="11859" width="10.7109375" style="1" customWidth="1"/>
    <col min="11860" max="11861" width="21.7109375" style="1" customWidth="1"/>
    <col min="11862" max="11862" width="40.7109375" style="1" customWidth="1"/>
    <col min="11863" max="11863" width="21.7109375" style="1" customWidth="1"/>
    <col min="11864" max="11864" width="10.7109375" style="1" customWidth="1"/>
    <col min="11865" max="11865" width="21.7109375" style="1" customWidth="1"/>
    <col min="11866" max="11866" width="10.7109375" style="1" customWidth="1"/>
    <col min="11867" max="11869" width="21.7109375" style="1" customWidth="1"/>
    <col min="11870" max="11870" width="10.7109375" style="1" customWidth="1"/>
    <col min="11871" max="11871" width="21.7109375" style="1" customWidth="1"/>
    <col min="11872" max="11872" width="10.7109375" style="1" customWidth="1"/>
    <col min="11873" max="11873" width="21.7109375" style="1" customWidth="1"/>
    <col min="11874" max="11874" width="40.7109375" style="1" customWidth="1"/>
    <col min="11875" max="11876" width="21.7109375" style="1" customWidth="1"/>
    <col min="11877" max="11877" width="10.7109375" style="1" customWidth="1"/>
    <col min="11878" max="11878" width="21.7109375" style="1" customWidth="1"/>
    <col min="11879" max="11879" width="10.7109375" style="1" customWidth="1"/>
    <col min="11880" max="11882" width="21.7109375" style="1" customWidth="1"/>
    <col min="11883" max="11883" width="10.7109375" style="1" customWidth="1"/>
    <col min="11884" max="11884" width="21.7109375" style="1" customWidth="1"/>
    <col min="11885" max="11885" width="10.7109375" style="1" customWidth="1"/>
    <col min="11886" max="11886" width="40.7109375" style="1" customWidth="1"/>
    <col min="11887" max="11889" width="21.7109375" style="1" customWidth="1"/>
    <col min="11890" max="11890" width="10.7109375" style="1" customWidth="1"/>
    <col min="11891" max="11891" width="21.7109375" style="1" customWidth="1"/>
    <col min="11892" max="11892" width="10.7109375" style="1" customWidth="1"/>
    <col min="11893" max="11895" width="21.7109375" style="1" customWidth="1"/>
    <col min="11896" max="11896" width="10.7109375" style="1" customWidth="1"/>
    <col min="11897" max="11897" width="21.7109375" style="1" customWidth="1"/>
    <col min="11898" max="11898" width="40.7109375" style="1" customWidth="1"/>
    <col min="11899" max="11899" width="10.7109375" style="1" customWidth="1"/>
    <col min="11900" max="11902" width="21.7109375" style="1" customWidth="1"/>
    <col min="11903" max="11903" width="10.7109375" style="1" customWidth="1"/>
    <col min="11904" max="11904" width="21.7109375" style="1" customWidth="1"/>
    <col min="11905" max="11905" width="10.7109375" style="1" customWidth="1"/>
    <col min="11906" max="11908" width="21.7109375" style="1" customWidth="1"/>
    <col min="11909" max="11909" width="10.7109375" style="1" customWidth="1"/>
    <col min="11910" max="11910" width="40.7109375" style="1" customWidth="1"/>
    <col min="11911" max="11911" width="21.7109375" style="1" customWidth="1"/>
    <col min="11912" max="11912" width="10.7109375" style="1" customWidth="1"/>
    <col min="11913" max="11915" width="21.7109375" style="1" customWidth="1"/>
    <col min="11916" max="11916" width="10.7109375" style="1" customWidth="1"/>
    <col min="11917" max="12020" width="11.42578125" style="1"/>
    <col min="12021" max="12021" width="1.7109375" style="1" customWidth="1"/>
    <col min="12022" max="12022" width="40.7109375" style="1" customWidth="1"/>
    <col min="12023" max="12023" width="21.7109375" style="1" customWidth="1"/>
    <col min="12024" max="12024" width="10.7109375" style="1" customWidth="1"/>
    <col min="12025" max="12027" width="21.7109375" style="1" customWidth="1"/>
    <col min="12028" max="12028" width="10.7109375" style="1" customWidth="1"/>
    <col min="12029" max="12029" width="21.7109375" style="1" customWidth="1"/>
    <col min="12030" max="12030" width="10.7109375" style="1" customWidth="1"/>
    <col min="12031" max="12033" width="21.7109375" style="1" customWidth="1"/>
    <col min="12034" max="12034" width="40.7109375" style="1" customWidth="1"/>
    <col min="12035" max="12035" width="10.7109375" style="1" customWidth="1"/>
    <col min="12036" max="12036" width="21.7109375" style="1" customWidth="1"/>
    <col min="12037" max="12037" width="10.7109375" style="1" customWidth="1"/>
    <col min="12038" max="12040" width="21.7109375" style="1" customWidth="1"/>
    <col min="12041" max="12041" width="10.7109375" style="1" customWidth="1"/>
    <col min="12042" max="12042" width="21.7109375" style="1" customWidth="1"/>
    <col min="12043" max="12043" width="10.7109375" style="1" customWidth="1"/>
    <col min="12044" max="12045" width="21.7109375" style="1" customWidth="1"/>
    <col min="12046" max="12046" width="40.7109375" style="1" customWidth="1"/>
    <col min="12047" max="12047" width="21.7109375" style="1" customWidth="1"/>
    <col min="12048" max="12048" width="10.7109375" style="1" customWidth="1"/>
    <col min="12049" max="12049" width="21.7109375" style="1" customWidth="1"/>
    <col min="12050" max="12050" width="10.7109375" style="1" customWidth="1"/>
    <col min="12051" max="12053" width="21.7109375" style="1" customWidth="1"/>
    <col min="12054" max="12054" width="10.7109375" style="1" customWidth="1"/>
    <col min="12055" max="12055" width="21.7109375" style="1" customWidth="1"/>
    <col min="12056" max="12056" width="10.7109375" style="1" customWidth="1"/>
    <col min="12057" max="12057" width="21.7109375" style="1" customWidth="1"/>
    <col min="12058" max="12058" width="40.7109375" style="1" customWidth="1"/>
    <col min="12059" max="12060" width="21.7109375" style="1" customWidth="1"/>
    <col min="12061" max="12061" width="10.7109375" style="1" customWidth="1"/>
    <col min="12062" max="12062" width="21.7109375" style="1" customWidth="1"/>
    <col min="12063" max="12063" width="10.7109375" style="1" customWidth="1"/>
    <col min="12064" max="12066" width="21.7109375" style="1" customWidth="1"/>
    <col min="12067" max="12067" width="10.7109375" style="1" customWidth="1"/>
    <col min="12068" max="12068" width="21.7109375" style="1" customWidth="1"/>
    <col min="12069" max="12069" width="10.7109375" style="1" customWidth="1"/>
    <col min="12070" max="12070" width="40.7109375" style="1" customWidth="1"/>
    <col min="12071" max="12073" width="21.7109375" style="1" customWidth="1"/>
    <col min="12074" max="12074" width="10.7109375" style="1" customWidth="1"/>
    <col min="12075" max="12075" width="21.7109375" style="1" customWidth="1"/>
    <col min="12076" max="12076" width="10.7109375" style="1" customWidth="1"/>
    <col min="12077" max="12079" width="21.7109375" style="1" customWidth="1"/>
    <col min="12080" max="12080" width="10.7109375" style="1" customWidth="1"/>
    <col min="12081" max="12081" width="21.7109375" style="1" customWidth="1"/>
    <col min="12082" max="12082" width="40.7109375" style="1" customWidth="1"/>
    <col min="12083" max="12083" width="10.7109375" style="1" customWidth="1"/>
    <col min="12084" max="12086" width="21.7109375" style="1" customWidth="1"/>
    <col min="12087" max="12087" width="10.7109375" style="1" customWidth="1"/>
    <col min="12088" max="12088" width="21.7109375" style="1" customWidth="1"/>
    <col min="12089" max="12089" width="10.7109375" style="1" customWidth="1"/>
    <col min="12090" max="12092" width="21.7109375" style="1" customWidth="1"/>
    <col min="12093" max="12093" width="10.7109375" style="1" customWidth="1"/>
    <col min="12094" max="12094" width="40.7109375" style="1" customWidth="1"/>
    <col min="12095" max="12095" width="21.7109375" style="1" customWidth="1"/>
    <col min="12096" max="12096" width="10.7109375" style="1" customWidth="1"/>
    <col min="12097" max="12099" width="21.7109375" style="1" customWidth="1"/>
    <col min="12100" max="12100" width="10.7109375" style="1" customWidth="1"/>
    <col min="12101" max="12101" width="21.7109375" style="1" customWidth="1"/>
    <col min="12102" max="12102" width="10.7109375" style="1" customWidth="1"/>
    <col min="12103" max="12105" width="21.7109375" style="1" customWidth="1"/>
    <col min="12106" max="12106" width="40.7109375" style="1" customWidth="1"/>
    <col min="12107" max="12107" width="10.7109375" style="1" customWidth="1"/>
    <col min="12108" max="12108" width="21.7109375" style="1" customWidth="1"/>
    <col min="12109" max="12109" width="10.7109375" style="1" customWidth="1"/>
    <col min="12110" max="12112" width="21.7109375" style="1" customWidth="1"/>
    <col min="12113" max="12113" width="10.7109375" style="1" customWidth="1"/>
    <col min="12114" max="12114" width="21.7109375" style="1" customWidth="1"/>
    <col min="12115" max="12115" width="10.7109375" style="1" customWidth="1"/>
    <col min="12116" max="12117" width="21.7109375" style="1" customWidth="1"/>
    <col min="12118" max="12118" width="40.7109375" style="1" customWidth="1"/>
    <col min="12119" max="12119" width="21.7109375" style="1" customWidth="1"/>
    <col min="12120" max="12120" width="10.7109375" style="1" customWidth="1"/>
    <col min="12121" max="12121" width="21.7109375" style="1" customWidth="1"/>
    <col min="12122" max="12122" width="10.7109375" style="1" customWidth="1"/>
    <col min="12123" max="12125" width="21.7109375" style="1" customWidth="1"/>
    <col min="12126" max="12126" width="10.7109375" style="1" customWidth="1"/>
    <col min="12127" max="12127" width="21.7109375" style="1" customWidth="1"/>
    <col min="12128" max="12128" width="10.7109375" style="1" customWidth="1"/>
    <col min="12129" max="12129" width="21.7109375" style="1" customWidth="1"/>
    <col min="12130" max="12130" width="40.7109375" style="1" customWidth="1"/>
    <col min="12131" max="12132" width="21.7109375" style="1" customWidth="1"/>
    <col min="12133" max="12133" width="10.7109375" style="1" customWidth="1"/>
    <col min="12134" max="12134" width="21.7109375" style="1" customWidth="1"/>
    <col min="12135" max="12135" width="10.7109375" style="1" customWidth="1"/>
    <col min="12136" max="12138" width="21.7109375" style="1" customWidth="1"/>
    <col min="12139" max="12139" width="10.7109375" style="1" customWidth="1"/>
    <col min="12140" max="12140" width="21.7109375" style="1" customWidth="1"/>
    <col min="12141" max="12141" width="10.7109375" style="1" customWidth="1"/>
    <col min="12142" max="12142" width="40.7109375" style="1" customWidth="1"/>
    <col min="12143" max="12145" width="21.7109375" style="1" customWidth="1"/>
    <col min="12146" max="12146" width="10.7109375" style="1" customWidth="1"/>
    <col min="12147" max="12147" width="21.7109375" style="1" customWidth="1"/>
    <col min="12148" max="12148" width="10.7109375" style="1" customWidth="1"/>
    <col min="12149" max="12151" width="21.7109375" style="1" customWidth="1"/>
    <col min="12152" max="12152" width="10.7109375" style="1" customWidth="1"/>
    <col min="12153" max="12153" width="21.7109375" style="1" customWidth="1"/>
    <col min="12154" max="12154" width="40.7109375" style="1" customWidth="1"/>
    <col min="12155" max="12155" width="10.7109375" style="1" customWidth="1"/>
    <col min="12156" max="12158" width="21.7109375" style="1" customWidth="1"/>
    <col min="12159" max="12159" width="10.7109375" style="1" customWidth="1"/>
    <col min="12160" max="12160" width="21.7109375" style="1" customWidth="1"/>
    <col min="12161" max="12161" width="10.7109375" style="1" customWidth="1"/>
    <col min="12162" max="12164" width="21.7109375" style="1" customWidth="1"/>
    <col min="12165" max="12165" width="10.7109375" style="1" customWidth="1"/>
    <col min="12166" max="12166" width="40.7109375" style="1" customWidth="1"/>
    <col min="12167" max="12167" width="21.7109375" style="1" customWidth="1"/>
    <col min="12168" max="12168" width="10.7109375" style="1" customWidth="1"/>
    <col min="12169" max="12171" width="21.7109375" style="1" customWidth="1"/>
    <col min="12172" max="12172" width="10.7109375" style="1" customWidth="1"/>
    <col min="12173" max="12276" width="11.42578125" style="1"/>
    <col min="12277" max="12277" width="1.7109375" style="1" customWidth="1"/>
    <col min="12278" max="12278" width="40.7109375" style="1" customWidth="1"/>
    <col min="12279" max="12279" width="21.7109375" style="1" customWidth="1"/>
    <col min="12280" max="12280" width="10.7109375" style="1" customWidth="1"/>
    <col min="12281" max="12283" width="21.7109375" style="1" customWidth="1"/>
    <col min="12284" max="12284" width="10.7109375" style="1" customWidth="1"/>
    <col min="12285" max="12285" width="21.7109375" style="1" customWidth="1"/>
    <col min="12286" max="12286" width="10.7109375" style="1" customWidth="1"/>
    <col min="12287" max="12289" width="21.7109375" style="1" customWidth="1"/>
    <col min="12290" max="12290" width="40.7109375" style="1" customWidth="1"/>
    <col min="12291" max="12291" width="10.7109375" style="1" customWidth="1"/>
    <col min="12292" max="12292" width="21.7109375" style="1" customWidth="1"/>
    <col min="12293" max="12293" width="10.7109375" style="1" customWidth="1"/>
    <col min="12294" max="12296" width="21.7109375" style="1" customWidth="1"/>
    <col min="12297" max="12297" width="10.7109375" style="1" customWidth="1"/>
    <col min="12298" max="12298" width="21.7109375" style="1" customWidth="1"/>
    <col min="12299" max="12299" width="10.7109375" style="1" customWidth="1"/>
    <col min="12300" max="12301" width="21.7109375" style="1" customWidth="1"/>
    <col min="12302" max="12302" width="40.7109375" style="1" customWidth="1"/>
    <col min="12303" max="12303" width="21.7109375" style="1" customWidth="1"/>
    <col min="12304" max="12304" width="10.7109375" style="1" customWidth="1"/>
    <col min="12305" max="12305" width="21.7109375" style="1" customWidth="1"/>
    <col min="12306" max="12306" width="10.7109375" style="1" customWidth="1"/>
    <col min="12307" max="12309" width="21.7109375" style="1" customWidth="1"/>
    <col min="12310" max="12310" width="10.7109375" style="1" customWidth="1"/>
    <col min="12311" max="12311" width="21.7109375" style="1" customWidth="1"/>
    <col min="12312" max="12312" width="10.7109375" style="1" customWidth="1"/>
    <col min="12313" max="12313" width="21.7109375" style="1" customWidth="1"/>
    <col min="12314" max="12314" width="40.7109375" style="1" customWidth="1"/>
    <col min="12315" max="12316" width="21.7109375" style="1" customWidth="1"/>
    <col min="12317" max="12317" width="10.7109375" style="1" customWidth="1"/>
    <col min="12318" max="12318" width="21.7109375" style="1" customWidth="1"/>
    <col min="12319" max="12319" width="10.7109375" style="1" customWidth="1"/>
    <col min="12320" max="12322" width="21.7109375" style="1" customWidth="1"/>
    <col min="12323" max="12323" width="10.7109375" style="1" customWidth="1"/>
    <col min="12324" max="12324" width="21.7109375" style="1" customWidth="1"/>
    <col min="12325" max="12325" width="10.7109375" style="1" customWidth="1"/>
    <col min="12326" max="12326" width="40.7109375" style="1" customWidth="1"/>
    <col min="12327" max="12329" width="21.7109375" style="1" customWidth="1"/>
    <col min="12330" max="12330" width="10.7109375" style="1" customWidth="1"/>
    <col min="12331" max="12331" width="21.7109375" style="1" customWidth="1"/>
    <col min="12332" max="12332" width="10.7109375" style="1" customWidth="1"/>
    <col min="12333" max="12335" width="21.7109375" style="1" customWidth="1"/>
    <col min="12336" max="12336" width="10.7109375" style="1" customWidth="1"/>
    <col min="12337" max="12337" width="21.7109375" style="1" customWidth="1"/>
    <col min="12338" max="12338" width="40.7109375" style="1" customWidth="1"/>
    <col min="12339" max="12339" width="10.7109375" style="1" customWidth="1"/>
    <col min="12340" max="12342" width="21.7109375" style="1" customWidth="1"/>
    <col min="12343" max="12343" width="10.7109375" style="1" customWidth="1"/>
    <col min="12344" max="12344" width="21.7109375" style="1" customWidth="1"/>
    <col min="12345" max="12345" width="10.7109375" style="1" customWidth="1"/>
    <col min="12346" max="12348" width="21.7109375" style="1" customWidth="1"/>
    <col min="12349" max="12349" width="10.7109375" style="1" customWidth="1"/>
    <col min="12350" max="12350" width="40.7109375" style="1" customWidth="1"/>
    <col min="12351" max="12351" width="21.7109375" style="1" customWidth="1"/>
    <col min="12352" max="12352" width="10.7109375" style="1" customWidth="1"/>
    <col min="12353" max="12355" width="21.7109375" style="1" customWidth="1"/>
    <col min="12356" max="12356" width="10.7109375" style="1" customWidth="1"/>
    <col min="12357" max="12357" width="21.7109375" style="1" customWidth="1"/>
    <col min="12358" max="12358" width="10.7109375" style="1" customWidth="1"/>
    <col min="12359" max="12361" width="21.7109375" style="1" customWidth="1"/>
    <col min="12362" max="12362" width="40.7109375" style="1" customWidth="1"/>
    <col min="12363" max="12363" width="10.7109375" style="1" customWidth="1"/>
    <col min="12364" max="12364" width="21.7109375" style="1" customWidth="1"/>
    <col min="12365" max="12365" width="10.7109375" style="1" customWidth="1"/>
    <col min="12366" max="12368" width="21.7109375" style="1" customWidth="1"/>
    <col min="12369" max="12369" width="10.7109375" style="1" customWidth="1"/>
    <col min="12370" max="12370" width="21.7109375" style="1" customWidth="1"/>
    <col min="12371" max="12371" width="10.7109375" style="1" customWidth="1"/>
    <col min="12372" max="12373" width="21.7109375" style="1" customWidth="1"/>
    <col min="12374" max="12374" width="40.7109375" style="1" customWidth="1"/>
    <col min="12375" max="12375" width="21.7109375" style="1" customWidth="1"/>
    <col min="12376" max="12376" width="10.7109375" style="1" customWidth="1"/>
    <col min="12377" max="12377" width="21.7109375" style="1" customWidth="1"/>
    <col min="12378" max="12378" width="10.7109375" style="1" customWidth="1"/>
    <col min="12379" max="12381" width="21.7109375" style="1" customWidth="1"/>
    <col min="12382" max="12382" width="10.7109375" style="1" customWidth="1"/>
    <col min="12383" max="12383" width="21.7109375" style="1" customWidth="1"/>
    <col min="12384" max="12384" width="10.7109375" style="1" customWidth="1"/>
    <col min="12385" max="12385" width="21.7109375" style="1" customWidth="1"/>
    <col min="12386" max="12386" width="40.7109375" style="1" customWidth="1"/>
    <col min="12387" max="12388" width="21.7109375" style="1" customWidth="1"/>
    <col min="12389" max="12389" width="10.7109375" style="1" customWidth="1"/>
    <col min="12390" max="12390" width="21.7109375" style="1" customWidth="1"/>
    <col min="12391" max="12391" width="10.7109375" style="1" customWidth="1"/>
    <col min="12392" max="12394" width="21.7109375" style="1" customWidth="1"/>
    <col min="12395" max="12395" width="10.7109375" style="1" customWidth="1"/>
    <col min="12396" max="12396" width="21.7109375" style="1" customWidth="1"/>
    <col min="12397" max="12397" width="10.7109375" style="1" customWidth="1"/>
    <col min="12398" max="12398" width="40.7109375" style="1" customWidth="1"/>
    <col min="12399" max="12401" width="21.7109375" style="1" customWidth="1"/>
    <col min="12402" max="12402" width="10.7109375" style="1" customWidth="1"/>
    <col min="12403" max="12403" width="21.7109375" style="1" customWidth="1"/>
    <col min="12404" max="12404" width="10.7109375" style="1" customWidth="1"/>
    <col min="12405" max="12407" width="21.7109375" style="1" customWidth="1"/>
    <col min="12408" max="12408" width="10.7109375" style="1" customWidth="1"/>
    <col min="12409" max="12409" width="21.7109375" style="1" customWidth="1"/>
    <col min="12410" max="12410" width="40.7109375" style="1" customWidth="1"/>
    <col min="12411" max="12411" width="10.7109375" style="1" customWidth="1"/>
    <col min="12412" max="12414" width="21.7109375" style="1" customWidth="1"/>
    <col min="12415" max="12415" width="10.7109375" style="1" customWidth="1"/>
    <col min="12416" max="12416" width="21.7109375" style="1" customWidth="1"/>
    <col min="12417" max="12417" width="10.7109375" style="1" customWidth="1"/>
    <col min="12418" max="12420" width="21.7109375" style="1" customWidth="1"/>
    <col min="12421" max="12421" width="10.7109375" style="1" customWidth="1"/>
    <col min="12422" max="12422" width="40.7109375" style="1" customWidth="1"/>
    <col min="12423" max="12423" width="21.7109375" style="1" customWidth="1"/>
    <col min="12424" max="12424" width="10.7109375" style="1" customWidth="1"/>
    <col min="12425" max="12427" width="21.7109375" style="1" customWidth="1"/>
    <col min="12428" max="12428" width="10.7109375" style="1" customWidth="1"/>
    <col min="12429" max="12532" width="11.42578125" style="1"/>
    <col min="12533" max="12533" width="1.7109375" style="1" customWidth="1"/>
    <col min="12534" max="12534" width="40.7109375" style="1" customWidth="1"/>
    <col min="12535" max="12535" width="21.7109375" style="1" customWidth="1"/>
    <col min="12536" max="12536" width="10.7109375" style="1" customWidth="1"/>
    <col min="12537" max="12539" width="21.7109375" style="1" customWidth="1"/>
    <col min="12540" max="12540" width="10.7109375" style="1" customWidth="1"/>
    <col min="12541" max="12541" width="21.7109375" style="1" customWidth="1"/>
    <col min="12542" max="12542" width="10.7109375" style="1" customWidth="1"/>
    <col min="12543" max="12545" width="21.7109375" style="1" customWidth="1"/>
    <col min="12546" max="12546" width="40.7109375" style="1" customWidth="1"/>
    <col min="12547" max="12547" width="10.7109375" style="1" customWidth="1"/>
    <col min="12548" max="12548" width="21.7109375" style="1" customWidth="1"/>
    <col min="12549" max="12549" width="10.7109375" style="1" customWidth="1"/>
    <col min="12550" max="12552" width="21.7109375" style="1" customWidth="1"/>
    <col min="12553" max="12553" width="10.7109375" style="1" customWidth="1"/>
    <col min="12554" max="12554" width="21.7109375" style="1" customWidth="1"/>
    <col min="12555" max="12555" width="10.7109375" style="1" customWidth="1"/>
    <col min="12556" max="12557" width="21.7109375" style="1" customWidth="1"/>
    <col min="12558" max="12558" width="40.7109375" style="1" customWidth="1"/>
    <col min="12559" max="12559" width="21.7109375" style="1" customWidth="1"/>
    <col min="12560" max="12560" width="10.7109375" style="1" customWidth="1"/>
    <col min="12561" max="12561" width="21.7109375" style="1" customWidth="1"/>
    <col min="12562" max="12562" width="10.7109375" style="1" customWidth="1"/>
    <col min="12563" max="12565" width="21.7109375" style="1" customWidth="1"/>
    <col min="12566" max="12566" width="10.7109375" style="1" customWidth="1"/>
    <col min="12567" max="12567" width="21.7109375" style="1" customWidth="1"/>
    <col min="12568" max="12568" width="10.7109375" style="1" customWidth="1"/>
    <col min="12569" max="12569" width="21.7109375" style="1" customWidth="1"/>
    <col min="12570" max="12570" width="40.7109375" style="1" customWidth="1"/>
    <col min="12571" max="12572" width="21.7109375" style="1" customWidth="1"/>
    <col min="12573" max="12573" width="10.7109375" style="1" customWidth="1"/>
    <col min="12574" max="12574" width="21.7109375" style="1" customWidth="1"/>
    <col min="12575" max="12575" width="10.7109375" style="1" customWidth="1"/>
    <col min="12576" max="12578" width="21.7109375" style="1" customWidth="1"/>
    <col min="12579" max="12579" width="10.7109375" style="1" customWidth="1"/>
    <col min="12580" max="12580" width="21.7109375" style="1" customWidth="1"/>
    <col min="12581" max="12581" width="10.7109375" style="1" customWidth="1"/>
    <col min="12582" max="12582" width="40.7109375" style="1" customWidth="1"/>
    <col min="12583" max="12585" width="21.7109375" style="1" customWidth="1"/>
    <col min="12586" max="12586" width="10.7109375" style="1" customWidth="1"/>
    <col min="12587" max="12587" width="21.7109375" style="1" customWidth="1"/>
    <col min="12588" max="12588" width="10.7109375" style="1" customWidth="1"/>
    <col min="12589" max="12591" width="21.7109375" style="1" customWidth="1"/>
    <col min="12592" max="12592" width="10.7109375" style="1" customWidth="1"/>
    <col min="12593" max="12593" width="21.7109375" style="1" customWidth="1"/>
    <col min="12594" max="12594" width="40.7109375" style="1" customWidth="1"/>
    <col min="12595" max="12595" width="10.7109375" style="1" customWidth="1"/>
    <col min="12596" max="12598" width="21.7109375" style="1" customWidth="1"/>
    <col min="12599" max="12599" width="10.7109375" style="1" customWidth="1"/>
    <col min="12600" max="12600" width="21.7109375" style="1" customWidth="1"/>
    <col min="12601" max="12601" width="10.7109375" style="1" customWidth="1"/>
    <col min="12602" max="12604" width="21.7109375" style="1" customWidth="1"/>
    <col min="12605" max="12605" width="10.7109375" style="1" customWidth="1"/>
    <col min="12606" max="12606" width="40.7109375" style="1" customWidth="1"/>
    <col min="12607" max="12607" width="21.7109375" style="1" customWidth="1"/>
    <col min="12608" max="12608" width="10.7109375" style="1" customWidth="1"/>
    <col min="12609" max="12611" width="21.7109375" style="1" customWidth="1"/>
    <col min="12612" max="12612" width="10.7109375" style="1" customWidth="1"/>
    <col min="12613" max="12613" width="21.7109375" style="1" customWidth="1"/>
    <col min="12614" max="12614" width="10.7109375" style="1" customWidth="1"/>
    <col min="12615" max="12617" width="21.7109375" style="1" customWidth="1"/>
    <col min="12618" max="12618" width="40.7109375" style="1" customWidth="1"/>
    <col min="12619" max="12619" width="10.7109375" style="1" customWidth="1"/>
    <col min="12620" max="12620" width="21.7109375" style="1" customWidth="1"/>
    <col min="12621" max="12621" width="10.7109375" style="1" customWidth="1"/>
    <col min="12622" max="12624" width="21.7109375" style="1" customWidth="1"/>
    <col min="12625" max="12625" width="10.7109375" style="1" customWidth="1"/>
    <col min="12626" max="12626" width="21.7109375" style="1" customWidth="1"/>
    <col min="12627" max="12627" width="10.7109375" style="1" customWidth="1"/>
    <col min="12628" max="12629" width="21.7109375" style="1" customWidth="1"/>
    <col min="12630" max="12630" width="40.7109375" style="1" customWidth="1"/>
    <col min="12631" max="12631" width="21.7109375" style="1" customWidth="1"/>
    <col min="12632" max="12632" width="10.7109375" style="1" customWidth="1"/>
    <col min="12633" max="12633" width="21.7109375" style="1" customWidth="1"/>
    <col min="12634" max="12634" width="10.7109375" style="1" customWidth="1"/>
    <col min="12635" max="12637" width="21.7109375" style="1" customWidth="1"/>
    <col min="12638" max="12638" width="10.7109375" style="1" customWidth="1"/>
    <col min="12639" max="12639" width="21.7109375" style="1" customWidth="1"/>
    <col min="12640" max="12640" width="10.7109375" style="1" customWidth="1"/>
    <col min="12641" max="12641" width="21.7109375" style="1" customWidth="1"/>
    <col min="12642" max="12642" width="40.7109375" style="1" customWidth="1"/>
    <col min="12643" max="12644" width="21.7109375" style="1" customWidth="1"/>
    <col min="12645" max="12645" width="10.7109375" style="1" customWidth="1"/>
    <col min="12646" max="12646" width="21.7109375" style="1" customWidth="1"/>
    <col min="12647" max="12647" width="10.7109375" style="1" customWidth="1"/>
    <col min="12648" max="12650" width="21.7109375" style="1" customWidth="1"/>
    <col min="12651" max="12651" width="10.7109375" style="1" customWidth="1"/>
    <col min="12652" max="12652" width="21.7109375" style="1" customWidth="1"/>
    <col min="12653" max="12653" width="10.7109375" style="1" customWidth="1"/>
    <col min="12654" max="12654" width="40.7109375" style="1" customWidth="1"/>
    <col min="12655" max="12657" width="21.7109375" style="1" customWidth="1"/>
    <col min="12658" max="12658" width="10.7109375" style="1" customWidth="1"/>
    <col min="12659" max="12659" width="21.7109375" style="1" customWidth="1"/>
    <col min="12660" max="12660" width="10.7109375" style="1" customWidth="1"/>
    <col min="12661" max="12663" width="21.7109375" style="1" customWidth="1"/>
    <col min="12664" max="12664" width="10.7109375" style="1" customWidth="1"/>
    <col min="12665" max="12665" width="21.7109375" style="1" customWidth="1"/>
    <col min="12666" max="12666" width="40.7109375" style="1" customWidth="1"/>
    <col min="12667" max="12667" width="10.7109375" style="1" customWidth="1"/>
    <col min="12668" max="12670" width="21.7109375" style="1" customWidth="1"/>
    <col min="12671" max="12671" width="10.7109375" style="1" customWidth="1"/>
    <col min="12672" max="12672" width="21.7109375" style="1" customWidth="1"/>
    <col min="12673" max="12673" width="10.7109375" style="1" customWidth="1"/>
    <col min="12674" max="12676" width="21.7109375" style="1" customWidth="1"/>
    <col min="12677" max="12677" width="10.7109375" style="1" customWidth="1"/>
    <col min="12678" max="12678" width="40.7109375" style="1" customWidth="1"/>
    <col min="12679" max="12679" width="21.7109375" style="1" customWidth="1"/>
    <col min="12680" max="12680" width="10.7109375" style="1" customWidth="1"/>
    <col min="12681" max="12683" width="21.7109375" style="1" customWidth="1"/>
    <col min="12684" max="12684" width="10.7109375" style="1" customWidth="1"/>
    <col min="12685" max="12788" width="11.42578125" style="1"/>
    <col min="12789" max="12789" width="1.7109375" style="1" customWidth="1"/>
    <col min="12790" max="12790" width="40.7109375" style="1" customWidth="1"/>
    <col min="12791" max="12791" width="21.7109375" style="1" customWidth="1"/>
    <col min="12792" max="12792" width="10.7109375" style="1" customWidth="1"/>
    <col min="12793" max="12795" width="21.7109375" style="1" customWidth="1"/>
    <col min="12796" max="12796" width="10.7109375" style="1" customWidth="1"/>
    <col min="12797" max="12797" width="21.7109375" style="1" customWidth="1"/>
    <col min="12798" max="12798" width="10.7109375" style="1" customWidth="1"/>
    <col min="12799" max="12801" width="21.7109375" style="1" customWidth="1"/>
    <col min="12802" max="12802" width="40.7109375" style="1" customWidth="1"/>
    <col min="12803" max="12803" width="10.7109375" style="1" customWidth="1"/>
    <col min="12804" max="12804" width="21.7109375" style="1" customWidth="1"/>
    <col min="12805" max="12805" width="10.7109375" style="1" customWidth="1"/>
    <col min="12806" max="12808" width="21.7109375" style="1" customWidth="1"/>
    <col min="12809" max="12809" width="10.7109375" style="1" customWidth="1"/>
    <col min="12810" max="12810" width="21.7109375" style="1" customWidth="1"/>
    <col min="12811" max="12811" width="10.7109375" style="1" customWidth="1"/>
    <col min="12812" max="12813" width="21.7109375" style="1" customWidth="1"/>
    <col min="12814" max="12814" width="40.7109375" style="1" customWidth="1"/>
    <col min="12815" max="12815" width="21.7109375" style="1" customWidth="1"/>
    <col min="12816" max="12816" width="10.7109375" style="1" customWidth="1"/>
    <col min="12817" max="12817" width="21.7109375" style="1" customWidth="1"/>
    <col min="12818" max="12818" width="10.7109375" style="1" customWidth="1"/>
    <col min="12819" max="12821" width="21.7109375" style="1" customWidth="1"/>
    <col min="12822" max="12822" width="10.7109375" style="1" customWidth="1"/>
    <col min="12823" max="12823" width="21.7109375" style="1" customWidth="1"/>
    <col min="12824" max="12824" width="10.7109375" style="1" customWidth="1"/>
    <col min="12825" max="12825" width="21.7109375" style="1" customWidth="1"/>
    <col min="12826" max="12826" width="40.7109375" style="1" customWidth="1"/>
    <col min="12827" max="12828" width="21.7109375" style="1" customWidth="1"/>
    <col min="12829" max="12829" width="10.7109375" style="1" customWidth="1"/>
    <col min="12830" max="12830" width="21.7109375" style="1" customWidth="1"/>
    <col min="12831" max="12831" width="10.7109375" style="1" customWidth="1"/>
    <col min="12832" max="12834" width="21.7109375" style="1" customWidth="1"/>
    <col min="12835" max="12835" width="10.7109375" style="1" customWidth="1"/>
    <col min="12836" max="12836" width="21.7109375" style="1" customWidth="1"/>
    <col min="12837" max="12837" width="10.7109375" style="1" customWidth="1"/>
    <col min="12838" max="12838" width="40.7109375" style="1" customWidth="1"/>
    <col min="12839" max="12841" width="21.7109375" style="1" customWidth="1"/>
    <col min="12842" max="12842" width="10.7109375" style="1" customWidth="1"/>
    <col min="12843" max="12843" width="21.7109375" style="1" customWidth="1"/>
    <col min="12844" max="12844" width="10.7109375" style="1" customWidth="1"/>
    <col min="12845" max="12847" width="21.7109375" style="1" customWidth="1"/>
    <col min="12848" max="12848" width="10.7109375" style="1" customWidth="1"/>
    <col min="12849" max="12849" width="21.7109375" style="1" customWidth="1"/>
    <col min="12850" max="12850" width="40.7109375" style="1" customWidth="1"/>
    <col min="12851" max="12851" width="10.7109375" style="1" customWidth="1"/>
    <col min="12852" max="12854" width="21.7109375" style="1" customWidth="1"/>
    <col min="12855" max="12855" width="10.7109375" style="1" customWidth="1"/>
    <col min="12856" max="12856" width="21.7109375" style="1" customWidth="1"/>
    <col min="12857" max="12857" width="10.7109375" style="1" customWidth="1"/>
    <col min="12858" max="12860" width="21.7109375" style="1" customWidth="1"/>
    <col min="12861" max="12861" width="10.7109375" style="1" customWidth="1"/>
    <col min="12862" max="12862" width="40.7109375" style="1" customWidth="1"/>
    <col min="12863" max="12863" width="21.7109375" style="1" customWidth="1"/>
    <col min="12864" max="12864" width="10.7109375" style="1" customWidth="1"/>
    <col min="12865" max="12867" width="21.7109375" style="1" customWidth="1"/>
    <col min="12868" max="12868" width="10.7109375" style="1" customWidth="1"/>
    <col min="12869" max="12869" width="21.7109375" style="1" customWidth="1"/>
    <col min="12870" max="12870" width="10.7109375" style="1" customWidth="1"/>
    <col min="12871" max="12873" width="21.7109375" style="1" customWidth="1"/>
    <col min="12874" max="12874" width="40.7109375" style="1" customWidth="1"/>
    <col min="12875" max="12875" width="10.7109375" style="1" customWidth="1"/>
    <col min="12876" max="12876" width="21.7109375" style="1" customWidth="1"/>
    <col min="12877" max="12877" width="10.7109375" style="1" customWidth="1"/>
    <col min="12878" max="12880" width="21.7109375" style="1" customWidth="1"/>
    <col min="12881" max="12881" width="10.7109375" style="1" customWidth="1"/>
    <col min="12882" max="12882" width="21.7109375" style="1" customWidth="1"/>
    <col min="12883" max="12883" width="10.7109375" style="1" customWidth="1"/>
    <col min="12884" max="12885" width="21.7109375" style="1" customWidth="1"/>
    <col min="12886" max="12886" width="40.7109375" style="1" customWidth="1"/>
    <col min="12887" max="12887" width="21.7109375" style="1" customWidth="1"/>
    <col min="12888" max="12888" width="10.7109375" style="1" customWidth="1"/>
    <col min="12889" max="12889" width="21.7109375" style="1" customWidth="1"/>
    <col min="12890" max="12890" width="10.7109375" style="1" customWidth="1"/>
    <col min="12891" max="12893" width="21.7109375" style="1" customWidth="1"/>
    <col min="12894" max="12894" width="10.7109375" style="1" customWidth="1"/>
    <col min="12895" max="12895" width="21.7109375" style="1" customWidth="1"/>
    <col min="12896" max="12896" width="10.7109375" style="1" customWidth="1"/>
    <col min="12897" max="12897" width="21.7109375" style="1" customWidth="1"/>
    <col min="12898" max="12898" width="40.7109375" style="1" customWidth="1"/>
    <col min="12899" max="12900" width="21.7109375" style="1" customWidth="1"/>
    <col min="12901" max="12901" width="10.7109375" style="1" customWidth="1"/>
    <col min="12902" max="12902" width="21.7109375" style="1" customWidth="1"/>
    <col min="12903" max="12903" width="10.7109375" style="1" customWidth="1"/>
    <col min="12904" max="12906" width="21.7109375" style="1" customWidth="1"/>
    <col min="12907" max="12907" width="10.7109375" style="1" customWidth="1"/>
    <col min="12908" max="12908" width="21.7109375" style="1" customWidth="1"/>
    <col min="12909" max="12909" width="10.7109375" style="1" customWidth="1"/>
    <col min="12910" max="12910" width="40.7109375" style="1" customWidth="1"/>
    <col min="12911" max="12913" width="21.7109375" style="1" customWidth="1"/>
    <col min="12914" max="12914" width="10.7109375" style="1" customWidth="1"/>
    <col min="12915" max="12915" width="21.7109375" style="1" customWidth="1"/>
    <col min="12916" max="12916" width="10.7109375" style="1" customWidth="1"/>
    <col min="12917" max="12919" width="21.7109375" style="1" customWidth="1"/>
    <col min="12920" max="12920" width="10.7109375" style="1" customWidth="1"/>
    <col min="12921" max="12921" width="21.7109375" style="1" customWidth="1"/>
    <col min="12922" max="12922" width="40.7109375" style="1" customWidth="1"/>
    <col min="12923" max="12923" width="10.7109375" style="1" customWidth="1"/>
    <col min="12924" max="12926" width="21.7109375" style="1" customWidth="1"/>
    <col min="12927" max="12927" width="10.7109375" style="1" customWidth="1"/>
    <col min="12928" max="12928" width="21.7109375" style="1" customWidth="1"/>
    <col min="12929" max="12929" width="10.7109375" style="1" customWidth="1"/>
    <col min="12930" max="12932" width="21.7109375" style="1" customWidth="1"/>
    <col min="12933" max="12933" width="10.7109375" style="1" customWidth="1"/>
    <col min="12934" max="12934" width="40.7109375" style="1" customWidth="1"/>
    <col min="12935" max="12935" width="21.7109375" style="1" customWidth="1"/>
    <col min="12936" max="12936" width="10.7109375" style="1" customWidth="1"/>
    <col min="12937" max="12939" width="21.7109375" style="1" customWidth="1"/>
    <col min="12940" max="12940" width="10.7109375" style="1" customWidth="1"/>
    <col min="12941" max="13044" width="11.42578125" style="1"/>
    <col min="13045" max="13045" width="1.7109375" style="1" customWidth="1"/>
    <col min="13046" max="13046" width="40.7109375" style="1" customWidth="1"/>
    <col min="13047" max="13047" width="21.7109375" style="1" customWidth="1"/>
    <col min="13048" max="13048" width="10.7109375" style="1" customWidth="1"/>
    <col min="13049" max="13051" width="21.7109375" style="1" customWidth="1"/>
    <col min="13052" max="13052" width="10.7109375" style="1" customWidth="1"/>
    <col min="13053" max="13053" width="21.7109375" style="1" customWidth="1"/>
    <col min="13054" max="13054" width="10.7109375" style="1" customWidth="1"/>
    <col min="13055" max="13057" width="21.7109375" style="1" customWidth="1"/>
    <col min="13058" max="13058" width="40.7109375" style="1" customWidth="1"/>
    <col min="13059" max="13059" width="10.7109375" style="1" customWidth="1"/>
    <col min="13060" max="13060" width="21.7109375" style="1" customWidth="1"/>
    <col min="13061" max="13061" width="10.7109375" style="1" customWidth="1"/>
    <col min="13062" max="13064" width="21.7109375" style="1" customWidth="1"/>
    <col min="13065" max="13065" width="10.7109375" style="1" customWidth="1"/>
    <col min="13066" max="13066" width="21.7109375" style="1" customWidth="1"/>
    <col min="13067" max="13067" width="10.7109375" style="1" customWidth="1"/>
    <col min="13068" max="13069" width="21.7109375" style="1" customWidth="1"/>
    <col min="13070" max="13070" width="40.7109375" style="1" customWidth="1"/>
    <col min="13071" max="13071" width="21.7109375" style="1" customWidth="1"/>
    <col min="13072" max="13072" width="10.7109375" style="1" customWidth="1"/>
    <col min="13073" max="13073" width="21.7109375" style="1" customWidth="1"/>
    <col min="13074" max="13074" width="10.7109375" style="1" customWidth="1"/>
    <col min="13075" max="13077" width="21.7109375" style="1" customWidth="1"/>
    <col min="13078" max="13078" width="10.7109375" style="1" customWidth="1"/>
    <col min="13079" max="13079" width="21.7109375" style="1" customWidth="1"/>
    <col min="13080" max="13080" width="10.7109375" style="1" customWidth="1"/>
    <col min="13081" max="13081" width="21.7109375" style="1" customWidth="1"/>
    <col min="13082" max="13082" width="40.7109375" style="1" customWidth="1"/>
    <col min="13083" max="13084" width="21.7109375" style="1" customWidth="1"/>
    <col min="13085" max="13085" width="10.7109375" style="1" customWidth="1"/>
    <col min="13086" max="13086" width="21.7109375" style="1" customWidth="1"/>
    <col min="13087" max="13087" width="10.7109375" style="1" customWidth="1"/>
    <col min="13088" max="13090" width="21.7109375" style="1" customWidth="1"/>
    <col min="13091" max="13091" width="10.7109375" style="1" customWidth="1"/>
    <col min="13092" max="13092" width="21.7109375" style="1" customWidth="1"/>
    <col min="13093" max="13093" width="10.7109375" style="1" customWidth="1"/>
    <col min="13094" max="13094" width="40.7109375" style="1" customWidth="1"/>
    <col min="13095" max="13097" width="21.7109375" style="1" customWidth="1"/>
    <col min="13098" max="13098" width="10.7109375" style="1" customWidth="1"/>
    <col min="13099" max="13099" width="21.7109375" style="1" customWidth="1"/>
    <col min="13100" max="13100" width="10.7109375" style="1" customWidth="1"/>
    <col min="13101" max="13103" width="21.7109375" style="1" customWidth="1"/>
    <col min="13104" max="13104" width="10.7109375" style="1" customWidth="1"/>
    <col min="13105" max="13105" width="21.7109375" style="1" customWidth="1"/>
    <col min="13106" max="13106" width="40.7109375" style="1" customWidth="1"/>
    <col min="13107" max="13107" width="10.7109375" style="1" customWidth="1"/>
    <col min="13108" max="13110" width="21.7109375" style="1" customWidth="1"/>
    <col min="13111" max="13111" width="10.7109375" style="1" customWidth="1"/>
    <col min="13112" max="13112" width="21.7109375" style="1" customWidth="1"/>
    <col min="13113" max="13113" width="10.7109375" style="1" customWidth="1"/>
    <col min="13114" max="13116" width="21.7109375" style="1" customWidth="1"/>
    <col min="13117" max="13117" width="10.7109375" style="1" customWidth="1"/>
    <col min="13118" max="13118" width="40.7109375" style="1" customWidth="1"/>
    <col min="13119" max="13119" width="21.7109375" style="1" customWidth="1"/>
    <col min="13120" max="13120" width="10.7109375" style="1" customWidth="1"/>
    <col min="13121" max="13123" width="21.7109375" style="1" customWidth="1"/>
    <col min="13124" max="13124" width="10.7109375" style="1" customWidth="1"/>
    <col min="13125" max="13125" width="21.7109375" style="1" customWidth="1"/>
    <col min="13126" max="13126" width="10.7109375" style="1" customWidth="1"/>
    <col min="13127" max="13129" width="21.7109375" style="1" customWidth="1"/>
    <col min="13130" max="13130" width="40.7109375" style="1" customWidth="1"/>
    <col min="13131" max="13131" width="10.7109375" style="1" customWidth="1"/>
    <col min="13132" max="13132" width="21.7109375" style="1" customWidth="1"/>
    <col min="13133" max="13133" width="10.7109375" style="1" customWidth="1"/>
    <col min="13134" max="13136" width="21.7109375" style="1" customWidth="1"/>
    <col min="13137" max="13137" width="10.7109375" style="1" customWidth="1"/>
    <col min="13138" max="13138" width="21.7109375" style="1" customWidth="1"/>
    <col min="13139" max="13139" width="10.7109375" style="1" customWidth="1"/>
    <col min="13140" max="13141" width="21.7109375" style="1" customWidth="1"/>
    <col min="13142" max="13142" width="40.7109375" style="1" customWidth="1"/>
    <col min="13143" max="13143" width="21.7109375" style="1" customWidth="1"/>
    <col min="13144" max="13144" width="10.7109375" style="1" customWidth="1"/>
    <col min="13145" max="13145" width="21.7109375" style="1" customWidth="1"/>
    <col min="13146" max="13146" width="10.7109375" style="1" customWidth="1"/>
    <col min="13147" max="13149" width="21.7109375" style="1" customWidth="1"/>
    <col min="13150" max="13150" width="10.7109375" style="1" customWidth="1"/>
    <col min="13151" max="13151" width="21.7109375" style="1" customWidth="1"/>
    <col min="13152" max="13152" width="10.7109375" style="1" customWidth="1"/>
    <col min="13153" max="13153" width="21.7109375" style="1" customWidth="1"/>
    <col min="13154" max="13154" width="40.7109375" style="1" customWidth="1"/>
    <col min="13155" max="13156" width="21.7109375" style="1" customWidth="1"/>
    <col min="13157" max="13157" width="10.7109375" style="1" customWidth="1"/>
    <col min="13158" max="13158" width="21.7109375" style="1" customWidth="1"/>
    <col min="13159" max="13159" width="10.7109375" style="1" customWidth="1"/>
    <col min="13160" max="13162" width="21.7109375" style="1" customWidth="1"/>
    <col min="13163" max="13163" width="10.7109375" style="1" customWidth="1"/>
    <col min="13164" max="13164" width="21.7109375" style="1" customWidth="1"/>
    <col min="13165" max="13165" width="10.7109375" style="1" customWidth="1"/>
    <col min="13166" max="13166" width="40.7109375" style="1" customWidth="1"/>
    <col min="13167" max="13169" width="21.7109375" style="1" customWidth="1"/>
    <col min="13170" max="13170" width="10.7109375" style="1" customWidth="1"/>
    <col min="13171" max="13171" width="21.7109375" style="1" customWidth="1"/>
    <col min="13172" max="13172" width="10.7109375" style="1" customWidth="1"/>
    <col min="13173" max="13175" width="21.7109375" style="1" customWidth="1"/>
    <col min="13176" max="13176" width="10.7109375" style="1" customWidth="1"/>
    <col min="13177" max="13177" width="21.7109375" style="1" customWidth="1"/>
    <col min="13178" max="13178" width="40.7109375" style="1" customWidth="1"/>
    <col min="13179" max="13179" width="10.7109375" style="1" customWidth="1"/>
    <col min="13180" max="13182" width="21.7109375" style="1" customWidth="1"/>
    <col min="13183" max="13183" width="10.7109375" style="1" customWidth="1"/>
    <col min="13184" max="13184" width="21.7109375" style="1" customWidth="1"/>
    <col min="13185" max="13185" width="10.7109375" style="1" customWidth="1"/>
    <col min="13186" max="13188" width="21.7109375" style="1" customWidth="1"/>
    <col min="13189" max="13189" width="10.7109375" style="1" customWidth="1"/>
    <col min="13190" max="13190" width="40.7109375" style="1" customWidth="1"/>
    <col min="13191" max="13191" width="21.7109375" style="1" customWidth="1"/>
    <col min="13192" max="13192" width="10.7109375" style="1" customWidth="1"/>
    <col min="13193" max="13195" width="21.7109375" style="1" customWidth="1"/>
    <col min="13196" max="13196" width="10.7109375" style="1" customWidth="1"/>
    <col min="13197" max="13300" width="11.42578125" style="1"/>
    <col min="13301" max="13301" width="1.7109375" style="1" customWidth="1"/>
    <col min="13302" max="13302" width="40.7109375" style="1" customWidth="1"/>
    <col min="13303" max="13303" width="21.7109375" style="1" customWidth="1"/>
    <col min="13304" max="13304" width="10.7109375" style="1" customWidth="1"/>
    <col min="13305" max="13307" width="21.7109375" style="1" customWidth="1"/>
    <col min="13308" max="13308" width="10.7109375" style="1" customWidth="1"/>
    <col min="13309" max="13309" width="21.7109375" style="1" customWidth="1"/>
    <col min="13310" max="13310" width="10.7109375" style="1" customWidth="1"/>
    <col min="13311" max="13313" width="21.7109375" style="1" customWidth="1"/>
    <col min="13314" max="13314" width="40.7109375" style="1" customWidth="1"/>
    <col min="13315" max="13315" width="10.7109375" style="1" customWidth="1"/>
    <col min="13316" max="13316" width="21.7109375" style="1" customWidth="1"/>
    <col min="13317" max="13317" width="10.7109375" style="1" customWidth="1"/>
    <col min="13318" max="13320" width="21.7109375" style="1" customWidth="1"/>
    <col min="13321" max="13321" width="10.7109375" style="1" customWidth="1"/>
    <col min="13322" max="13322" width="21.7109375" style="1" customWidth="1"/>
    <col min="13323" max="13323" width="10.7109375" style="1" customWidth="1"/>
    <col min="13324" max="13325" width="21.7109375" style="1" customWidth="1"/>
    <col min="13326" max="13326" width="40.7109375" style="1" customWidth="1"/>
    <col min="13327" max="13327" width="21.7109375" style="1" customWidth="1"/>
    <col min="13328" max="13328" width="10.7109375" style="1" customWidth="1"/>
    <col min="13329" max="13329" width="21.7109375" style="1" customWidth="1"/>
    <col min="13330" max="13330" width="10.7109375" style="1" customWidth="1"/>
    <col min="13331" max="13333" width="21.7109375" style="1" customWidth="1"/>
    <col min="13334" max="13334" width="10.7109375" style="1" customWidth="1"/>
    <col min="13335" max="13335" width="21.7109375" style="1" customWidth="1"/>
    <col min="13336" max="13336" width="10.7109375" style="1" customWidth="1"/>
    <col min="13337" max="13337" width="21.7109375" style="1" customWidth="1"/>
    <col min="13338" max="13338" width="40.7109375" style="1" customWidth="1"/>
    <col min="13339" max="13340" width="21.7109375" style="1" customWidth="1"/>
    <col min="13341" max="13341" width="10.7109375" style="1" customWidth="1"/>
    <col min="13342" max="13342" width="21.7109375" style="1" customWidth="1"/>
    <col min="13343" max="13343" width="10.7109375" style="1" customWidth="1"/>
    <col min="13344" max="13346" width="21.7109375" style="1" customWidth="1"/>
    <col min="13347" max="13347" width="10.7109375" style="1" customWidth="1"/>
    <col min="13348" max="13348" width="21.7109375" style="1" customWidth="1"/>
    <col min="13349" max="13349" width="10.7109375" style="1" customWidth="1"/>
    <col min="13350" max="13350" width="40.7109375" style="1" customWidth="1"/>
    <col min="13351" max="13353" width="21.7109375" style="1" customWidth="1"/>
    <col min="13354" max="13354" width="10.7109375" style="1" customWidth="1"/>
    <col min="13355" max="13355" width="21.7109375" style="1" customWidth="1"/>
    <col min="13356" max="13356" width="10.7109375" style="1" customWidth="1"/>
    <col min="13357" max="13359" width="21.7109375" style="1" customWidth="1"/>
    <col min="13360" max="13360" width="10.7109375" style="1" customWidth="1"/>
    <col min="13361" max="13361" width="21.7109375" style="1" customWidth="1"/>
    <col min="13362" max="13362" width="40.7109375" style="1" customWidth="1"/>
    <col min="13363" max="13363" width="10.7109375" style="1" customWidth="1"/>
    <col min="13364" max="13366" width="21.7109375" style="1" customWidth="1"/>
    <col min="13367" max="13367" width="10.7109375" style="1" customWidth="1"/>
    <col min="13368" max="13368" width="21.7109375" style="1" customWidth="1"/>
    <col min="13369" max="13369" width="10.7109375" style="1" customWidth="1"/>
    <col min="13370" max="13372" width="21.7109375" style="1" customWidth="1"/>
    <col min="13373" max="13373" width="10.7109375" style="1" customWidth="1"/>
    <col min="13374" max="13374" width="40.7109375" style="1" customWidth="1"/>
    <col min="13375" max="13375" width="21.7109375" style="1" customWidth="1"/>
    <col min="13376" max="13376" width="10.7109375" style="1" customWidth="1"/>
    <col min="13377" max="13379" width="21.7109375" style="1" customWidth="1"/>
    <col min="13380" max="13380" width="10.7109375" style="1" customWidth="1"/>
    <col min="13381" max="13381" width="21.7109375" style="1" customWidth="1"/>
    <col min="13382" max="13382" width="10.7109375" style="1" customWidth="1"/>
    <col min="13383" max="13385" width="21.7109375" style="1" customWidth="1"/>
    <col min="13386" max="13386" width="40.7109375" style="1" customWidth="1"/>
    <col min="13387" max="13387" width="10.7109375" style="1" customWidth="1"/>
    <col min="13388" max="13388" width="21.7109375" style="1" customWidth="1"/>
    <col min="13389" max="13389" width="10.7109375" style="1" customWidth="1"/>
    <col min="13390" max="13392" width="21.7109375" style="1" customWidth="1"/>
    <col min="13393" max="13393" width="10.7109375" style="1" customWidth="1"/>
    <col min="13394" max="13394" width="21.7109375" style="1" customWidth="1"/>
    <col min="13395" max="13395" width="10.7109375" style="1" customWidth="1"/>
    <col min="13396" max="13397" width="21.7109375" style="1" customWidth="1"/>
    <col min="13398" max="13398" width="40.7109375" style="1" customWidth="1"/>
    <col min="13399" max="13399" width="21.7109375" style="1" customWidth="1"/>
    <col min="13400" max="13400" width="10.7109375" style="1" customWidth="1"/>
    <col min="13401" max="13401" width="21.7109375" style="1" customWidth="1"/>
    <col min="13402" max="13402" width="10.7109375" style="1" customWidth="1"/>
    <col min="13403" max="13405" width="21.7109375" style="1" customWidth="1"/>
    <col min="13406" max="13406" width="10.7109375" style="1" customWidth="1"/>
    <col min="13407" max="13407" width="21.7109375" style="1" customWidth="1"/>
    <col min="13408" max="13408" width="10.7109375" style="1" customWidth="1"/>
    <col min="13409" max="13409" width="21.7109375" style="1" customWidth="1"/>
    <col min="13410" max="13410" width="40.7109375" style="1" customWidth="1"/>
    <col min="13411" max="13412" width="21.7109375" style="1" customWidth="1"/>
    <col min="13413" max="13413" width="10.7109375" style="1" customWidth="1"/>
    <col min="13414" max="13414" width="21.7109375" style="1" customWidth="1"/>
    <col min="13415" max="13415" width="10.7109375" style="1" customWidth="1"/>
    <col min="13416" max="13418" width="21.7109375" style="1" customWidth="1"/>
    <col min="13419" max="13419" width="10.7109375" style="1" customWidth="1"/>
    <col min="13420" max="13420" width="21.7109375" style="1" customWidth="1"/>
    <col min="13421" max="13421" width="10.7109375" style="1" customWidth="1"/>
    <col min="13422" max="13422" width="40.7109375" style="1" customWidth="1"/>
    <col min="13423" max="13425" width="21.7109375" style="1" customWidth="1"/>
    <col min="13426" max="13426" width="10.7109375" style="1" customWidth="1"/>
    <col min="13427" max="13427" width="21.7109375" style="1" customWidth="1"/>
    <col min="13428" max="13428" width="10.7109375" style="1" customWidth="1"/>
    <col min="13429" max="13431" width="21.7109375" style="1" customWidth="1"/>
    <col min="13432" max="13432" width="10.7109375" style="1" customWidth="1"/>
    <col min="13433" max="13433" width="21.7109375" style="1" customWidth="1"/>
    <col min="13434" max="13434" width="40.7109375" style="1" customWidth="1"/>
    <col min="13435" max="13435" width="10.7109375" style="1" customWidth="1"/>
    <col min="13436" max="13438" width="21.7109375" style="1" customWidth="1"/>
    <col min="13439" max="13439" width="10.7109375" style="1" customWidth="1"/>
    <col min="13440" max="13440" width="21.7109375" style="1" customWidth="1"/>
    <col min="13441" max="13441" width="10.7109375" style="1" customWidth="1"/>
    <col min="13442" max="13444" width="21.7109375" style="1" customWidth="1"/>
    <col min="13445" max="13445" width="10.7109375" style="1" customWidth="1"/>
    <col min="13446" max="13446" width="40.7109375" style="1" customWidth="1"/>
    <col min="13447" max="13447" width="21.7109375" style="1" customWidth="1"/>
    <col min="13448" max="13448" width="10.7109375" style="1" customWidth="1"/>
    <col min="13449" max="13451" width="21.7109375" style="1" customWidth="1"/>
    <col min="13452" max="13452" width="10.7109375" style="1" customWidth="1"/>
    <col min="13453" max="13556" width="11.42578125" style="1"/>
    <col min="13557" max="13557" width="1.7109375" style="1" customWidth="1"/>
    <col min="13558" max="13558" width="40.7109375" style="1" customWidth="1"/>
    <col min="13559" max="13559" width="21.7109375" style="1" customWidth="1"/>
    <col min="13560" max="13560" width="10.7109375" style="1" customWidth="1"/>
    <col min="13561" max="13563" width="21.7109375" style="1" customWidth="1"/>
    <col min="13564" max="13564" width="10.7109375" style="1" customWidth="1"/>
    <col min="13565" max="13565" width="21.7109375" style="1" customWidth="1"/>
    <col min="13566" max="13566" width="10.7109375" style="1" customWidth="1"/>
    <col min="13567" max="13569" width="21.7109375" style="1" customWidth="1"/>
    <col min="13570" max="13570" width="40.7109375" style="1" customWidth="1"/>
    <col min="13571" max="13571" width="10.7109375" style="1" customWidth="1"/>
    <col min="13572" max="13572" width="21.7109375" style="1" customWidth="1"/>
    <col min="13573" max="13573" width="10.7109375" style="1" customWidth="1"/>
    <col min="13574" max="13576" width="21.7109375" style="1" customWidth="1"/>
    <col min="13577" max="13577" width="10.7109375" style="1" customWidth="1"/>
    <col min="13578" max="13578" width="21.7109375" style="1" customWidth="1"/>
    <col min="13579" max="13579" width="10.7109375" style="1" customWidth="1"/>
    <col min="13580" max="13581" width="21.7109375" style="1" customWidth="1"/>
    <col min="13582" max="13582" width="40.7109375" style="1" customWidth="1"/>
    <col min="13583" max="13583" width="21.7109375" style="1" customWidth="1"/>
    <col min="13584" max="13584" width="10.7109375" style="1" customWidth="1"/>
    <col min="13585" max="13585" width="21.7109375" style="1" customWidth="1"/>
    <col min="13586" max="13586" width="10.7109375" style="1" customWidth="1"/>
    <col min="13587" max="13589" width="21.7109375" style="1" customWidth="1"/>
    <col min="13590" max="13590" width="10.7109375" style="1" customWidth="1"/>
    <col min="13591" max="13591" width="21.7109375" style="1" customWidth="1"/>
    <col min="13592" max="13592" width="10.7109375" style="1" customWidth="1"/>
    <col min="13593" max="13593" width="21.7109375" style="1" customWidth="1"/>
    <col min="13594" max="13594" width="40.7109375" style="1" customWidth="1"/>
    <col min="13595" max="13596" width="21.7109375" style="1" customWidth="1"/>
    <col min="13597" max="13597" width="10.7109375" style="1" customWidth="1"/>
    <col min="13598" max="13598" width="21.7109375" style="1" customWidth="1"/>
    <col min="13599" max="13599" width="10.7109375" style="1" customWidth="1"/>
    <col min="13600" max="13602" width="21.7109375" style="1" customWidth="1"/>
    <col min="13603" max="13603" width="10.7109375" style="1" customWidth="1"/>
    <col min="13604" max="13604" width="21.7109375" style="1" customWidth="1"/>
    <col min="13605" max="13605" width="10.7109375" style="1" customWidth="1"/>
    <col min="13606" max="13606" width="40.7109375" style="1" customWidth="1"/>
    <col min="13607" max="13609" width="21.7109375" style="1" customWidth="1"/>
    <col min="13610" max="13610" width="10.7109375" style="1" customWidth="1"/>
    <col min="13611" max="13611" width="21.7109375" style="1" customWidth="1"/>
    <col min="13612" max="13612" width="10.7109375" style="1" customWidth="1"/>
    <col min="13613" max="13615" width="21.7109375" style="1" customWidth="1"/>
    <col min="13616" max="13616" width="10.7109375" style="1" customWidth="1"/>
    <col min="13617" max="13617" width="21.7109375" style="1" customWidth="1"/>
    <col min="13618" max="13618" width="40.7109375" style="1" customWidth="1"/>
    <col min="13619" max="13619" width="10.7109375" style="1" customWidth="1"/>
    <col min="13620" max="13622" width="21.7109375" style="1" customWidth="1"/>
    <col min="13623" max="13623" width="10.7109375" style="1" customWidth="1"/>
    <col min="13624" max="13624" width="21.7109375" style="1" customWidth="1"/>
    <col min="13625" max="13625" width="10.7109375" style="1" customWidth="1"/>
    <col min="13626" max="13628" width="21.7109375" style="1" customWidth="1"/>
    <col min="13629" max="13629" width="10.7109375" style="1" customWidth="1"/>
    <col min="13630" max="13630" width="40.7109375" style="1" customWidth="1"/>
    <col min="13631" max="13631" width="21.7109375" style="1" customWidth="1"/>
    <col min="13632" max="13632" width="10.7109375" style="1" customWidth="1"/>
    <col min="13633" max="13635" width="21.7109375" style="1" customWidth="1"/>
    <col min="13636" max="13636" width="10.7109375" style="1" customWidth="1"/>
    <col min="13637" max="13637" width="21.7109375" style="1" customWidth="1"/>
    <col min="13638" max="13638" width="10.7109375" style="1" customWidth="1"/>
    <col min="13639" max="13641" width="21.7109375" style="1" customWidth="1"/>
    <col min="13642" max="13642" width="40.7109375" style="1" customWidth="1"/>
    <col min="13643" max="13643" width="10.7109375" style="1" customWidth="1"/>
    <col min="13644" max="13644" width="21.7109375" style="1" customWidth="1"/>
    <col min="13645" max="13645" width="10.7109375" style="1" customWidth="1"/>
    <col min="13646" max="13648" width="21.7109375" style="1" customWidth="1"/>
    <col min="13649" max="13649" width="10.7109375" style="1" customWidth="1"/>
    <col min="13650" max="13650" width="21.7109375" style="1" customWidth="1"/>
    <col min="13651" max="13651" width="10.7109375" style="1" customWidth="1"/>
    <col min="13652" max="13653" width="21.7109375" style="1" customWidth="1"/>
    <col min="13654" max="13654" width="40.7109375" style="1" customWidth="1"/>
    <col min="13655" max="13655" width="21.7109375" style="1" customWidth="1"/>
    <col min="13656" max="13656" width="10.7109375" style="1" customWidth="1"/>
    <col min="13657" max="13657" width="21.7109375" style="1" customWidth="1"/>
    <col min="13658" max="13658" width="10.7109375" style="1" customWidth="1"/>
    <col min="13659" max="13661" width="21.7109375" style="1" customWidth="1"/>
    <col min="13662" max="13662" width="10.7109375" style="1" customWidth="1"/>
    <col min="13663" max="13663" width="21.7109375" style="1" customWidth="1"/>
    <col min="13664" max="13664" width="10.7109375" style="1" customWidth="1"/>
    <col min="13665" max="13665" width="21.7109375" style="1" customWidth="1"/>
    <col min="13666" max="13666" width="40.7109375" style="1" customWidth="1"/>
    <col min="13667" max="13668" width="21.7109375" style="1" customWidth="1"/>
    <col min="13669" max="13669" width="10.7109375" style="1" customWidth="1"/>
    <col min="13670" max="13670" width="21.7109375" style="1" customWidth="1"/>
    <col min="13671" max="13671" width="10.7109375" style="1" customWidth="1"/>
    <col min="13672" max="13674" width="21.7109375" style="1" customWidth="1"/>
    <col min="13675" max="13675" width="10.7109375" style="1" customWidth="1"/>
    <col min="13676" max="13676" width="21.7109375" style="1" customWidth="1"/>
    <col min="13677" max="13677" width="10.7109375" style="1" customWidth="1"/>
    <col min="13678" max="13678" width="40.7109375" style="1" customWidth="1"/>
    <col min="13679" max="13681" width="21.7109375" style="1" customWidth="1"/>
    <col min="13682" max="13682" width="10.7109375" style="1" customWidth="1"/>
    <col min="13683" max="13683" width="21.7109375" style="1" customWidth="1"/>
    <col min="13684" max="13684" width="10.7109375" style="1" customWidth="1"/>
    <col min="13685" max="13687" width="21.7109375" style="1" customWidth="1"/>
    <col min="13688" max="13688" width="10.7109375" style="1" customWidth="1"/>
    <col min="13689" max="13689" width="21.7109375" style="1" customWidth="1"/>
    <col min="13690" max="13690" width="40.7109375" style="1" customWidth="1"/>
    <col min="13691" max="13691" width="10.7109375" style="1" customWidth="1"/>
    <col min="13692" max="13694" width="21.7109375" style="1" customWidth="1"/>
    <col min="13695" max="13695" width="10.7109375" style="1" customWidth="1"/>
    <col min="13696" max="13696" width="21.7109375" style="1" customWidth="1"/>
    <col min="13697" max="13697" width="10.7109375" style="1" customWidth="1"/>
    <col min="13698" max="13700" width="21.7109375" style="1" customWidth="1"/>
    <col min="13701" max="13701" width="10.7109375" style="1" customWidth="1"/>
    <col min="13702" max="13702" width="40.7109375" style="1" customWidth="1"/>
    <col min="13703" max="13703" width="21.7109375" style="1" customWidth="1"/>
    <col min="13704" max="13704" width="10.7109375" style="1" customWidth="1"/>
    <col min="13705" max="13707" width="21.7109375" style="1" customWidth="1"/>
    <col min="13708" max="13708" width="10.7109375" style="1" customWidth="1"/>
    <col min="13709" max="13812" width="11.42578125" style="1"/>
    <col min="13813" max="13813" width="1.7109375" style="1" customWidth="1"/>
    <col min="13814" max="13814" width="40.7109375" style="1" customWidth="1"/>
    <col min="13815" max="13815" width="21.7109375" style="1" customWidth="1"/>
    <col min="13816" max="13816" width="10.7109375" style="1" customWidth="1"/>
    <col min="13817" max="13819" width="21.7109375" style="1" customWidth="1"/>
    <col min="13820" max="13820" width="10.7109375" style="1" customWidth="1"/>
    <col min="13821" max="13821" width="21.7109375" style="1" customWidth="1"/>
    <col min="13822" max="13822" width="10.7109375" style="1" customWidth="1"/>
    <col min="13823" max="13825" width="21.7109375" style="1" customWidth="1"/>
    <col min="13826" max="13826" width="40.7109375" style="1" customWidth="1"/>
    <col min="13827" max="13827" width="10.7109375" style="1" customWidth="1"/>
    <col min="13828" max="13828" width="21.7109375" style="1" customWidth="1"/>
    <col min="13829" max="13829" width="10.7109375" style="1" customWidth="1"/>
    <col min="13830" max="13832" width="21.7109375" style="1" customWidth="1"/>
    <col min="13833" max="13833" width="10.7109375" style="1" customWidth="1"/>
    <col min="13834" max="13834" width="21.7109375" style="1" customWidth="1"/>
    <col min="13835" max="13835" width="10.7109375" style="1" customWidth="1"/>
    <col min="13836" max="13837" width="21.7109375" style="1" customWidth="1"/>
    <col min="13838" max="13838" width="40.7109375" style="1" customWidth="1"/>
    <col min="13839" max="13839" width="21.7109375" style="1" customWidth="1"/>
    <col min="13840" max="13840" width="10.7109375" style="1" customWidth="1"/>
    <col min="13841" max="13841" width="21.7109375" style="1" customWidth="1"/>
    <col min="13842" max="13842" width="10.7109375" style="1" customWidth="1"/>
    <col min="13843" max="13845" width="21.7109375" style="1" customWidth="1"/>
    <col min="13846" max="13846" width="10.7109375" style="1" customWidth="1"/>
    <col min="13847" max="13847" width="21.7109375" style="1" customWidth="1"/>
    <col min="13848" max="13848" width="10.7109375" style="1" customWidth="1"/>
    <col min="13849" max="13849" width="21.7109375" style="1" customWidth="1"/>
    <col min="13850" max="13850" width="40.7109375" style="1" customWidth="1"/>
    <col min="13851" max="13852" width="21.7109375" style="1" customWidth="1"/>
    <col min="13853" max="13853" width="10.7109375" style="1" customWidth="1"/>
    <col min="13854" max="13854" width="21.7109375" style="1" customWidth="1"/>
    <col min="13855" max="13855" width="10.7109375" style="1" customWidth="1"/>
    <col min="13856" max="13858" width="21.7109375" style="1" customWidth="1"/>
    <col min="13859" max="13859" width="10.7109375" style="1" customWidth="1"/>
    <col min="13860" max="13860" width="21.7109375" style="1" customWidth="1"/>
    <col min="13861" max="13861" width="10.7109375" style="1" customWidth="1"/>
    <col min="13862" max="13862" width="40.7109375" style="1" customWidth="1"/>
    <col min="13863" max="13865" width="21.7109375" style="1" customWidth="1"/>
    <col min="13866" max="13866" width="10.7109375" style="1" customWidth="1"/>
    <col min="13867" max="13867" width="21.7109375" style="1" customWidth="1"/>
    <col min="13868" max="13868" width="10.7109375" style="1" customWidth="1"/>
    <col min="13869" max="13871" width="21.7109375" style="1" customWidth="1"/>
    <col min="13872" max="13872" width="10.7109375" style="1" customWidth="1"/>
    <col min="13873" max="13873" width="21.7109375" style="1" customWidth="1"/>
    <col min="13874" max="13874" width="40.7109375" style="1" customWidth="1"/>
    <col min="13875" max="13875" width="10.7109375" style="1" customWidth="1"/>
    <col min="13876" max="13878" width="21.7109375" style="1" customWidth="1"/>
    <col min="13879" max="13879" width="10.7109375" style="1" customWidth="1"/>
    <col min="13880" max="13880" width="21.7109375" style="1" customWidth="1"/>
    <col min="13881" max="13881" width="10.7109375" style="1" customWidth="1"/>
    <col min="13882" max="13884" width="21.7109375" style="1" customWidth="1"/>
    <col min="13885" max="13885" width="10.7109375" style="1" customWidth="1"/>
    <col min="13886" max="13886" width="40.7109375" style="1" customWidth="1"/>
    <col min="13887" max="13887" width="21.7109375" style="1" customWidth="1"/>
    <col min="13888" max="13888" width="10.7109375" style="1" customWidth="1"/>
    <col min="13889" max="13891" width="21.7109375" style="1" customWidth="1"/>
    <col min="13892" max="13892" width="10.7109375" style="1" customWidth="1"/>
    <col min="13893" max="13893" width="21.7109375" style="1" customWidth="1"/>
    <col min="13894" max="13894" width="10.7109375" style="1" customWidth="1"/>
    <col min="13895" max="13897" width="21.7109375" style="1" customWidth="1"/>
    <col min="13898" max="13898" width="40.7109375" style="1" customWidth="1"/>
    <col min="13899" max="13899" width="10.7109375" style="1" customWidth="1"/>
    <col min="13900" max="13900" width="21.7109375" style="1" customWidth="1"/>
    <col min="13901" max="13901" width="10.7109375" style="1" customWidth="1"/>
    <col min="13902" max="13904" width="21.7109375" style="1" customWidth="1"/>
    <col min="13905" max="13905" width="10.7109375" style="1" customWidth="1"/>
    <col min="13906" max="13906" width="21.7109375" style="1" customWidth="1"/>
    <col min="13907" max="13907" width="10.7109375" style="1" customWidth="1"/>
    <col min="13908" max="13909" width="21.7109375" style="1" customWidth="1"/>
    <col min="13910" max="13910" width="40.7109375" style="1" customWidth="1"/>
    <col min="13911" max="13911" width="21.7109375" style="1" customWidth="1"/>
    <col min="13912" max="13912" width="10.7109375" style="1" customWidth="1"/>
    <col min="13913" max="13913" width="21.7109375" style="1" customWidth="1"/>
    <col min="13914" max="13914" width="10.7109375" style="1" customWidth="1"/>
    <col min="13915" max="13917" width="21.7109375" style="1" customWidth="1"/>
    <col min="13918" max="13918" width="10.7109375" style="1" customWidth="1"/>
    <col min="13919" max="13919" width="21.7109375" style="1" customWidth="1"/>
    <col min="13920" max="13920" width="10.7109375" style="1" customWidth="1"/>
    <col min="13921" max="13921" width="21.7109375" style="1" customWidth="1"/>
    <col min="13922" max="13922" width="40.7109375" style="1" customWidth="1"/>
    <col min="13923" max="13924" width="21.7109375" style="1" customWidth="1"/>
    <col min="13925" max="13925" width="10.7109375" style="1" customWidth="1"/>
    <col min="13926" max="13926" width="21.7109375" style="1" customWidth="1"/>
    <col min="13927" max="13927" width="10.7109375" style="1" customWidth="1"/>
    <col min="13928" max="13930" width="21.7109375" style="1" customWidth="1"/>
    <col min="13931" max="13931" width="10.7109375" style="1" customWidth="1"/>
    <col min="13932" max="13932" width="21.7109375" style="1" customWidth="1"/>
    <col min="13933" max="13933" width="10.7109375" style="1" customWidth="1"/>
    <col min="13934" max="13934" width="40.7109375" style="1" customWidth="1"/>
    <col min="13935" max="13937" width="21.7109375" style="1" customWidth="1"/>
    <col min="13938" max="13938" width="10.7109375" style="1" customWidth="1"/>
    <col min="13939" max="13939" width="21.7109375" style="1" customWidth="1"/>
    <col min="13940" max="13940" width="10.7109375" style="1" customWidth="1"/>
    <col min="13941" max="13943" width="21.7109375" style="1" customWidth="1"/>
    <col min="13944" max="13944" width="10.7109375" style="1" customWidth="1"/>
    <col min="13945" max="13945" width="21.7109375" style="1" customWidth="1"/>
    <col min="13946" max="13946" width="40.7109375" style="1" customWidth="1"/>
    <col min="13947" max="13947" width="10.7109375" style="1" customWidth="1"/>
    <col min="13948" max="13950" width="21.7109375" style="1" customWidth="1"/>
    <col min="13951" max="13951" width="10.7109375" style="1" customWidth="1"/>
    <col min="13952" max="13952" width="21.7109375" style="1" customWidth="1"/>
    <col min="13953" max="13953" width="10.7109375" style="1" customWidth="1"/>
    <col min="13954" max="13956" width="21.7109375" style="1" customWidth="1"/>
    <col min="13957" max="13957" width="10.7109375" style="1" customWidth="1"/>
    <col min="13958" max="13958" width="40.7109375" style="1" customWidth="1"/>
    <col min="13959" max="13959" width="21.7109375" style="1" customWidth="1"/>
    <col min="13960" max="13960" width="10.7109375" style="1" customWidth="1"/>
    <col min="13961" max="13963" width="21.7109375" style="1" customWidth="1"/>
    <col min="13964" max="13964" width="10.7109375" style="1" customWidth="1"/>
    <col min="13965" max="14068" width="11.42578125" style="1"/>
    <col min="14069" max="14069" width="1.7109375" style="1" customWidth="1"/>
    <col min="14070" max="14070" width="40.7109375" style="1" customWidth="1"/>
    <col min="14071" max="14071" width="21.7109375" style="1" customWidth="1"/>
    <col min="14072" max="14072" width="10.7109375" style="1" customWidth="1"/>
    <col min="14073" max="14075" width="21.7109375" style="1" customWidth="1"/>
    <col min="14076" max="14076" width="10.7109375" style="1" customWidth="1"/>
    <col min="14077" max="14077" width="21.7109375" style="1" customWidth="1"/>
    <col min="14078" max="14078" width="10.7109375" style="1" customWidth="1"/>
    <col min="14079" max="14081" width="21.7109375" style="1" customWidth="1"/>
    <col min="14082" max="14082" width="40.7109375" style="1" customWidth="1"/>
    <col min="14083" max="14083" width="10.7109375" style="1" customWidth="1"/>
    <col min="14084" max="14084" width="21.7109375" style="1" customWidth="1"/>
    <col min="14085" max="14085" width="10.7109375" style="1" customWidth="1"/>
    <col min="14086" max="14088" width="21.7109375" style="1" customWidth="1"/>
    <col min="14089" max="14089" width="10.7109375" style="1" customWidth="1"/>
    <col min="14090" max="14090" width="21.7109375" style="1" customWidth="1"/>
    <col min="14091" max="14091" width="10.7109375" style="1" customWidth="1"/>
    <col min="14092" max="14093" width="21.7109375" style="1" customWidth="1"/>
    <col min="14094" max="14094" width="40.7109375" style="1" customWidth="1"/>
    <col min="14095" max="14095" width="21.7109375" style="1" customWidth="1"/>
    <col min="14096" max="14096" width="10.7109375" style="1" customWidth="1"/>
    <col min="14097" max="14097" width="21.7109375" style="1" customWidth="1"/>
    <col min="14098" max="14098" width="10.7109375" style="1" customWidth="1"/>
    <col min="14099" max="14101" width="21.7109375" style="1" customWidth="1"/>
    <col min="14102" max="14102" width="10.7109375" style="1" customWidth="1"/>
    <col min="14103" max="14103" width="21.7109375" style="1" customWidth="1"/>
    <col min="14104" max="14104" width="10.7109375" style="1" customWidth="1"/>
    <col min="14105" max="14105" width="21.7109375" style="1" customWidth="1"/>
    <col min="14106" max="14106" width="40.7109375" style="1" customWidth="1"/>
    <col min="14107" max="14108" width="21.7109375" style="1" customWidth="1"/>
    <col min="14109" max="14109" width="10.7109375" style="1" customWidth="1"/>
    <col min="14110" max="14110" width="21.7109375" style="1" customWidth="1"/>
    <col min="14111" max="14111" width="10.7109375" style="1" customWidth="1"/>
    <col min="14112" max="14114" width="21.7109375" style="1" customWidth="1"/>
    <col min="14115" max="14115" width="10.7109375" style="1" customWidth="1"/>
    <col min="14116" max="14116" width="21.7109375" style="1" customWidth="1"/>
    <col min="14117" max="14117" width="10.7109375" style="1" customWidth="1"/>
    <col min="14118" max="14118" width="40.7109375" style="1" customWidth="1"/>
    <col min="14119" max="14121" width="21.7109375" style="1" customWidth="1"/>
    <col min="14122" max="14122" width="10.7109375" style="1" customWidth="1"/>
    <col min="14123" max="14123" width="21.7109375" style="1" customWidth="1"/>
    <col min="14124" max="14124" width="10.7109375" style="1" customWidth="1"/>
    <col min="14125" max="14127" width="21.7109375" style="1" customWidth="1"/>
    <col min="14128" max="14128" width="10.7109375" style="1" customWidth="1"/>
    <col min="14129" max="14129" width="21.7109375" style="1" customWidth="1"/>
    <col min="14130" max="14130" width="40.7109375" style="1" customWidth="1"/>
    <col min="14131" max="14131" width="10.7109375" style="1" customWidth="1"/>
    <col min="14132" max="14134" width="21.7109375" style="1" customWidth="1"/>
    <col min="14135" max="14135" width="10.7109375" style="1" customWidth="1"/>
    <col min="14136" max="14136" width="21.7109375" style="1" customWidth="1"/>
    <col min="14137" max="14137" width="10.7109375" style="1" customWidth="1"/>
    <col min="14138" max="14140" width="21.7109375" style="1" customWidth="1"/>
    <col min="14141" max="14141" width="10.7109375" style="1" customWidth="1"/>
    <col min="14142" max="14142" width="40.7109375" style="1" customWidth="1"/>
    <col min="14143" max="14143" width="21.7109375" style="1" customWidth="1"/>
    <col min="14144" max="14144" width="10.7109375" style="1" customWidth="1"/>
    <col min="14145" max="14147" width="21.7109375" style="1" customWidth="1"/>
    <col min="14148" max="14148" width="10.7109375" style="1" customWidth="1"/>
    <col min="14149" max="14149" width="21.7109375" style="1" customWidth="1"/>
    <col min="14150" max="14150" width="10.7109375" style="1" customWidth="1"/>
    <col min="14151" max="14153" width="21.7109375" style="1" customWidth="1"/>
    <col min="14154" max="14154" width="40.7109375" style="1" customWidth="1"/>
    <col min="14155" max="14155" width="10.7109375" style="1" customWidth="1"/>
    <col min="14156" max="14156" width="21.7109375" style="1" customWidth="1"/>
    <col min="14157" max="14157" width="10.7109375" style="1" customWidth="1"/>
    <col min="14158" max="14160" width="21.7109375" style="1" customWidth="1"/>
    <col min="14161" max="14161" width="10.7109375" style="1" customWidth="1"/>
    <col min="14162" max="14162" width="21.7109375" style="1" customWidth="1"/>
    <col min="14163" max="14163" width="10.7109375" style="1" customWidth="1"/>
    <col min="14164" max="14165" width="21.7109375" style="1" customWidth="1"/>
    <col min="14166" max="14166" width="40.7109375" style="1" customWidth="1"/>
    <col min="14167" max="14167" width="21.7109375" style="1" customWidth="1"/>
    <col min="14168" max="14168" width="10.7109375" style="1" customWidth="1"/>
    <col min="14169" max="14169" width="21.7109375" style="1" customWidth="1"/>
    <col min="14170" max="14170" width="10.7109375" style="1" customWidth="1"/>
    <col min="14171" max="14173" width="21.7109375" style="1" customWidth="1"/>
    <col min="14174" max="14174" width="10.7109375" style="1" customWidth="1"/>
    <col min="14175" max="14175" width="21.7109375" style="1" customWidth="1"/>
    <col min="14176" max="14176" width="10.7109375" style="1" customWidth="1"/>
    <col min="14177" max="14177" width="21.7109375" style="1" customWidth="1"/>
    <col min="14178" max="14178" width="40.7109375" style="1" customWidth="1"/>
    <col min="14179" max="14180" width="21.7109375" style="1" customWidth="1"/>
    <col min="14181" max="14181" width="10.7109375" style="1" customWidth="1"/>
    <col min="14182" max="14182" width="21.7109375" style="1" customWidth="1"/>
    <col min="14183" max="14183" width="10.7109375" style="1" customWidth="1"/>
    <col min="14184" max="14186" width="21.7109375" style="1" customWidth="1"/>
    <col min="14187" max="14187" width="10.7109375" style="1" customWidth="1"/>
    <col min="14188" max="14188" width="21.7109375" style="1" customWidth="1"/>
    <col min="14189" max="14189" width="10.7109375" style="1" customWidth="1"/>
    <col min="14190" max="14190" width="40.7109375" style="1" customWidth="1"/>
    <col min="14191" max="14193" width="21.7109375" style="1" customWidth="1"/>
    <col min="14194" max="14194" width="10.7109375" style="1" customWidth="1"/>
    <col min="14195" max="14195" width="21.7109375" style="1" customWidth="1"/>
    <col min="14196" max="14196" width="10.7109375" style="1" customWidth="1"/>
    <col min="14197" max="14199" width="21.7109375" style="1" customWidth="1"/>
    <col min="14200" max="14200" width="10.7109375" style="1" customWidth="1"/>
    <col min="14201" max="14201" width="21.7109375" style="1" customWidth="1"/>
    <col min="14202" max="14202" width="40.7109375" style="1" customWidth="1"/>
    <col min="14203" max="14203" width="10.7109375" style="1" customWidth="1"/>
    <col min="14204" max="14206" width="21.7109375" style="1" customWidth="1"/>
    <col min="14207" max="14207" width="10.7109375" style="1" customWidth="1"/>
    <col min="14208" max="14208" width="21.7109375" style="1" customWidth="1"/>
    <col min="14209" max="14209" width="10.7109375" style="1" customWidth="1"/>
    <col min="14210" max="14212" width="21.7109375" style="1" customWidth="1"/>
    <col min="14213" max="14213" width="10.7109375" style="1" customWidth="1"/>
    <col min="14214" max="14214" width="40.7109375" style="1" customWidth="1"/>
    <col min="14215" max="14215" width="21.7109375" style="1" customWidth="1"/>
    <col min="14216" max="14216" width="10.7109375" style="1" customWidth="1"/>
    <col min="14217" max="14219" width="21.7109375" style="1" customWidth="1"/>
    <col min="14220" max="14220" width="10.7109375" style="1" customWidth="1"/>
    <col min="14221" max="14324" width="11.42578125" style="1"/>
    <col min="14325" max="14325" width="1.7109375" style="1" customWidth="1"/>
    <col min="14326" max="14326" width="40.7109375" style="1" customWidth="1"/>
    <col min="14327" max="14327" width="21.7109375" style="1" customWidth="1"/>
    <col min="14328" max="14328" width="10.7109375" style="1" customWidth="1"/>
    <col min="14329" max="14331" width="21.7109375" style="1" customWidth="1"/>
    <col min="14332" max="14332" width="10.7109375" style="1" customWidth="1"/>
    <col min="14333" max="14333" width="21.7109375" style="1" customWidth="1"/>
    <col min="14334" max="14334" width="10.7109375" style="1" customWidth="1"/>
    <col min="14335" max="14337" width="21.7109375" style="1" customWidth="1"/>
    <col min="14338" max="14338" width="40.7109375" style="1" customWidth="1"/>
    <col min="14339" max="14339" width="10.7109375" style="1" customWidth="1"/>
    <col min="14340" max="14340" width="21.7109375" style="1" customWidth="1"/>
    <col min="14341" max="14341" width="10.7109375" style="1" customWidth="1"/>
    <col min="14342" max="14344" width="21.7109375" style="1" customWidth="1"/>
    <col min="14345" max="14345" width="10.7109375" style="1" customWidth="1"/>
    <col min="14346" max="14346" width="21.7109375" style="1" customWidth="1"/>
    <col min="14347" max="14347" width="10.7109375" style="1" customWidth="1"/>
    <col min="14348" max="14349" width="21.7109375" style="1" customWidth="1"/>
    <col min="14350" max="14350" width="40.7109375" style="1" customWidth="1"/>
    <col min="14351" max="14351" width="21.7109375" style="1" customWidth="1"/>
    <col min="14352" max="14352" width="10.7109375" style="1" customWidth="1"/>
    <col min="14353" max="14353" width="21.7109375" style="1" customWidth="1"/>
    <col min="14354" max="14354" width="10.7109375" style="1" customWidth="1"/>
    <col min="14355" max="14357" width="21.7109375" style="1" customWidth="1"/>
    <col min="14358" max="14358" width="10.7109375" style="1" customWidth="1"/>
    <col min="14359" max="14359" width="21.7109375" style="1" customWidth="1"/>
    <col min="14360" max="14360" width="10.7109375" style="1" customWidth="1"/>
    <col min="14361" max="14361" width="21.7109375" style="1" customWidth="1"/>
    <col min="14362" max="14362" width="40.7109375" style="1" customWidth="1"/>
    <col min="14363" max="14364" width="21.7109375" style="1" customWidth="1"/>
    <col min="14365" max="14365" width="10.7109375" style="1" customWidth="1"/>
    <col min="14366" max="14366" width="21.7109375" style="1" customWidth="1"/>
    <col min="14367" max="14367" width="10.7109375" style="1" customWidth="1"/>
    <col min="14368" max="14370" width="21.7109375" style="1" customWidth="1"/>
    <col min="14371" max="14371" width="10.7109375" style="1" customWidth="1"/>
    <col min="14372" max="14372" width="21.7109375" style="1" customWidth="1"/>
    <col min="14373" max="14373" width="10.7109375" style="1" customWidth="1"/>
    <col min="14374" max="14374" width="40.7109375" style="1" customWidth="1"/>
    <col min="14375" max="14377" width="21.7109375" style="1" customWidth="1"/>
    <col min="14378" max="14378" width="10.7109375" style="1" customWidth="1"/>
    <col min="14379" max="14379" width="21.7109375" style="1" customWidth="1"/>
    <col min="14380" max="14380" width="10.7109375" style="1" customWidth="1"/>
    <col min="14381" max="14383" width="21.7109375" style="1" customWidth="1"/>
    <col min="14384" max="14384" width="10.7109375" style="1" customWidth="1"/>
    <col min="14385" max="14385" width="21.7109375" style="1" customWidth="1"/>
    <col min="14386" max="14386" width="40.7109375" style="1" customWidth="1"/>
    <col min="14387" max="14387" width="10.7109375" style="1" customWidth="1"/>
    <col min="14388" max="14390" width="21.7109375" style="1" customWidth="1"/>
    <col min="14391" max="14391" width="10.7109375" style="1" customWidth="1"/>
    <col min="14392" max="14392" width="21.7109375" style="1" customWidth="1"/>
    <col min="14393" max="14393" width="10.7109375" style="1" customWidth="1"/>
    <col min="14394" max="14396" width="21.7109375" style="1" customWidth="1"/>
    <col min="14397" max="14397" width="10.7109375" style="1" customWidth="1"/>
    <col min="14398" max="14398" width="40.7109375" style="1" customWidth="1"/>
    <col min="14399" max="14399" width="21.7109375" style="1" customWidth="1"/>
    <col min="14400" max="14400" width="10.7109375" style="1" customWidth="1"/>
    <col min="14401" max="14403" width="21.7109375" style="1" customWidth="1"/>
    <col min="14404" max="14404" width="10.7109375" style="1" customWidth="1"/>
    <col min="14405" max="14405" width="21.7109375" style="1" customWidth="1"/>
    <col min="14406" max="14406" width="10.7109375" style="1" customWidth="1"/>
    <col min="14407" max="14409" width="21.7109375" style="1" customWidth="1"/>
    <col min="14410" max="14410" width="40.7109375" style="1" customWidth="1"/>
    <col min="14411" max="14411" width="10.7109375" style="1" customWidth="1"/>
    <col min="14412" max="14412" width="21.7109375" style="1" customWidth="1"/>
    <col min="14413" max="14413" width="10.7109375" style="1" customWidth="1"/>
    <col min="14414" max="14416" width="21.7109375" style="1" customWidth="1"/>
    <col min="14417" max="14417" width="10.7109375" style="1" customWidth="1"/>
    <col min="14418" max="14418" width="21.7109375" style="1" customWidth="1"/>
    <col min="14419" max="14419" width="10.7109375" style="1" customWidth="1"/>
    <col min="14420" max="14421" width="21.7109375" style="1" customWidth="1"/>
    <col min="14422" max="14422" width="40.7109375" style="1" customWidth="1"/>
    <col min="14423" max="14423" width="21.7109375" style="1" customWidth="1"/>
    <col min="14424" max="14424" width="10.7109375" style="1" customWidth="1"/>
    <col min="14425" max="14425" width="21.7109375" style="1" customWidth="1"/>
    <col min="14426" max="14426" width="10.7109375" style="1" customWidth="1"/>
    <col min="14427" max="14429" width="21.7109375" style="1" customWidth="1"/>
    <col min="14430" max="14430" width="10.7109375" style="1" customWidth="1"/>
    <col min="14431" max="14431" width="21.7109375" style="1" customWidth="1"/>
    <col min="14432" max="14432" width="10.7109375" style="1" customWidth="1"/>
    <col min="14433" max="14433" width="21.7109375" style="1" customWidth="1"/>
    <col min="14434" max="14434" width="40.7109375" style="1" customWidth="1"/>
    <col min="14435" max="14436" width="21.7109375" style="1" customWidth="1"/>
    <col min="14437" max="14437" width="10.7109375" style="1" customWidth="1"/>
    <col min="14438" max="14438" width="21.7109375" style="1" customWidth="1"/>
    <col min="14439" max="14439" width="10.7109375" style="1" customWidth="1"/>
    <col min="14440" max="14442" width="21.7109375" style="1" customWidth="1"/>
    <col min="14443" max="14443" width="10.7109375" style="1" customWidth="1"/>
    <col min="14444" max="14444" width="21.7109375" style="1" customWidth="1"/>
    <col min="14445" max="14445" width="10.7109375" style="1" customWidth="1"/>
    <col min="14446" max="14446" width="40.7109375" style="1" customWidth="1"/>
    <col min="14447" max="14449" width="21.7109375" style="1" customWidth="1"/>
    <col min="14450" max="14450" width="10.7109375" style="1" customWidth="1"/>
    <col min="14451" max="14451" width="21.7109375" style="1" customWidth="1"/>
    <col min="14452" max="14452" width="10.7109375" style="1" customWidth="1"/>
    <col min="14453" max="14455" width="21.7109375" style="1" customWidth="1"/>
    <col min="14456" max="14456" width="10.7109375" style="1" customWidth="1"/>
    <col min="14457" max="14457" width="21.7109375" style="1" customWidth="1"/>
    <col min="14458" max="14458" width="40.7109375" style="1" customWidth="1"/>
    <col min="14459" max="14459" width="10.7109375" style="1" customWidth="1"/>
    <col min="14460" max="14462" width="21.7109375" style="1" customWidth="1"/>
    <col min="14463" max="14463" width="10.7109375" style="1" customWidth="1"/>
    <col min="14464" max="14464" width="21.7109375" style="1" customWidth="1"/>
    <col min="14465" max="14465" width="10.7109375" style="1" customWidth="1"/>
    <col min="14466" max="14468" width="21.7109375" style="1" customWidth="1"/>
    <col min="14469" max="14469" width="10.7109375" style="1" customWidth="1"/>
    <col min="14470" max="14470" width="40.7109375" style="1" customWidth="1"/>
    <col min="14471" max="14471" width="21.7109375" style="1" customWidth="1"/>
    <col min="14472" max="14472" width="10.7109375" style="1" customWidth="1"/>
    <col min="14473" max="14475" width="21.7109375" style="1" customWidth="1"/>
    <col min="14476" max="14476" width="10.7109375" style="1" customWidth="1"/>
    <col min="14477" max="14580" width="11.42578125" style="1"/>
    <col min="14581" max="14581" width="1.7109375" style="1" customWidth="1"/>
    <col min="14582" max="14582" width="40.7109375" style="1" customWidth="1"/>
    <col min="14583" max="14583" width="21.7109375" style="1" customWidth="1"/>
    <col min="14584" max="14584" width="10.7109375" style="1" customWidth="1"/>
    <col min="14585" max="14587" width="21.7109375" style="1" customWidth="1"/>
    <col min="14588" max="14588" width="10.7109375" style="1" customWidth="1"/>
    <col min="14589" max="14589" width="21.7109375" style="1" customWidth="1"/>
    <col min="14590" max="14590" width="10.7109375" style="1" customWidth="1"/>
    <col min="14591" max="14593" width="21.7109375" style="1" customWidth="1"/>
    <col min="14594" max="14594" width="40.7109375" style="1" customWidth="1"/>
    <col min="14595" max="14595" width="10.7109375" style="1" customWidth="1"/>
    <col min="14596" max="14596" width="21.7109375" style="1" customWidth="1"/>
    <col min="14597" max="14597" width="10.7109375" style="1" customWidth="1"/>
    <col min="14598" max="14600" width="21.7109375" style="1" customWidth="1"/>
    <col min="14601" max="14601" width="10.7109375" style="1" customWidth="1"/>
    <col min="14602" max="14602" width="21.7109375" style="1" customWidth="1"/>
    <col min="14603" max="14603" width="10.7109375" style="1" customWidth="1"/>
    <col min="14604" max="14605" width="21.7109375" style="1" customWidth="1"/>
    <col min="14606" max="14606" width="40.7109375" style="1" customWidth="1"/>
    <col min="14607" max="14607" width="21.7109375" style="1" customWidth="1"/>
    <col min="14608" max="14608" width="10.7109375" style="1" customWidth="1"/>
    <col min="14609" max="14609" width="21.7109375" style="1" customWidth="1"/>
    <col min="14610" max="14610" width="10.7109375" style="1" customWidth="1"/>
    <col min="14611" max="14613" width="21.7109375" style="1" customWidth="1"/>
    <col min="14614" max="14614" width="10.7109375" style="1" customWidth="1"/>
    <col min="14615" max="14615" width="21.7109375" style="1" customWidth="1"/>
    <col min="14616" max="14616" width="10.7109375" style="1" customWidth="1"/>
    <col min="14617" max="14617" width="21.7109375" style="1" customWidth="1"/>
    <col min="14618" max="14618" width="40.7109375" style="1" customWidth="1"/>
    <col min="14619" max="14620" width="21.7109375" style="1" customWidth="1"/>
    <col min="14621" max="14621" width="10.7109375" style="1" customWidth="1"/>
    <col min="14622" max="14622" width="21.7109375" style="1" customWidth="1"/>
    <col min="14623" max="14623" width="10.7109375" style="1" customWidth="1"/>
    <col min="14624" max="14626" width="21.7109375" style="1" customWidth="1"/>
    <col min="14627" max="14627" width="10.7109375" style="1" customWidth="1"/>
    <col min="14628" max="14628" width="21.7109375" style="1" customWidth="1"/>
    <col min="14629" max="14629" width="10.7109375" style="1" customWidth="1"/>
    <col min="14630" max="14630" width="40.7109375" style="1" customWidth="1"/>
    <col min="14631" max="14633" width="21.7109375" style="1" customWidth="1"/>
    <col min="14634" max="14634" width="10.7109375" style="1" customWidth="1"/>
    <col min="14635" max="14635" width="21.7109375" style="1" customWidth="1"/>
    <col min="14636" max="14636" width="10.7109375" style="1" customWidth="1"/>
    <col min="14637" max="14639" width="21.7109375" style="1" customWidth="1"/>
    <col min="14640" max="14640" width="10.7109375" style="1" customWidth="1"/>
    <col min="14641" max="14641" width="21.7109375" style="1" customWidth="1"/>
    <col min="14642" max="14642" width="40.7109375" style="1" customWidth="1"/>
    <col min="14643" max="14643" width="10.7109375" style="1" customWidth="1"/>
    <col min="14644" max="14646" width="21.7109375" style="1" customWidth="1"/>
    <col min="14647" max="14647" width="10.7109375" style="1" customWidth="1"/>
    <col min="14648" max="14648" width="21.7109375" style="1" customWidth="1"/>
    <col min="14649" max="14649" width="10.7109375" style="1" customWidth="1"/>
    <col min="14650" max="14652" width="21.7109375" style="1" customWidth="1"/>
    <col min="14653" max="14653" width="10.7109375" style="1" customWidth="1"/>
    <col min="14654" max="14654" width="40.7109375" style="1" customWidth="1"/>
    <col min="14655" max="14655" width="21.7109375" style="1" customWidth="1"/>
    <col min="14656" max="14656" width="10.7109375" style="1" customWidth="1"/>
    <col min="14657" max="14659" width="21.7109375" style="1" customWidth="1"/>
    <col min="14660" max="14660" width="10.7109375" style="1" customWidth="1"/>
    <col min="14661" max="14661" width="21.7109375" style="1" customWidth="1"/>
    <col min="14662" max="14662" width="10.7109375" style="1" customWidth="1"/>
    <col min="14663" max="14665" width="21.7109375" style="1" customWidth="1"/>
    <col min="14666" max="14666" width="40.7109375" style="1" customWidth="1"/>
    <col min="14667" max="14667" width="10.7109375" style="1" customWidth="1"/>
    <col min="14668" max="14668" width="21.7109375" style="1" customWidth="1"/>
    <col min="14669" max="14669" width="10.7109375" style="1" customWidth="1"/>
    <col min="14670" max="14672" width="21.7109375" style="1" customWidth="1"/>
    <col min="14673" max="14673" width="10.7109375" style="1" customWidth="1"/>
    <col min="14674" max="14674" width="21.7109375" style="1" customWidth="1"/>
    <col min="14675" max="14675" width="10.7109375" style="1" customWidth="1"/>
    <col min="14676" max="14677" width="21.7109375" style="1" customWidth="1"/>
    <col min="14678" max="14678" width="40.7109375" style="1" customWidth="1"/>
    <col min="14679" max="14679" width="21.7109375" style="1" customWidth="1"/>
    <col min="14680" max="14680" width="10.7109375" style="1" customWidth="1"/>
    <col min="14681" max="14681" width="21.7109375" style="1" customWidth="1"/>
    <col min="14682" max="14682" width="10.7109375" style="1" customWidth="1"/>
    <col min="14683" max="14685" width="21.7109375" style="1" customWidth="1"/>
    <col min="14686" max="14686" width="10.7109375" style="1" customWidth="1"/>
    <col min="14687" max="14687" width="21.7109375" style="1" customWidth="1"/>
    <col min="14688" max="14688" width="10.7109375" style="1" customWidth="1"/>
    <col min="14689" max="14689" width="21.7109375" style="1" customWidth="1"/>
    <col min="14690" max="14690" width="40.7109375" style="1" customWidth="1"/>
    <col min="14691" max="14692" width="21.7109375" style="1" customWidth="1"/>
    <col min="14693" max="14693" width="10.7109375" style="1" customWidth="1"/>
    <col min="14694" max="14694" width="21.7109375" style="1" customWidth="1"/>
    <col min="14695" max="14695" width="10.7109375" style="1" customWidth="1"/>
    <col min="14696" max="14698" width="21.7109375" style="1" customWidth="1"/>
    <col min="14699" max="14699" width="10.7109375" style="1" customWidth="1"/>
    <col min="14700" max="14700" width="21.7109375" style="1" customWidth="1"/>
    <col min="14701" max="14701" width="10.7109375" style="1" customWidth="1"/>
    <col min="14702" max="14702" width="40.7109375" style="1" customWidth="1"/>
    <col min="14703" max="14705" width="21.7109375" style="1" customWidth="1"/>
    <col min="14706" max="14706" width="10.7109375" style="1" customWidth="1"/>
    <col min="14707" max="14707" width="21.7109375" style="1" customWidth="1"/>
    <col min="14708" max="14708" width="10.7109375" style="1" customWidth="1"/>
    <col min="14709" max="14711" width="21.7109375" style="1" customWidth="1"/>
    <col min="14712" max="14712" width="10.7109375" style="1" customWidth="1"/>
    <col min="14713" max="14713" width="21.7109375" style="1" customWidth="1"/>
    <col min="14714" max="14714" width="40.7109375" style="1" customWidth="1"/>
    <col min="14715" max="14715" width="10.7109375" style="1" customWidth="1"/>
    <col min="14716" max="14718" width="21.7109375" style="1" customWidth="1"/>
    <col min="14719" max="14719" width="10.7109375" style="1" customWidth="1"/>
    <col min="14720" max="14720" width="21.7109375" style="1" customWidth="1"/>
    <col min="14721" max="14721" width="10.7109375" style="1" customWidth="1"/>
    <col min="14722" max="14724" width="21.7109375" style="1" customWidth="1"/>
    <col min="14725" max="14725" width="10.7109375" style="1" customWidth="1"/>
    <col min="14726" max="14726" width="40.7109375" style="1" customWidth="1"/>
    <col min="14727" max="14727" width="21.7109375" style="1" customWidth="1"/>
    <col min="14728" max="14728" width="10.7109375" style="1" customWidth="1"/>
    <col min="14729" max="14731" width="21.7109375" style="1" customWidth="1"/>
    <col min="14732" max="14732" width="10.7109375" style="1" customWidth="1"/>
    <col min="14733" max="14836" width="11.42578125" style="1"/>
    <col min="14837" max="14837" width="1.7109375" style="1" customWidth="1"/>
    <col min="14838" max="14838" width="40.7109375" style="1" customWidth="1"/>
    <col min="14839" max="14839" width="21.7109375" style="1" customWidth="1"/>
    <col min="14840" max="14840" width="10.7109375" style="1" customWidth="1"/>
    <col min="14841" max="14843" width="21.7109375" style="1" customWidth="1"/>
    <col min="14844" max="14844" width="10.7109375" style="1" customWidth="1"/>
    <col min="14845" max="14845" width="21.7109375" style="1" customWidth="1"/>
    <col min="14846" max="14846" width="10.7109375" style="1" customWidth="1"/>
    <col min="14847" max="14849" width="21.7109375" style="1" customWidth="1"/>
    <col min="14850" max="14850" width="40.7109375" style="1" customWidth="1"/>
    <col min="14851" max="14851" width="10.7109375" style="1" customWidth="1"/>
    <col min="14852" max="14852" width="21.7109375" style="1" customWidth="1"/>
    <col min="14853" max="14853" width="10.7109375" style="1" customWidth="1"/>
    <col min="14854" max="14856" width="21.7109375" style="1" customWidth="1"/>
    <col min="14857" max="14857" width="10.7109375" style="1" customWidth="1"/>
    <col min="14858" max="14858" width="21.7109375" style="1" customWidth="1"/>
    <col min="14859" max="14859" width="10.7109375" style="1" customWidth="1"/>
    <col min="14860" max="14861" width="21.7109375" style="1" customWidth="1"/>
    <col min="14862" max="14862" width="40.7109375" style="1" customWidth="1"/>
    <col min="14863" max="14863" width="21.7109375" style="1" customWidth="1"/>
    <col min="14864" max="14864" width="10.7109375" style="1" customWidth="1"/>
    <col min="14865" max="14865" width="21.7109375" style="1" customWidth="1"/>
    <col min="14866" max="14866" width="10.7109375" style="1" customWidth="1"/>
    <col min="14867" max="14869" width="21.7109375" style="1" customWidth="1"/>
    <col min="14870" max="14870" width="10.7109375" style="1" customWidth="1"/>
    <col min="14871" max="14871" width="21.7109375" style="1" customWidth="1"/>
    <col min="14872" max="14872" width="10.7109375" style="1" customWidth="1"/>
    <col min="14873" max="14873" width="21.7109375" style="1" customWidth="1"/>
    <col min="14874" max="14874" width="40.7109375" style="1" customWidth="1"/>
    <col min="14875" max="14876" width="21.7109375" style="1" customWidth="1"/>
    <col min="14877" max="14877" width="10.7109375" style="1" customWidth="1"/>
    <col min="14878" max="14878" width="21.7109375" style="1" customWidth="1"/>
    <col min="14879" max="14879" width="10.7109375" style="1" customWidth="1"/>
    <col min="14880" max="14882" width="21.7109375" style="1" customWidth="1"/>
    <col min="14883" max="14883" width="10.7109375" style="1" customWidth="1"/>
    <col min="14884" max="14884" width="21.7109375" style="1" customWidth="1"/>
    <col min="14885" max="14885" width="10.7109375" style="1" customWidth="1"/>
    <col min="14886" max="14886" width="40.7109375" style="1" customWidth="1"/>
    <col min="14887" max="14889" width="21.7109375" style="1" customWidth="1"/>
    <col min="14890" max="14890" width="10.7109375" style="1" customWidth="1"/>
    <col min="14891" max="14891" width="21.7109375" style="1" customWidth="1"/>
    <col min="14892" max="14892" width="10.7109375" style="1" customWidth="1"/>
    <col min="14893" max="14895" width="21.7109375" style="1" customWidth="1"/>
    <col min="14896" max="14896" width="10.7109375" style="1" customWidth="1"/>
    <col min="14897" max="14897" width="21.7109375" style="1" customWidth="1"/>
    <col min="14898" max="14898" width="40.7109375" style="1" customWidth="1"/>
    <col min="14899" max="14899" width="10.7109375" style="1" customWidth="1"/>
    <col min="14900" max="14902" width="21.7109375" style="1" customWidth="1"/>
    <col min="14903" max="14903" width="10.7109375" style="1" customWidth="1"/>
    <col min="14904" max="14904" width="21.7109375" style="1" customWidth="1"/>
    <col min="14905" max="14905" width="10.7109375" style="1" customWidth="1"/>
    <col min="14906" max="14908" width="21.7109375" style="1" customWidth="1"/>
    <col min="14909" max="14909" width="10.7109375" style="1" customWidth="1"/>
    <col min="14910" max="14910" width="40.7109375" style="1" customWidth="1"/>
    <col min="14911" max="14911" width="21.7109375" style="1" customWidth="1"/>
    <col min="14912" max="14912" width="10.7109375" style="1" customWidth="1"/>
    <col min="14913" max="14915" width="21.7109375" style="1" customWidth="1"/>
    <col min="14916" max="14916" width="10.7109375" style="1" customWidth="1"/>
    <col min="14917" max="14917" width="21.7109375" style="1" customWidth="1"/>
    <col min="14918" max="14918" width="10.7109375" style="1" customWidth="1"/>
    <col min="14919" max="14921" width="21.7109375" style="1" customWidth="1"/>
    <col min="14922" max="14922" width="40.7109375" style="1" customWidth="1"/>
    <col min="14923" max="14923" width="10.7109375" style="1" customWidth="1"/>
    <col min="14924" max="14924" width="21.7109375" style="1" customWidth="1"/>
    <col min="14925" max="14925" width="10.7109375" style="1" customWidth="1"/>
    <col min="14926" max="14928" width="21.7109375" style="1" customWidth="1"/>
    <col min="14929" max="14929" width="10.7109375" style="1" customWidth="1"/>
    <col min="14930" max="14930" width="21.7109375" style="1" customWidth="1"/>
    <col min="14931" max="14931" width="10.7109375" style="1" customWidth="1"/>
    <col min="14932" max="14933" width="21.7109375" style="1" customWidth="1"/>
    <col min="14934" max="14934" width="40.7109375" style="1" customWidth="1"/>
    <col min="14935" max="14935" width="21.7109375" style="1" customWidth="1"/>
    <col min="14936" max="14936" width="10.7109375" style="1" customWidth="1"/>
    <col min="14937" max="14937" width="21.7109375" style="1" customWidth="1"/>
    <col min="14938" max="14938" width="10.7109375" style="1" customWidth="1"/>
    <col min="14939" max="14941" width="21.7109375" style="1" customWidth="1"/>
    <col min="14942" max="14942" width="10.7109375" style="1" customWidth="1"/>
    <col min="14943" max="14943" width="21.7109375" style="1" customWidth="1"/>
    <col min="14944" max="14944" width="10.7109375" style="1" customWidth="1"/>
    <col min="14945" max="14945" width="21.7109375" style="1" customWidth="1"/>
    <col min="14946" max="14946" width="40.7109375" style="1" customWidth="1"/>
    <col min="14947" max="14948" width="21.7109375" style="1" customWidth="1"/>
    <col min="14949" max="14949" width="10.7109375" style="1" customWidth="1"/>
    <col min="14950" max="14950" width="21.7109375" style="1" customWidth="1"/>
    <col min="14951" max="14951" width="10.7109375" style="1" customWidth="1"/>
    <col min="14952" max="14954" width="21.7109375" style="1" customWidth="1"/>
    <col min="14955" max="14955" width="10.7109375" style="1" customWidth="1"/>
    <col min="14956" max="14956" width="21.7109375" style="1" customWidth="1"/>
    <col min="14957" max="14957" width="10.7109375" style="1" customWidth="1"/>
    <col min="14958" max="14958" width="40.7109375" style="1" customWidth="1"/>
    <col min="14959" max="14961" width="21.7109375" style="1" customWidth="1"/>
    <col min="14962" max="14962" width="10.7109375" style="1" customWidth="1"/>
    <col min="14963" max="14963" width="21.7109375" style="1" customWidth="1"/>
    <col min="14964" max="14964" width="10.7109375" style="1" customWidth="1"/>
    <col min="14965" max="14967" width="21.7109375" style="1" customWidth="1"/>
    <col min="14968" max="14968" width="10.7109375" style="1" customWidth="1"/>
    <col min="14969" max="14969" width="21.7109375" style="1" customWidth="1"/>
    <col min="14970" max="14970" width="40.7109375" style="1" customWidth="1"/>
    <col min="14971" max="14971" width="10.7109375" style="1" customWidth="1"/>
    <col min="14972" max="14974" width="21.7109375" style="1" customWidth="1"/>
    <col min="14975" max="14975" width="10.7109375" style="1" customWidth="1"/>
    <col min="14976" max="14976" width="21.7109375" style="1" customWidth="1"/>
    <col min="14977" max="14977" width="10.7109375" style="1" customWidth="1"/>
    <col min="14978" max="14980" width="21.7109375" style="1" customWidth="1"/>
    <col min="14981" max="14981" width="10.7109375" style="1" customWidth="1"/>
    <col min="14982" max="14982" width="40.7109375" style="1" customWidth="1"/>
    <col min="14983" max="14983" width="21.7109375" style="1" customWidth="1"/>
    <col min="14984" max="14984" width="10.7109375" style="1" customWidth="1"/>
    <col min="14985" max="14987" width="21.7109375" style="1" customWidth="1"/>
    <col min="14988" max="14988" width="10.7109375" style="1" customWidth="1"/>
    <col min="14989" max="15092" width="11.42578125" style="1"/>
    <col min="15093" max="15093" width="1.7109375" style="1" customWidth="1"/>
    <col min="15094" max="15094" width="40.7109375" style="1" customWidth="1"/>
    <col min="15095" max="15095" width="21.7109375" style="1" customWidth="1"/>
    <col min="15096" max="15096" width="10.7109375" style="1" customWidth="1"/>
    <col min="15097" max="15099" width="21.7109375" style="1" customWidth="1"/>
    <col min="15100" max="15100" width="10.7109375" style="1" customWidth="1"/>
    <col min="15101" max="15101" width="21.7109375" style="1" customWidth="1"/>
    <col min="15102" max="15102" width="10.7109375" style="1" customWidth="1"/>
    <col min="15103" max="15105" width="21.7109375" style="1" customWidth="1"/>
    <col min="15106" max="15106" width="40.7109375" style="1" customWidth="1"/>
    <col min="15107" max="15107" width="10.7109375" style="1" customWidth="1"/>
    <col min="15108" max="15108" width="21.7109375" style="1" customWidth="1"/>
    <col min="15109" max="15109" width="10.7109375" style="1" customWidth="1"/>
    <col min="15110" max="15112" width="21.7109375" style="1" customWidth="1"/>
    <col min="15113" max="15113" width="10.7109375" style="1" customWidth="1"/>
    <col min="15114" max="15114" width="21.7109375" style="1" customWidth="1"/>
    <col min="15115" max="15115" width="10.7109375" style="1" customWidth="1"/>
    <col min="15116" max="15117" width="21.7109375" style="1" customWidth="1"/>
    <col min="15118" max="15118" width="40.7109375" style="1" customWidth="1"/>
    <col min="15119" max="15119" width="21.7109375" style="1" customWidth="1"/>
    <col min="15120" max="15120" width="10.7109375" style="1" customWidth="1"/>
    <col min="15121" max="15121" width="21.7109375" style="1" customWidth="1"/>
    <col min="15122" max="15122" width="10.7109375" style="1" customWidth="1"/>
    <col min="15123" max="15125" width="21.7109375" style="1" customWidth="1"/>
    <col min="15126" max="15126" width="10.7109375" style="1" customWidth="1"/>
    <col min="15127" max="15127" width="21.7109375" style="1" customWidth="1"/>
    <col min="15128" max="15128" width="10.7109375" style="1" customWidth="1"/>
    <col min="15129" max="15129" width="21.7109375" style="1" customWidth="1"/>
    <col min="15130" max="15130" width="40.7109375" style="1" customWidth="1"/>
    <col min="15131" max="15132" width="21.7109375" style="1" customWidth="1"/>
    <col min="15133" max="15133" width="10.7109375" style="1" customWidth="1"/>
    <col min="15134" max="15134" width="21.7109375" style="1" customWidth="1"/>
    <col min="15135" max="15135" width="10.7109375" style="1" customWidth="1"/>
    <col min="15136" max="15138" width="21.7109375" style="1" customWidth="1"/>
    <col min="15139" max="15139" width="10.7109375" style="1" customWidth="1"/>
    <col min="15140" max="15140" width="21.7109375" style="1" customWidth="1"/>
    <col min="15141" max="15141" width="10.7109375" style="1" customWidth="1"/>
    <col min="15142" max="15142" width="40.7109375" style="1" customWidth="1"/>
    <col min="15143" max="15145" width="21.7109375" style="1" customWidth="1"/>
    <col min="15146" max="15146" width="10.7109375" style="1" customWidth="1"/>
    <col min="15147" max="15147" width="21.7109375" style="1" customWidth="1"/>
    <col min="15148" max="15148" width="10.7109375" style="1" customWidth="1"/>
    <col min="15149" max="15151" width="21.7109375" style="1" customWidth="1"/>
    <col min="15152" max="15152" width="10.7109375" style="1" customWidth="1"/>
    <col min="15153" max="15153" width="21.7109375" style="1" customWidth="1"/>
    <col min="15154" max="15154" width="40.7109375" style="1" customWidth="1"/>
    <col min="15155" max="15155" width="10.7109375" style="1" customWidth="1"/>
    <col min="15156" max="15158" width="21.7109375" style="1" customWidth="1"/>
    <col min="15159" max="15159" width="10.7109375" style="1" customWidth="1"/>
    <col min="15160" max="15160" width="21.7109375" style="1" customWidth="1"/>
    <col min="15161" max="15161" width="10.7109375" style="1" customWidth="1"/>
    <col min="15162" max="15164" width="21.7109375" style="1" customWidth="1"/>
    <col min="15165" max="15165" width="10.7109375" style="1" customWidth="1"/>
    <col min="15166" max="15166" width="40.7109375" style="1" customWidth="1"/>
    <col min="15167" max="15167" width="21.7109375" style="1" customWidth="1"/>
    <col min="15168" max="15168" width="10.7109375" style="1" customWidth="1"/>
    <col min="15169" max="15171" width="21.7109375" style="1" customWidth="1"/>
    <col min="15172" max="15172" width="10.7109375" style="1" customWidth="1"/>
    <col min="15173" max="15173" width="21.7109375" style="1" customWidth="1"/>
    <col min="15174" max="15174" width="10.7109375" style="1" customWidth="1"/>
    <col min="15175" max="15177" width="21.7109375" style="1" customWidth="1"/>
    <col min="15178" max="15178" width="40.7109375" style="1" customWidth="1"/>
    <col min="15179" max="15179" width="10.7109375" style="1" customWidth="1"/>
    <col min="15180" max="15180" width="21.7109375" style="1" customWidth="1"/>
    <col min="15181" max="15181" width="10.7109375" style="1" customWidth="1"/>
    <col min="15182" max="15184" width="21.7109375" style="1" customWidth="1"/>
    <col min="15185" max="15185" width="10.7109375" style="1" customWidth="1"/>
    <col min="15186" max="15186" width="21.7109375" style="1" customWidth="1"/>
    <col min="15187" max="15187" width="10.7109375" style="1" customWidth="1"/>
    <col min="15188" max="15189" width="21.7109375" style="1" customWidth="1"/>
    <col min="15190" max="15190" width="40.7109375" style="1" customWidth="1"/>
    <col min="15191" max="15191" width="21.7109375" style="1" customWidth="1"/>
    <col min="15192" max="15192" width="10.7109375" style="1" customWidth="1"/>
    <col min="15193" max="15193" width="21.7109375" style="1" customWidth="1"/>
    <col min="15194" max="15194" width="10.7109375" style="1" customWidth="1"/>
    <col min="15195" max="15197" width="21.7109375" style="1" customWidth="1"/>
    <col min="15198" max="15198" width="10.7109375" style="1" customWidth="1"/>
    <col min="15199" max="15199" width="21.7109375" style="1" customWidth="1"/>
    <col min="15200" max="15200" width="10.7109375" style="1" customWidth="1"/>
    <col min="15201" max="15201" width="21.7109375" style="1" customWidth="1"/>
    <col min="15202" max="15202" width="40.7109375" style="1" customWidth="1"/>
    <col min="15203" max="15204" width="21.7109375" style="1" customWidth="1"/>
    <col min="15205" max="15205" width="10.7109375" style="1" customWidth="1"/>
    <col min="15206" max="15206" width="21.7109375" style="1" customWidth="1"/>
    <col min="15207" max="15207" width="10.7109375" style="1" customWidth="1"/>
    <col min="15208" max="15210" width="21.7109375" style="1" customWidth="1"/>
    <col min="15211" max="15211" width="10.7109375" style="1" customWidth="1"/>
    <col min="15212" max="15212" width="21.7109375" style="1" customWidth="1"/>
    <col min="15213" max="15213" width="10.7109375" style="1" customWidth="1"/>
    <col min="15214" max="15214" width="40.7109375" style="1" customWidth="1"/>
    <col min="15215" max="15217" width="21.7109375" style="1" customWidth="1"/>
    <col min="15218" max="15218" width="10.7109375" style="1" customWidth="1"/>
    <col min="15219" max="15219" width="21.7109375" style="1" customWidth="1"/>
    <col min="15220" max="15220" width="10.7109375" style="1" customWidth="1"/>
    <col min="15221" max="15223" width="21.7109375" style="1" customWidth="1"/>
    <col min="15224" max="15224" width="10.7109375" style="1" customWidth="1"/>
    <col min="15225" max="15225" width="21.7109375" style="1" customWidth="1"/>
    <col min="15226" max="15226" width="40.7109375" style="1" customWidth="1"/>
    <col min="15227" max="15227" width="10.7109375" style="1" customWidth="1"/>
    <col min="15228" max="15230" width="21.7109375" style="1" customWidth="1"/>
    <col min="15231" max="15231" width="10.7109375" style="1" customWidth="1"/>
    <col min="15232" max="15232" width="21.7109375" style="1" customWidth="1"/>
    <col min="15233" max="15233" width="10.7109375" style="1" customWidth="1"/>
    <col min="15234" max="15236" width="21.7109375" style="1" customWidth="1"/>
    <col min="15237" max="15237" width="10.7109375" style="1" customWidth="1"/>
    <col min="15238" max="15238" width="40.7109375" style="1" customWidth="1"/>
    <col min="15239" max="15239" width="21.7109375" style="1" customWidth="1"/>
    <col min="15240" max="15240" width="10.7109375" style="1" customWidth="1"/>
    <col min="15241" max="15243" width="21.7109375" style="1" customWidth="1"/>
    <col min="15244" max="15244" width="10.7109375" style="1" customWidth="1"/>
    <col min="15245" max="15348" width="11.42578125" style="1"/>
    <col min="15349" max="15349" width="1.7109375" style="1" customWidth="1"/>
    <col min="15350" max="15350" width="40.7109375" style="1" customWidth="1"/>
    <col min="15351" max="15351" width="21.7109375" style="1" customWidth="1"/>
    <col min="15352" max="15352" width="10.7109375" style="1" customWidth="1"/>
    <col min="15353" max="15355" width="21.7109375" style="1" customWidth="1"/>
    <col min="15356" max="15356" width="10.7109375" style="1" customWidth="1"/>
    <col min="15357" max="15357" width="21.7109375" style="1" customWidth="1"/>
    <col min="15358" max="15358" width="10.7109375" style="1" customWidth="1"/>
    <col min="15359" max="15361" width="21.7109375" style="1" customWidth="1"/>
    <col min="15362" max="15362" width="40.7109375" style="1" customWidth="1"/>
    <col min="15363" max="15363" width="10.7109375" style="1" customWidth="1"/>
    <col min="15364" max="15364" width="21.7109375" style="1" customWidth="1"/>
    <col min="15365" max="15365" width="10.7109375" style="1" customWidth="1"/>
    <col min="15366" max="15368" width="21.7109375" style="1" customWidth="1"/>
    <col min="15369" max="15369" width="10.7109375" style="1" customWidth="1"/>
    <col min="15370" max="15370" width="21.7109375" style="1" customWidth="1"/>
    <col min="15371" max="15371" width="10.7109375" style="1" customWidth="1"/>
    <col min="15372" max="15373" width="21.7109375" style="1" customWidth="1"/>
    <col min="15374" max="15374" width="40.7109375" style="1" customWidth="1"/>
    <col min="15375" max="15375" width="21.7109375" style="1" customWidth="1"/>
    <col min="15376" max="15376" width="10.7109375" style="1" customWidth="1"/>
    <col min="15377" max="15377" width="21.7109375" style="1" customWidth="1"/>
    <col min="15378" max="15378" width="10.7109375" style="1" customWidth="1"/>
    <col min="15379" max="15381" width="21.7109375" style="1" customWidth="1"/>
    <col min="15382" max="15382" width="10.7109375" style="1" customWidth="1"/>
    <col min="15383" max="15383" width="21.7109375" style="1" customWidth="1"/>
    <col min="15384" max="15384" width="10.7109375" style="1" customWidth="1"/>
    <col min="15385" max="15385" width="21.7109375" style="1" customWidth="1"/>
    <col min="15386" max="15386" width="40.7109375" style="1" customWidth="1"/>
    <col min="15387" max="15388" width="21.7109375" style="1" customWidth="1"/>
    <col min="15389" max="15389" width="10.7109375" style="1" customWidth="1"/>
    <col min="15390" max="15390" width="21.7109375" style="1" customWidth="1"/>
    <col min="15391" max="15391" width="10.7109375" style="1" customWidth="1"/>
    <col min="15392" max="15394" width="21.7109375" style="1" customWidth="1"/>
    <col min="15395" max="15395" width="10.7109375" style="1" customWidth="1"/>
    <col min="15396" max="15396" width="21.7109375" style="1" customWidth="1"/>
    <col min="15397" max="15397" width="10.7109375" style="1" customWidth="1"/>
    <col min="15398" max="15398" width="40.7109375" style="1" customWidth="1"/>
    <col min="15399" max="15401" width="21.7109375" style="1" customWidth="1"/>
    <col min="15402" max="15402" width="10.7109375" style="1" customWidth="1"/>
    <col min="15403" max="15403" width="21.7109375" style="1" customWidth="1"/>
    <col min="15404" max="15404" width="10.7109375" style="1" customWidth="1"/>
    <col min="15405" max="15407" width="21.7109375" style="1" customWidth="1"/>
    <col min="15408" max="15408" width="10.7109375" style="1" customWidth="1"/>
    <col min="15409" max="15409" width="21.7109375" style="1" customWidth="1"/>
    <col min="15410" max="15410" width="40.7109375" style="1" customWidth="1"/>
    <col min="15411" max="15411" width="10.7109375" style="1" customWidth="1"/>
    <col min="15412" max="15414" width="21.7109375" style="1" customWidth="1"/>
    <col min="15415" max="15415" width="10.7109375" style="1" customWidth="1"/>
    <col min="15416" max="15416" width="21.7109375" style="1" customWidth="1"/>
    <col min="15417" max="15417" width="10.7109375" style="1" customWidth="1"/>
    <col min="15418" max="15420" width="21.7109375" style="1" customWidth="1"/>
    <col min="15421" max="15421" width="10.7109375" style="1" customWidth="1"/>
    <col min="15422" max="15422" width="40.7109375" style="1" customWidth="1"/>
    <col min="15423" max="15423" width="21.7109375" style="1" customWidth="1"/>
    <col min="15424" max="15424" width="10.7109375" style="1" customWidth="1"/>
    <col min="15425" max="15427" width="21.7109375" style="1" customWidth="1"/>
    <col min="15428" max="15428" width="10.7109375" style="1" customWidth="1"/>
    <col min="15429" max="15429" width="21.7109375" style="1" customWidth="1"/>
    <col min="15430" max="15430" width="10.7109375" style="1" customWidth="1"/>
    <col min="15431" max="15433" width="21.7109375" style="1" customWidth="1"/>
    <col min="15434" max="15434" width="40.7109375" style="1" customWidth="1"/>
    <col min="15435" max="15435" width="10.7109375" style="1" customWidth="1"/>
    <col min="15436" max="15436" width="21.7109375" style="1" customWidth="1"/>
    <col min="15437" max="15437" width="10.7109375" style="1" customWidth="1"/>
    <col min="15438" max="15440" width="21.7109375" style="1" customWidth="1"/>
    <col min="15441" max="15441" width="10.7109375" style="1" customWidth="1"/>
    <col min="15442" max="15442" width="21.7109375" style="1" customWidth="1"/>
    <col min="15443" max="15443" width="10.7109375" style="1" customWidth="1"/>
    <col min="15444" max="15445" width="21.7109375" style="1" customWidth="1"/>
    <col min="15446" max="15446" width="40.7109375" style="1" customWidth="1"/>
    <col min="15447" max="15447" width="21.7109375" style="1" customWidth="1"/>
    <col min="15448" max="15448" width="10.7109375" style="1" customWidth="1"/>
    <col min="15449" max="15449" width="21.7109375" style="1" customWidth="1"/>
    <col min="15450" max="15450" width="10.7109375" style="1" customWidth="1"/>
    <col min="15451" max="15453" width="21.7109375" style="1" customWidth="1"/>
    <col min="15454" max="15454" width="10.7109375" style="1" customWidth="1"/>
    <col min="15455" max="15455" width="21.7109375" style="1" customWidth="1"/>
    <col min="15456" max="15456" width="10.7109375" style="1" customWidth="1"/>
    <col min="15457" max="15457" width="21.7109375" style="1" customWidth="1"/>
    <col min="15458" max="15458" width="40.7109375" style="1" customWidth="1"/>
    <col min="15459" max="15460" width="21.7109375" style="1" customWidth="1"/>
    <col min="15461" max="15461" width="10.7109375" style="1" customWidth="1"/>
    <col min="15462" max="15462" width="21.7109375" style="1" customWidth="1"/>
    <col min="15463" max="15463" width="10.7109375" style="1" customWidth="1"/>
    <col min="15464" max="15466" width="21.7109375" style="1" customWidth="1"/>
    <col min="15467" max="15467" width="10.7109375" style="1" customWidth="1"/>
    <col min="15468" max="15468" width="21.7109375" style="1" customWidth="1"/>
    <col min="15469" max="15469" width="10.7109375" style="1" customWidth="1"/>
    <col min="15470" max="15470" width="40.7109375" style="1" customWidth="1"/>
    <col min="15471" max="15473" width="21.7109375" style="1" customWidth="1"/>
    <col min="15474" max="15474" width="10.7109375" style="1" customWidth="1"/>
    <col min="15475" max="15475" width="21.7109375" style="1" customWidth="1"/>
    <col min="15476" max="15476" width="10.7109375" style="1" customWidth="1"/>
    <col min="15477" max="15479" width="21.7109375" style="1" customWidth="1"/>
    <col min="15480" max="15480" width="10.7109375" style="1" customWidth="1"/>
    <col min="15481" max="15481" width="21.7109375" style="1" customWidth="1"/>
    <col min="15482" max="15482" width="40.7109375" style="1" customWidth="1"/>
    <col min="15483" max="15483" width="10.7109375" style="1" customWidth="1"/>
    <col min="15484" max="15486" width="21.7109375" style="1" customWidth="1"/>
    <col min="15487" max="15487" width="10.7109375" style="1" customWidth="1"/>
    <col min="15488" max="15488" width="21.7109375" style="1" customWidth="1"/>
    <col min="15489" max="15489" width="10.7109375" style="1" customWidth="1"/>
    <col min="15490" max="15492" width="21.7109375" style="1" customWidth="1"/>
    <col min="15493" max="15493" width="10.7109375" style="1" customWidth="1"/>
    <col min="15494" max="15494" width="40.7109375" style="1" customWidth="1"/>
    <col min="15495" max="15495" width="21.7109375" style="1" customWidth="1"/>
    <col min="15496" max="15496" width="10.7109375" style="1" customWidth="1"/>
    <col min="15497" max="15499" width="21.7109375" style="1" customWidth="1"/>
    <col min="15500" max="15500" width="10.7109375" style="1" customWidth="1"/>
    <col min="15501" max="15604" width="11.42578125" style="1"/>
    <col min="15605" max="15605" width="1.7109375" style="1" customWidth="1"/>
    <col min="15606" max="15606" width="40.7109375" style="1" customWidth="1"/>
    <col min="15607" max="15607" width="21.7109375" style="1" customWidth="1"/>
    <col min="15608" max="15608" width="10.7109375" style="1" customWidth="1"/>
    <col min="15609" max="15611" width="21.7109375" style="1" customWidth="1"/>
    <col min="15612" max="15612" width="10.7109375" style="1" customWidth="1"/>
    <col min="15613" max="15613" width="21.7109375" style="1" customWidth="1"/>
    <col min="15614" max="15614" width="10.7109375" style="1" customWidth="1"/>
    <col min="15615" max="15617" width="21.7109375" style="1" customWidth="1"/>
    <col min="15618" max="15618" width="40.7109375" style="1" customWidth="1"/>
    <col min="15619" max="15619" width="10.7109375" style="1" customWidth="1"/>
    <col min="15620" max="15620" width="21.7109375" style="1" customWidth="1"/>
    <col min="15621" max="15621" width="10.7109375" style="1" customWidth="1"/>
    <col min="15622" max="15624" width="21.7109375" style="1" customWidth="1"/>
    <col min="15625" max="15625" width="10.7109375" style="1" customWidth="1"/>
    <col min="15626" max="15626" width="21.7109375" style="1" customWidth="1"/>
    <col min="15627" max="15627" width="10.7109375" style="1" customWidth="1"/>
    <col min="15628" max="15629" width="21.7109375" style="1" customWidth="1"/>
    <col min="15630" max="15630" width="40.7109375" style="1" customWidth="1"/>
    <col min="15631" max="15631" width="21.7109375" style="1" customWidth="1"/>
    <col min="15632" max="15632" width="10.7109375" style="1" customWidth="1"/>
    <col min="15633" max="15633" width="21.7109375" style="1" customWidth="1"/>
    <col min="15634" max="15634" width="10.7109375" style="1" customWidth="1"/>
    <col min="15635" max="15637" width="21.7109375" style="1" customWidth="1"/>
    <col min="15638" max="15638" width="10.7109375" style="1" customWidth="1"/>
    <col min="15639" max="15639" width="21.7109375" style="1" customWidth="1"/>
    <col min="15640" max="15640" width="10.7109375" style="1" customWidth="1"/>
    <col min="15641" max="15641" width="21.7109375" style="1" customWidth="1"/>
    <col min="15642" max="15642" width="40.7109375" style="1" customWidth="1"/>
    <col min="15643" max="15644" width="21.7109375" style="1" customWidth="1"/>
    <col min="15645" max="15645" width="10.7109375" style="1" customWidth="1"/>
    <col min="15646" max="15646" width="21.7109375" style="1" customWidth="1"/>
    <col min="15647" max="15647" width="10.7109375" style="1" customWidth="1"/>
    <col min="15648" max="15650" width="21.7109375" style="1" customWidth="1"/>
    <col min="15651" max="15651" width="10.7109375" style="1" customWidth="1"/>
    <col min="15652" max="15652" width="21.7109375" style="1" customWidth="1"/>
    <col min="15653" max="15653" width="10.7109375" style="1" customWidth="1"/>
    <col min="15654" max="15654" width="40.7109375" style="1" customWidth="1"/>
    <col min="15655" max="15657" width="21.7109375" style="1" customWidth="1"/>
    <col min="15658" max="15658" width="10.7109375" style="1" customWidth="1"/>
    <col min="15659" max="15659" width="21.7109375" style="1" customWidth="1"/>
    <col min="15660" max="15660" width="10.7109375" style="1" customWidth="1"/>
    <col min="15661" max="15663" width="21.7109375" style="1" customWidth="1"/>
    <col min="15664" max="15664" width="10.7109375" style="1" customWidth="1"/>
    <col min="15665" max="15665" width="21.7109375" style="1" customWidth="1"/>
    <col min="15666" max="15666" width="40.7109375" style="1" customWidth="1"/>
    <col min="15667" max="15667" width="10.7109375" style="1" customWidth="1"/>
    <col min="15668" max="15670" width="21.7109375" style="1" customWidth="1"/>
    <col min="15671" max="15671" width="10.7109375" style="1" customWidth="1"/>
    <col min="15672" max="15672" width="21.7109375" style="1" customWidth="1"/>
    <col min="15673" max="15673" width="10.7109375" style="1" customWidth="1"/>
    <col min="15674" max="15676" width="21.7109375" style="1" customWidth="1"/>
    <col min="15677" max="15677" width="10.7109375" style="1" customWidth="1"/>
    <col min="15678" max="15678" width="40.7109375" style="1" customWidth="1"/>
    <col min="15679" max="15679" width="21.7109375" style="1" customWidth="1"/>
    <col min="15680" max="15680" width="10.7109375" style="1" customWidth="1"/>
    <col min="15681" max="15683" width="21.7109375" style="1" customWidth="1"/>
    <col min="15684" max="15684" width="10.7109375" style="1" customWidth="1"/>
    <col min="15685" max="15685" width="21.7109375" style="1" customWidth="1"/>
    <col min="15686" max="15686" width="10.7109375" style="1" customWidth="1"/>
    <col min="15687" max="15689" width="21.7109375" style="1" customWidth="1"/>
    <col min="15690" max="15690" width="40.7109375" style="1" customWidth="1"/>
    <col min="15691" max="15691" width="10.7109375" style="1" customWidth="1"/>
    <col min="15692" max="15692" width="21.7109375" style="1" customWidth="1"/>
    <col min="15693" max="15693" width="10.7109375" style="1" customWidth="1"/>
    <col min="15694" max="15696" width="21.7109375" style="1" customWidth="1"/>
    <col min="15697" max="15697" width="10.7109375" style="1" customWidth="1"/>
    <col min="15698" max="15698" width="21.7109375" style="1" customWidth="1"/>
    <col min="15699" max="15699" width="10.7109375" style="1" customWidth="1"/>
    <col min="15700" max="15701" width="21.7109375" style="1" customWidth="1"/>
    <col min="15702" max="15702" width="40.7109375" style="1" customWidth="1"/>
    <col min="15703" max="15703" width="21.7109375" style="1" customWidth="1"/>
    <col min="15704" max="15704" width="10.7109375" style="1" customWidth="1"/>
    <col min="15705" max="15705" width="21.7109375" style="1" customWidth="1"/>
    <col min="15706" max="15706" width="10.7109375" style="1" customWidth="1"/>
    <col min="15707" max="15709" width="21.7109375" style="1" customWidth="1"/>
    <col min="15710" max="15710" width="10.7109375" style="1" customWidth="1"/>
    <col min="15711" max="15711" width="21.7109375" style="1" customWidth="1"/>
    <col min="15712" max="15712" width="10.7109375" style="1" customWidth="1"/>
    <col min="15713" max="15713" width="21.7109375" style="1" customWidth="1"/>
    <col min="15714" max="15714" width="40.7109375" style="1" customWidth="1"/>
    <col min="15715" max="15716" width="21.7109375" style="1" customWidth="1"/>
    <col min="15717" max="15717" width="10.7109375" style="1" customWidth="1"/>
    <col min="15718" max="15718" width="21.7109375" style="1" customWidth="1"/>
    <col min="15719" max="15719" width="10.7109375" style="1" customWidth="1"/>
    <col min="15720" max="15722" width="21.7109375" style="1" customWidth="1"/>
    <col min="15723" max="15723" width="10.7109375" style="1" customWidth="1"/>
    <col min="15724" max="15724" width="21.7109375" style="1" customWidth="1"/>
    <col min="15725" max="15725" width="10.7109375" style="1" customWidth="1"/>
    <col min="15726" max="15726" width="40.7109375" style="1" customWidth="1"/>
    <col min="15727" max="15729" width="21.7109375" style="1" customWidth="1"/>
    <col min="15730" max="15730" width="10.7109375" style="1" customWidth="1"/>
    <col min="15731" max="15731" width="21.7109375" style="1" customWidth="1"/>
    <col min="15732" max="15732" width="10.7109375" style="1" customWidth="1"/>
    <col min="15733" max="15735" width="21.7109375" style="1" customWidth="1"/>
    <col min="15736" max="15736" width="10.7109375" style="1" customWidth="1"/>
    <col min="15737" max="15737" width="21.7109375" style="1" customWidth="1"/>
    <col min="15738" max="15738" width="40.7109375" style="1" customWidth="1"/>
    <col min="15739" max="15739" width="10.7109375" style="1" customWidth="1"/>
    <col min="15740" max="15742" width="21.7109375" style="1" customWidth="1"/>
    <col min="15743" max="15743" width="10.7109375" style="1" customWidth="1"/>
    <col min="15744" max="15744" width="21.7109375" style="1" customWidth="1"/>
    <col min="15745" max="15745" width="10.7109375" style="1" customWidth="1"/>
    <col min="15746" max="15748" width="21.7109375" style="1" customWidth="1"/>
    <col min="15749" max="15749" width="10.7109375" style="1" customWidth="1"/>
    <col min="15750" max="15750" width="40.7109375" style="1" customWidth="1"/>
    <col min="15751" max="15751" width="21.7109375" style="1" customWidth="1"/>
    <col min="15752" max="15752" width="10.7109375" style="1" customWidth="1"/>
    <col min="15753" max="15755" width="21.7109375" style="1" customWidth="1"/>
    <col min="15756" max="15756" width="10.7109375" style="1" customWidth="1"/>
    <col min="15757" max="15860" width="11.42578125" style="1"/>
    <col min="15861" max="15861" width="1.7109375" style="1" customWidth="1"/>
    <col min="15862" max="15862" width="40.7109375" style="1" customWidth="1"/>
    <col min="15863" max="15863" width="21.7109375" style="1" customWidth="1"/>
    <col min="15864" max="15864" width="10.7109375" style="1" customWidth="1"/>
    <col min="15865" max="15867" width="21.7109375" style="1" customWidth="1"/>
    <col min="15868" max="15868" width="10.7109375" style="1" customWidth="1"/>
    <col min="15869" max="15869" width="21.7109375" style="1" customWidth="1"/>
    <col min="15870" max="15870" width="10.7109375" style="1" customWidth="1"/>
    <col min="15871" max="15873" width="21.7109375" style="1" customWidth="1"/>
    <col min="15874" max="15874" width="40.7109375" style="1" customWidth="1"/>
    <col min="15875" max="15875" width="10.7109375" style="1" customWidth="1"/>
    <col min="15876" max="15876" width="21.7109375" style="1" customWidth="1"/>
    <col min="15877" max="15877" width="10.7109375" style="1" customWidth="1"/>
    <col min="15878" max="15880" width="21.7109375" style="1" customWidth="1"/>
    <col min="15881" max="15881" width="10.7109375" style="1" customWidth="1"/>
    <col min="15882" max="15882" width="21.7109375" style="1" customWidth="1"/>
    <col min="15883" max="15883" width="10.7109375" style="1" customWidth="1"/>
    <col min="15884" max="15885" width="21.7109375" style="1" customWidth="1"/>
    <col min="15886" max="15886" width="40.7109375" style="1" customWidth="1"/>
    <col min="15887" max="15887" width="21.7109375" style="1" customWidth="1"/>
    <col min="15888" max="15888" width="10.7109375" style="1" customWidth="1"/>
    <col min="15889" max="15889" width="21.7109375" style="1" customWidth="1"/>
    <col min="15890" max="15890" width="10.7109375" style="1" customWidth="1"/>
    <col min="15891" max="15893" width="21.7109375" style="1" customWidth="1"/>
    <col min="15894" max="15894" width="10.7109375" style="1" customWidth="1"/>
    <col min="15895" max="15895" width="21.7109375" style="1" customWidth="1"/>
    <col min="15896" max="15896" width="10.7109375" style="1" customWidth="1"/>
    <col min="15897" max="15897" width="21.7109375" style="1" customWidth="1"/>
    <col min="15898" max="15898" width="40.7109375" style="1" customWidth="1"/>
    <col min="15899" max="15900" width="21.7109375" style="1" customWidth="1"/>
    <col min="15901" max="15901" width="10.7109375" style="1" customWidth="1"/>
    <col min="15902" max="15902" width="21.7109375" style="1" customWidth="1"/>
    <col min="15903" max="15903" width="10.7109375" style="1" customWidth="1"/>
    <col min="15904" max="15906" width="21.7109375" style="1" customWidth="1"/>
    <col min="15907" max="15907" width="10.7109375" style="1" customWidth="1"/>
    <col min="15908" max="15908" width="21.7109375" style="1" customWidth="1"/>
    <col min="15909" max="15909" width="10.7109375" style="1" customWidth="1"/>
    <col min="15910" max="15910" width="40.7109375" style="1" customWidth="1"/>
    <col min="15911" max="15913" width="21.7109375" style="1" customWidth="1"/>
    <col min="15914" max="15914" width="10.7109375" style="1" customWidth="1"/>
    <col min="15915" max="15915" width="21.7109375" style="1" customWidth="1"/>
    <col min="15916" max="15916" width="10.7109375" style="1" customWidth="1"/>
    <col min="15917" max="15919" width="21.7109375" style="1" customWidth="1"/>
    <col min="15920" max="15920" width="10.7109375" style="1" customWidth="1"/>
    <col min="15921" max="15921" width="21.7109375" style="1" customWidth="1"/>
    <col min="15922" max="15922" width="40.7109375" style="1" customWidth="1"/>
    <col min="15923" max="15923" width="10.7109375" style="1" customWidth="1"/>
    <col min="15924" max="15926" width="21.7109375" style="1" customWidth="1"/>
    <col min="15927" max="15927" width="10.7109375" style="1" customWidth="1"/>
    <col min="15928" max="15928" width="21.7109375" style="1" customWidth="1"/>
    <col min="15929" max="15929" width="10.7109375" style="1" customWidth="1"/>
    <col min="15930" max="15932" width="21.7109375" style="1" customWidth="1"/>
    <col min="15933" max="15933" width="10.7109375" style="1" customWidth="1"/>
    <col min="15934" max="15934" width="40.7109375" style="1" customWidth="1"/>
    <col min="15935" max="15935" width="21.7109375" style="1" customWidth="1"/>
    <col min="15936" max="15936" width="10.7109375" style="1" customWidth="1"/>
    <col min="15937" max="15939" width="21.7109375" style="1" customWidth="1"/>
    <col min="15940" max="15940" width="10.7109375" style="1" customWidth="1"/>
    <col min="15941" max="15941" width="21.7109375" style="1" customWidth="1"/>
    <col min="15942" max="15942" width="10.7109375" style="1" customWidth="1"/>
    <col min="15943" max="15945" width="21.7109375" style="1" customWidth="1"/>
    <col min="15946" max="15946" width="40.7109375" style="1" customWidth="1"/>
    <col min="15947" max="15947" width="10.7109375" style="1" customWidth="1"/>
    <col min="15948" max="15948" width="21.7109375" style="1" customWidth="1"/>
    <col min="15949" max="15949" width="10.7109375" style="1" customWidth="1"/>
    <col min="15950" max="15952" width="21.7109375" style="1" customWidth="1"/>
    <col min="15953" max="15953" width="10.7109375" style="1" customWidth="1"/>
    <col min="15954" max="15954" width="21.7109375" style="1" customWidth="1"/>
    <col min="15955" max="15955" width="10.7109375" style="1" customWidth="1"/>
    <col min="15956" max="15957" width="21.7109375" style="1" customWidth="1"/>
    <col min="15958" max="15958" width="40.7109375" style="1" customWidth="1"/>
    <col min="15959" max="15959" width="21.7109375" style="1" customWidth="1"/>
    <col min="15960" max="15960" width="10.7109375" style="1" customWidth="1"/>
    <col min="15961" max="15961" width="21.7109375" style="1" customWidth="1"/>
    <col min="15962" max="15962" width="10.7109375" style="1" customWidth="1"/>
    <col min="15963" max="15965" width="21.7109375" style="1" customWidth="1"/>
    <col min="15966" max="15966" width="10.7109375" style="1" customWidth="1"/>
    <col min="15967" max="15967" width="21.7109375" style="1" customWidth="1"/>
    <col min="15968" max="15968" width="10.7109375" style="1" customWidth="1"/>
    <col min="15969" max="15969" width="21.7109375" style="1" customWidth="1"/>
    <col min="15970" max="15970" width="40.7109375" style="1" customWidth="1"/>
    <col min="15971" max="15972" width="21.7109375" style="1" customWidth="1"/>
    <col min="15973" max="15973" width="10.7109375" style="1" customWidth="1"/>
    <col min="15974" max="15974" width="21.7109375" style="1" customWidth="1"/>
    <col min="15975" max="15975" width="10.7109375" style="1" customWidth="1"/>
    <col min="15976" max="15978" width="21.7109375" style="1" customWidth="1"/>
    <col min="15979" max="15979" width="10.7109375" style="1" customWidth="1"/>
    <col min="15980" max="15980" width="21.7109375" style="1" customWidth="1"/>
    <col min="15981" max="15981" width="10.7109375" style="1" customWidth="1"/>
    <col min="15982" max="15982" width="40.7109375" style="1" customWidth="1"/>
    <col min="15983" max="15985" width="21.7109375" style="1" customWidth="1"/>
    <col min="15986" max="15986" width="10.7109375" style="1" customWidth="1"/>
    <col min="15987" max="15987" width="21.7109375" style="1" customWidth="1"/>
    <col min="15988" max="15988" width="10.7109375" style="1" customWidth="1"/>
    <col min="15989" max="15991" width="21.7109375" style="1" customWidth="1"/>
    <col min="15992" max="15992" width="10.7109375" style="1" customWidth="1"/>
    <col min="15993" max="15993" width="21.7109375" style="1" customWidth="1"/>
    <col min="15994" max="15994" width="40.7109375" style="1" customWidth="1"/>
    <col min="15995" max="15995" width="10.7109375" style="1" customWidth="1"/>
    <col min="15996" max="15998" width="21.7109375" style="1" customWidth="1"/>
    <col min="15999" max="15999" width="10.7109375" style="1" customWidth="1"/>
    <col min="16000" max="16000" width="21.7109375" style="1" customWidth="1"/>
    <col min="16001" max="16001" width="10.7109375" style="1" customWidth="1"/>
    <col min="16002" max="16004" width="21.7109375" style="1" customWidth="1"/>
    <col min="16005" max="16005" width="10.7109375" style="1" customWidth="1"/>
    <col min="16006" max="16006" width="40.7109375" style="1" customWidth="1"/>
    <col min="16007" max="16007" width="21.7109375" style="1" customWidth="1"/>
    <col min="16008" max="16008" width="10.7109375" style="1" customWidth="1"/>
    <col min="16009" max="16011" width="21.7109375" style="1" customWidth="1"/>
    <col min="16012" max="16012" width="10.7109375" style="1" customWidth="1"/>
    <col min="16013" max="16116" width="11.42578125" style="1"/>
    <col min="16117" max="16117" width="1.7109375" style="1" customWidth="1"/>
    <col min="16118" max="16118" width="40.7109375" style="1" customWidth="1"/>
    <col min="16119" max="16119" width="21.7109375" style="1" customWidth="1"/>
    <col min="16120" max="16120" width="10.7109375" style="1" customWidth="1"/>
    <col min="16121" max="16123" width="21.7109375" style="1" customWidth="1"/>
    <col min="16124" max="16124" width="10.7109375" style="1" customWidth="1"/>
    <col min="16125" max="16125" width="21.7109375" style="1" customWidth="1"/>
    <col min="16126" max="16126" width="10.7109375" style="1" customWidth="1"/>
    <col min="16127" max="16129" width="21.7109375" style="1" customWidth="1"/>
    <col min="16130" max="16130" width="40.7109375" style="1" customWidth="1"/>
    <col min="16131" max="16131" width="10.7109375" style="1" customWidth="1"/>
    <col min="16132" max="16132" width="21.7109375" style="1" customWidth="1"/>
    <col min="16133" max="16133" width="10.7109375" style="1" customWidth="1"/>
    <col min="16134" max="16136" width="21.7109375" style="1" customWidth="1"/>
    <col min="16137" max="16137" width="10.7109375" style="1" customWidth="1"/>
    <col min="16138" max="16138" width="21.7109375" style="1" customWidth="1"/>
    <col min="16139" max="16139" width="10.7109375" style="1" customWidth="1"/>
    <col min="16140" max="16141" width="21.7109375" style="1" customWidth="1"/>
    <col min="16142" max="16142" width="40.7109375" style="1" customWidth="1"/>
    <col min="16143" max="16143" width="21.7109375" style="1" customWidth="1"/>
    <col min="16144" max="16144" width="10.7109375" style="1" customWidth="1"/>
    <col min="16145" max="16145" width="21.7109375" style="1" customWidth="1"/>
    <col min="16146" max="16146" width="10.7109375" style="1" customWidth="1"/>
    <col min="16147" max="16149" width="21.7109375" style="1" customWidth="1"/>
    <col min="16150" max="16150" width="10.7109375" style="1" customWidth="1"/>
    <col min="16151" max="16151" width="21.7109375" style="1" customWidth="1"/>
    <col min="16152" max="16152" width="10.7109375" style="1" customWidth="1"/>
    <col min="16153" max="16153" width="21.7109375" style="1" customWidth="1"/>
    <col min="16154" max="16154" width="40.7109375" style="1" customWidth="1"/>
    <col min="16155" max="16156" width="21.7109375" style="1" customWidth="1"/>
    <col min="16157" max="16157" width="10.7109375" style="1" customWidth="1"/>
    <col min="16158" max="16158" width="21.7109375" style="1" customWidth="1"/>
    <col min="16159" max="16159" width="10.7109375" style="1" customWidth="1"/>
    <col min="16160" max="16162" width="21.7109375" style="1" customWidth="1"/>
    <col min="16163" max="16163" width="10.7109375" style="1" customWidth="1"/>
    <col min="16164" max="16164" width="21.7109375" style="1" customWidth="1"/>
    <col min="16165" max="16165" width="10.7109375" style="1" customWidth="1"/>
    <col min="16166" max="16166" width="40.7109375" style="1" customWidth="1"/>
    <col min="16167" max="16169" width="21.7109375" style="1" customWidth="1"/>
    <col min="16170" max="16170" width="10.7109375" style="1" customWidth="1"/>
    <col min="16171" max="16171" width="21.7109375" style="1" customWidth="1"/>
    <col min="16172" max="16172" width="10.7109375" style="1" customWidth="1"/>
    <col min="16173" max="16175" width="21.7109375" style="1" customWidth="1"/>
    <col min="16176" max="16176" width="10.7109375" style="1" customWidth="1"/>
    <col min="16177" max="16177" width="21.7109375" style="1" customWidth="1"/>
    <col min="16178" max="16178" width="40.7109375" style="1" customWidth="1"/>
    <col min="16179" max="16179" width="10.7109375" style="1" customWidth="1"/>
    <col min="16180" max="16182" width="21.7109375" style="1" customWidth="1"/>
    <col min="16183" max="16183" width="10.7109375" style="1" customWidth="1"/>
    <col min="16184" max="16184" width="21.7109375" style="1" customWidth="1"/>
    <col min="16185" max="16185" width="10.7109375" style="1" customWidth="1"/>
    <col min="16186" max="16188" width="21.7109375" style="1" customWidth="1"/>
    <col min="16189" max="16189" width="10.7109375" style="1" customWidth="1"/>
    <col min="16190" max="16190" width="40.7109375" style="1" customWidth="1"/>
    <col min="16191" max="16191" width="21.7109375" style="1" customWidth="1"/>
    <col min="16192" max="16192" width="10.7109375" style="1" customWidth="1"/>
    <col min="16193" max="16195" width="21.7109375" style="1" customWidth="1"/>
    <col min="16196" max="16196" width="10.7109375" style="1" customWidth="1"/>
    <col min="16197" max="16197" width="21.7109375" style="1" customWidth="1"/>
    <col min="16198" max="16198" width="10.7109375" style="1" customWidth="1"/>
    <col min="16199" max="16201" width="21.7109375" style="1" customWidth="1"/>
    <col min="16202" max="16202" width="40.7109375" style="1" customWidth="1"/>
    <col min="16203" max="16203" width="10.7109375" style="1" customWidth="1"/>
    <col min="16204" max="16204" width="21.7109375" style="1" customWidth="1"/>
    <col min="16205" max="16205" width="10.7109375" style="1" customWidth="1"/>
    <col min="16206" max="16208" width="21.7109375" style="1" customWidth="1"/>
    <col min="16209" max="16209" width="10.7109375" style="1" customWidth="1"/>
    <col min="16210" max="16210" width="21.7109375" style="1" customWidth="1"/>
    <col min="16211" max="16211" width="10.7109375" style="1" customWidth="1"/>
    <col min="16212" max="16213" width="21.7109375" style="1" customWidth="1"/>
    <col min="16214" max="16214" width="40.7109375" style="1" customWidth="1"/>
    <col min="16215" max="16215" width="21.7109375" style="1" customWidth="1"/>
    <col min="16216" max="16216" width="10.7109375" style="1" customWidth="1"/>
    <col min="16217" max="16217" width="21.7109375" style="1" customWidth="1"/>
    <col min="16218" max="16218" width="10.7109375" style="1" customWidth="1"/>
    <col min="16219" max="16221" width="21.7109375" style="1" customWidth="1"/>
    <col min="16222" max="16222" width="10.7109375" style="1" customWidth="1"/>
    <col min="16223" max="16223" width="21.7109375" style="1" customWidth="1"/>
    <col min="16224" max="16224" width="10.7109375" style="1" customWidth="1"/>
    <col min="16225" max="16225" width="21.7109375" style="1" customWidth="1"/>
    <col min="16226" max="16226" width="40.7109375" style="1" customWidth="1"/>
    <col min="16227" max="16228" width="21.7109375" style="1" customWidth="1"/>
    <col min="16229" max="16229" width="10.7109375" style="1" customWidth="1"/>
    <col min="16230" max="16230" width="21.7109375" style="1" customWidth="1"/>
    <col min="16231" max="16231" width="10.7109375" style="1" customWidth="1"/>
    <col min="16232" max="16234" width="21.7109375" style="1" customWidth="1"/>
    <col min="16235" max="16235" width="10.7109375" style="1" customWidth="1"/>
    <col min="16236" max="16236" width="21.7109375" style="1" customWidth="1"/>
    <col min="16237" max="16237" width="10.7109375" style="1" customWidth="1"/>
    <col min="16238" max="16238" width="40.7109375" style="1" customWidth="1"/>
    <col min="16239" max="16241" width="21.7109375" style="1" customWidth="1"/>
    <col min="16242" max="16242" width="10.7109375" style="1" customWidth="1"/>
    <col min="16243" max="16243" width="21.7109375" style="1" customWidth="1"/>
    <col min="16244" max="16244" width="10.7109375" style="1" customWidth="1"/>
    <col min="16245" max="16247" width="21.7109375" style="1" customWidth="1"/>
    <col min="16248" max="16248" width="10.7109375" style="1" customWidth="1"/>
    <col min="16249" max="16249" width="21.7109375" style="1" customWidth="1"/>
    <col min="16250" max="16250" width="40.7109375" style="1" customWidth="1"/>
    <col min="16251" max="16251" width="10.7109375" style="1" customWidth="1"/>
    <col min="16252" max="16254" width="21.7109375" style="1" customWidth="1"/>
    <col min="16255" max="16255" width="10.7109375" style="1" customWidth="1"/>
    <col min="16256" max="16256" width="21.7109375" style="1" customWidth="1"/>
    <col min="16257" max="16257" width="10.7109375" style="1" customWidth="1"/>
    <col min="16258" max="16260" width="21.7109375" style="1" customWidth="1"/>
    <col min="16261" max="16261" width="10.7109375" style="1" customWidth="1"/>
    <col min="16262" max="16262" width="40.7109375" style="1" customWidth="1"/>
    <col min="16263" max="16263" width="21.7109375" style="1" customWidth="1"/>
    <col min="16264" max="16264" width="10.7109375" style="1" customWidth="1"/>
    <col min="16265" max="16267" width="21.7109375" style="1" customWidth="1"/>
    <col min="16268" max="16268" width="10.7109375" style="1" customWidth="1"/>
    <col min="16269" max="16384" width="11.42578125" style="1"/>
  </cols>
  <sheetData>
    <row r="1" spans="2:140">
      <c r="B1" s="2" t="s">
        <v>202</v>
      </c>
    </row>
    <row r="2" spans="2:140">
      <c r="B2" s="2" t="s">
        <v>1</v>
      </c>
    </row>
    <row r="3" spans="2:140">
      <c r="B3" s="2" t="s">
        <v>2</v>
      </c>
    </row>
    <row r="4" spans="2:140">
      <c r="B4" s="2" t="s">
        <v>3</v>
      </c>
    </row>
    <row r="5" spans="2:140">
      <c r="B5" s="2"/>
    </row>
    <row r="6" spans="2:140">
      <c r="E6" s="1" t="str">
        <f>MID(C7,1,4)</f>
        <v>รผก.</v>
      </c>
      <c r="F6" s="1" t="str">
        <f t="shared" ref="F6:BQ6" si="0">MID(D7,1,4)</f>
        <v>%</v>
      </c>
      <c r="G6" s="1" t="str">
        <f t="shared" si="0"/>
        <v>ค่าจ</v>
      </c>
      <c r="H6" s="1" t="str">
        <f t="shared" si="0"/>
        <v>รผก.</v>
      </c>
      <c r="I6" s="1" t="str">
        <f t="shared" si="0"/>
        <v>คงเห</v>
      </c>
      <c r="J6" s="1" t="str">
        <f t="shared" si="0"/>
        <v>% จร</v>
      </c>
      <c r="K6" s="1" t="str">
        <f t="shared" si="0"/>
        <v>ฝอจ.</v>
      </c>
      <c r="L6" s="1" t="str">
        <f t="shared" si="0"/>
        <v>%</v>
      </c>
      <c r="M6" s="1" t="str">
        <f t="shared" si="0"/>
        <v>ค่าจ</v>
      </c>
      <c r="N6" s="1" t="str">
        <f t="shared" si="0"/>
        <v>ฝอจ.</v>
      </c>
      <c r="O6" s="1" t="str">
        <f t="shared" si="0"/>
        <v>คงเห</v>
      </c>
      <c r="P6" s="1" t="str">
        <f t="shared" si="0"/>
        <v>% จร</v>
      </c>
      <c r="Q6" s="1" t="str">
        <f t="shared" si="0"/>
        <v>ฝบฟ.</v>
      </c>
      <c r="R6" s="1" t="str">
        <f t="shared" si="0"/>
        <v>%</v>
      </c>
      <c r="S6" s="1" t="str">
        <f t="shared" si="0"/>
        <v>ค่าจ</v>
      </c>
      <c r="T6" s="1" t="str">
        <f t="shared" si="0"/>
        <v>ฝบฟ.</v>
      </c>
      <c r="U6" s="1" t="str">
        <f t="shared" si="0"/>
        <v>คงเห</v>
      </c>
      <c r="V6" s="1" t="str">
        <f t="shared" si="0"/>
        <v>% จร</v>
      </c>
      <c r="W6" s="1" t="str">
        <f t="shared" si="0"/>
        <v>ฝบก.</v>
      </c>
      <c r="X6" s="1" t="str">
        <f t="shared" si="0"/>
        <v>%</v>
      </c>
      <c r="Y6" s="1" t="str">
        <f t="shared" si="0"/>
        <v>ค่าจ</v>
      </c>
      <c r="Z6" s="1" t="str">
        <f t="shared" si="0"/>
        <v>ฝบก.</v>
      </c>
      <c r="AA6" s="1" t="str">
        <f t="shared" si="0"/>
        <v>คงเห</v>
      </c>
      <c r="AB6" s="1" t="str">
        <f t="shared" si="0"/>
        <v>% จร</v>
      </c>
      <c r="AC6" s="1" t="str">
        <f t="shared" si="0"/>
        <v>ฟขจ.</v>
      </c>
      <c r="AD6" s="1" t="str">
        <f t="shared" si="0"/>
        <v>%</v>
      </c>
      <c r="AE6" s="1" t="str">
        <f t="shared" si="0"/>
        <v>ค่าจ</v>
      </c>
      <c r="AF6" s="1" t="str">
        <f t="shared" si="0"/>
        <v>ฟขจ.</v>
      </c>
      <c r="AG6" s="1" t="str">
        <f t="shared" si="0"/>
        <v>คงเห</v>
      </c>
      <c r="AH6" s="1" t="str">
        <f t="shared" si="0"/>
        <v>% จร</v>
      </c>
      <c r="AI6" s="1" t="str">
        <f t="shared" si="0"/>
        <v>ฟขส.</v>
      </c>
      <c r="AJ6" s="1" t="str">
        <f t="shared" si="0"/>
        <v>%</v>
      </c>
      <c r="AK6" s="1" t="str">
        <f t="shared" si="0"/>
        <v>ค่าจ</v>
      </c>
      <c r="AL6" s="1" t="str">
        <f t="shared" si="0"/>
        <v>ฟขส.</v>
      </c>
      <c r="AM6" s="1" t="str">
        <f t="shared" si="0"/>
        <v>คงเห</v>
      </c>
      <c r="AN6" s="1" t="str">
        <f t="shared" si="0"/>
        <v>% จร</v>
      </c>
      <c r="AO6" s="1" t="str">
        <f t="shared" si="0"/>
        <v>ฟขน.</v>
      </c>
      <c r="AP6" s="1" t="str">
        <f t="shared" si="0"/>
        <v>%</v>
      </c>
      <c r="AQ6" s="1" t="str">
        <f t="shared" si="0"/>
        <v>ค่าจ</v>
      </c>
      <c r="AR6" s="1" t="str">
        <f t="shared" si="0"/>
        <v>ฟขน.</v>
      </c>
      <c r="AS6" s="1" t="str">
        <f t="shared" si="0"/>
        <v>คงเห</v>
      </c>
      <c r="AT6" s="1" t="str">
        <f t="shared" si="0"/>
        <v>% จร</v>
      </c>
      <c r="AU6" s="1" t="str">
        <f t="shared" si="0"/>
        <v>ฟขธ.</v>
      </c>
      <c r="AV6" s="1" t="str">
        <f t="shared" si="0"/>
        <v>%</v>
      </c>
      <c r="AW6" s="1" t="str">
        <f t="shared" si="0"/>
        <v>ค่าจ</v>
      </c>
      <c r="AX6" s="1" t="str">
        <f t="shared" si="0"/>
        <v>ฟขธ.</v>
      </c>
      <c r="AY6" s="1" t="str">
        <f t="shared" si="0"/>
        <v>คงเห</v>
      </c>
      <c r="AZ6" s="1" t="str">
        <f t="shared" si="0"/>
        <v>% จร</v>
      </c>
      <c r="BA6" s="1" t="str">
        <f t="shared" si="0"/>
        <v>ฟขญ.</v>
      </c>
      <c r="BB6" s="1" t="str">
        <f t="shared" si="0"/>
        <v>%</v>
      </c>
      <c r="BC6" s="1" t="str">
        <f t="shared" si="0"/>
        <v>ค่าจ</v>
      </c>
      <c r="BD6" s="1" t="str">
        <f t="shared" si="0"/>
        <v>ฟขญ.</v>
      </c>
      <c r="BE6" s="1" t="str">
        <f t="shared" si="0"/>
        <v>คงเห</v>
      </c>
      <c r="BF6" s="1" t="str">
        <f t="shared" si="0"/>
        <v>% จร</v>
      </c>
      <c r="BG6" s="1" t="str">
        <f t="shared" si="0"/>
        <v>ฟขง.</v>
      </c>
      <c r="BH6" s="1" t="str">
        <f t="shared" si="0"/>
        <v>%</v>
      </c>
      <c r="BI6" s="1" t="str">
        <f t="shared" si="0"/>
        <v>ค่าจ</v>
      </c>
      <c r="BJ6" s="1" t="str">
        <f t="shared" si="0"/>
        <v>ฟขง.</v>
      </c>
      <c r="BK6" s="1" t="str">
        <f t="shared" si="0"/>
        <v>คงเห</v>
      </c>
      <c r="BL6" s="1" t="str">
        <f t="shared" si="0"/>
        <v>% จร</v>
      </c>
      <c r="BM6" s="1" t="str">
        <f t="shared" si="0"/>
        <v>ฟขบ.</v>
      </c>
      <c r="BN6" s="1" t="str">
        <f t="shared" si="0"/>
        <v>%</v>
      </c>
      <c r="BO6" s="1" t="str">
        <f t="shared" si="0"/>
        <v>ค่าจ</v>
      </c>
      <c r="BP6" s="1" t="str">
        <f t="shared" si="0"/>
        <v>ฟขบ.</v>
      </c>
      <c r="BQ6" s="1" t="str">
        <f t="shared" si="0"/>
        <v>คงเห</v>
      </c>
      <c r="BR6" s="1" t="str">
        <f t="shared" ref="BR6:EC6" si="1">MID(BP7,1,4)</f>
        <v>% จร</v>
      </c>
      <c r="BS6" s="1" t="str">
        <f t="shared" si="1"/>
        <v>ฟขล.</v>
      </c>
      <c r="BT6" s="1" t="str">
        <f t="shared" si="1"/>
        <v>%</v>
      </c>
      <c r="BU6" s="1" t="str">
        <f t="shared" si="1"/>
        <v>ค่าจ</v>
      </c>
      <c r="BV6" s="1" t="str">
        <f t="shared" si="1"/>
        <v>ฟขล.</v>
      </c>
      <c r="BW6" s="1" t="str">
        <f t="shared" si="1"/>
        <v>คงเห</v>
      </c>
      <c r="BX6" s="1" t="str">
        <f t="shared" si="1"/>
        <v>% จร</v>
      </c>
      <c r="BY6" s="1" t="str">
        <f t="shared" si="1"/>
        <v>ฟขต.</v>
      </c>
      <c r="BZ6" s="1" t="str">
        <f t="shared" si="1"/>
        <v>%</v>
      </c>
      <c r="CA6" s="1" t="str">
        <f t="shared" si="1"/>
        <v>ค่าจ</v>
      </c>
      <c r="CB6" s="1" t="str">
        <f t="shared" si="1"/>
        <v>ฟขต.</v>
      </c>
      <c r="CC6" s="1" t="str">
        <f t="shared" si="1"/>
        <v>คงเห</v>
      </c>
      <c r="CD6" s="1" t="str">
        <f t="shared" si="1"/>
        <v>% จร</v>
      </c>
      <c r="CE6" s="1" t="str">
        <f t="shared" si="1"/>
        <v>ฟขร.</v>
      </c>
      <c r="CF6" s="1" t="str">
        <f t="shared" si="1"/>
        <v>%</v>
      </c>
      <c r="CG6" s="1" t="str">
        <f t="shared" si="1"/>
        <v>ค่าจ</v>
      </c>
      <c r="CH6" s="1" t="str">
        <f t="shared" si="1"/>
        <v>ฟขร.</v>
      </c>
      <c r="CI6" s="1" t="str">
        <f t="shared" si="1"/>
        <v>คงเห</v>
      </c>
      <c r="CJ6" s="1" t="str">
        <f t="shared" si="1"/>
        <v>% จร</v>
      </c>
      <c r="CK6" s="1" t="str">
        <f t="shared" si="1"/>
        <v>ฟขว.</v>
      </c>
      <c r="CL6" s="1" t="str">
        <f t="shared" si="1"/>
        <v>%</v>
      </c>
      <c r="CM6" s="1" t="str">
        <f t="shared" si="1"/>
        <v>ค่าจ</v>
      </c>
      <c r="CN6" s="1" t="str">
        <f t="shared" si="1"/>
        <v>ฟขว.</v>
      </c>
      <c r="CO6" s="1" t="str">
        <f t="shared" si="1"/>
        <v>คงเห</v>
      </c>
      <c r="CP6" s="1" t="str">
        <f t="shared" si="1"/>
        <v>% จร</v>
      </c>
      <c r="CQ6" s="1" t="str">
        <f t="shared" si="1"/>
        <v>ฟขท.</v>
      </c>
      <c r="CR6" s="1" t="str">
        <f t="shared" si="1"/>
        <v>%</v>
      </c>
      <c r="CS6" s="1" t="str">
        <f t="shared" si="1"/>
        <v>ค่าจ</v>
      </c>
      <c r="CT6" s="1" t="str">
        <f t="shared" si="1"/>
        <v>ฟขท.</v>
      </c>
      <c r="CU6" s="1" t="str">
        <f t="shared" si="1"/>
        <v>คงเห</v>
      </c>
      <c r="CV6" s="1" t="str">
        <f t="shared" si="1"/>
        <v>% จร</v>
      </c>
      <c r="CW6" s="1" t="str">
        <f t="shared" si="1"/>
        <v>ฟขอ.</v>
      </c>
      <c r="CX6" s="1" t="str">
        <f t="shared" si="1"/>
        <v>%</v>
      </c>
      <c r="CY6" s="1" t="str">
        <f t="shared" si="1"/>
        <v>ค่าจ</v>
      </c>
      <c r="CZ6" s="1" t="str">
        <f t="shared" si="1"/>
        <v>ฟขอ.</v>
      </c>
      <c r="DA6" s="1" t="str">
        <f t="shared" si="1"/>
        <v>คงเห</v>
      </c>
      <c r="DB6" s="1" t="str">
        <f t="shared" si="1"/>
        <v>% จร</v>
      </c>
      <c r="DC6" s="1" t="str">
        <f t="shared" si="1"/>
        <v>ฟขก.</v>
      </c>
      <c r="DD6" s="1" t="str">
        <f t="shared" si="1"/>
        <v>%</v>
      </c>
      <c r="DE6" s="1" t="str">
        <f t="shared" si="1"/>
        <v>ค่าจ</v>
      </c>
      <c r="DF6" s="1" t="str">
        <f t="shared" si="1"/>
        <v>ฟขก.</v>
      </c>
      <c r="DG6" s="1" t="str">
        <f t="shared" si="1"/>
        <v>คงเห</v>
      </c>
      <c r="DH6" s="1" t="str">
        <f t="shared" si="1"/>
        <v>% จร</v>
      </c>
      <c r="DI6" s="1" t="str">
        <f t="shared" si="1"/>
        <v>ฟขป.</v>
      </c>
      <c r="DJ6" s="1" t="str">
        <f t="shared" si="1"/>
        <v>%</v>
      </c>
      <c r="DK6" s="1" t="str">
        <f t="shared" si="1"/>
        <v>ค่าจ</v>
      </c>
      <c r="DL6" s="1" t="str">
        <f t="shared" si="1"/>
        <v>ฟขป.</v>
      </c>
      <c r="DM6" s="1" t="str">
        <f t="shared" si="1"/>
        <v>คงเห</v>
      </c>
      <c r="DN6" s="1" t="str">
        <f t="shared" si="1"/>
        <v>% จร</v>
      </c>
      <c r="DO6" s="1" t="str">
        <f t="shared" si="1"/>
        <v>ฟขพ.</v>
      </c>
      <c r="DP6" s="1" t="str">
        <f t="shared" si="1"/>
        <v>%</v>
      </c>
      <c r="DQ6" s="1" t="str">
        <f t="shared" si="1"/>
        <v>ค่าจ</v>
      </c>
      <c r="DR6" s="1" t="str">
        <f t="shared" si="1"/>
        <v>ฟขพ.</v>
      </c>
      <c r="DS6" s="1" t="str">
        <f t="shared" si="1"/>
        <v>คงเห</v>
      </c>
      <c r="DT6" s="1" t="str">
        <f t="shared" si="1"/>
        <v>% จร</v>
      </c>
      <c r="DU6" s="1" t="str">
        <f t="shared" si="1"/>
        <v>ฟขม.</v>
      </c>
      <c r="DV6" s="1" t="str">
        <f t="shared" si="1"/>
        <v>%</v>
      </c>
      <c r="DW6" s="1" t="str">
        <f t="shared" si="1"/>
        <v>ค่าจ</v>
      </c>
      <c r="DX6" s="1" t="str">
        <f t="shared" si="1"/>
        <v>ฟขม.</v>
      </c>
      <c r="DY6" s="1" t="str">
        <f t="shared" si="1"/>
        <v>คงเห</v>
      </c>
      <c r="DZ6" s="1" t="str">
        <f t="shared" si="1"/>
        <v>% จร</v>
      </c>
      <c r="EA6" s="1" t="str">
        <f t="shared" si="1"/>
        <v>ฟขข.</v>
      </c>
      <c r="EB6" s="1" t="str">
        <f t="shared" si="1"/>
        <v>%</v>
      </c>
      <c r="EC6" s="1" t="str">
        <f t="shared" si="1"/>
        <v>ค่าจ</v>
      </c>
      <c r="ED6" s="1" t="str">
        <f t="shared" ref="ED6:EJ6" si="2">MID(EB7,1,4)</f>
        <v>ฟขข.</v>
      </c>
      <c r="EE6" s="1" t="str">
        <f t="shared" si="2"/>
        <v>คงเห</v>
      </c>
      <c r="EF6" s="1" t="str">
        <f t="shared" si="2"/>
        <v>% จร</v>
      </c>
      <c r="EG6" s="1" t="str">
        <f t="shared" si="2"/>
        <v>รวมค</v>
      </c>
      <c r="EH6" s="1" t="str">
        <f t="shared" si="2"/>
        <v>%</v>
      </c>
      <c r="EI6" s="1" t="str">
        <f t="shared" si="2"/>
        <v>รวมค</v>
      </c>
      <c r="EJ6" s="1" t="str">
        <f t="shared" si="2"/>
        <v xml:space="preserve">รวม </v>
      </c>
    </row>
    <row r="7" spans="2:140">
      <c r="B7" s="3" t="s">
        <v>4</v>
      </c>
      <c r="C7" s="4" t="s">
        <v>203</v>
      </c>
      <c r="D7" s="4" t="s">
        <v>6</v>
      </c>
      <c r="E7" s="4" t="s">
        <v>7</v>
      </c>
      <c r="F7" s="4" t="s">
        <v>204</v>
      </c>
      <c r="G7" s="4" t="s">
        <v>205</v>
      </c>
      <c r="H7" s="4" t="s">
        <v>206</v>
      </c>
      <c r="I7" s="4" t="s">
        <v>207</v>
      </c>
      <c r="J7" s="4" t="s">
        <v>6</v>
      </c>
      <c r="K7" s="4" t="s">
        <v>7</v>
      </c>
      <c r="L7" s="4" t="s">
        <v>208</v>
      </c>
      <c r="M7" s="4" t="s">
        <v>205</v>
      </c>
      <c r="N7" s="4" t="s">
        <v>206</v>
      </c>
      <c r="O7" s="4" t="s">
        <v>209</v>
      </c>
      <c r="P7" s="4" t="s">
        <v>6</v>
      </c>
      <c r="Q7" s="4" t="s">
        <v>7</v>
      </c>
      <c r="R7" s="4" t="s">
        <v>210</v>
      </c>
      <c r="S7" s="4" t="s">
        <v>205</v>
      </c>
      <c r="T7" s="4" t="s">
        <v>206</v>
      </c>
      <c r="U7" s="4" t="s">
        <v>211</v>
      </c>
      <c r="V7" s="4" t="s">
        <v>6</v>
      </c>
      <c r="W7" s="4" t="s">
        <v>7</v>
      </c>
      <c r="X7" s="4" t="s">
        <v>212</v>
      </c>
      <c r="Y7" s="4" t="s">
        <v>205</v>
      </c>
      <c r="Z7" s="4" t="s">
        <v>206</v>
      </c>
      <c r="AA7" s="4" t="s">
        <v>213</v>
      </c>
      <c r="AB7" s="4" t="s">
        <v>6</v>
      </c>
      <c r="AC7" s="4" t="s">
        <v>7</v>
      </c>
      <c r="AD7" s="4" t="s">
        <v>214</v>
      </c>
      <c r="AE7" s="4" t="s">
        <v>205</v>
      </c>
      <c r="AF7" s="4" t="s">
        <v>206</v>
      </c>
      <c r="AG7" s="4" t="s">
        <v>215</v>
      </c>
      <c r="AH7" s="4" t="s">
        <v>6</v>
      </c>
      <c r="AI7" s="4" t="s">
        <v>7</v>
      </c>
      <c r="AJ7" s="4" t="s">
        <v>216</v>
      </c>
      <c r="AK7" s="4" t="s">
        <v>205</v>
      </c>
      <c r="AL7" s="4" t="s">
        <v>206</v>
      </c>
      <c r="AM7" s="4" t="s">
        <v>217</v>
      </c>
      <c r="AN7" s="4" t="s">
        <v>6</v>
      </c>
      <c r="AO7" s="4" t="s">
        <v>7</v>
      </c>
      <c r="AP7" s="4" t="s">
        <v>218</v>
      </c>
      <c r="AQ7" s="4" t="s">
        <v>205</v>
      </c>
      <c r="AR7" s="4" t="s">
        <v>206</v>
      </c>
      <c r="AS7" s="4" t="s">
        <v>219</v>
      </c>
      <c r="AT7" s="4" t="s">
        <v>6</v>
      </c>
      <c r="AU7" s="4" t="s">
        <v>7</v>
      </c>
      <c r="AV7" s="4" t="s">
        <v>220</v>
      </c>
      <c r="AW7" s="4" t="s">
        <v>205</v>
      </c>
      <c r="AX7" s="4" t="s">
        <v>206</v>
      </c>
      <c r="AY7" s="4" t="s">
        <v>221</v>
      </c>
      <c r="AZ7" s="4" t="s">
        <v>6</v>
      </c>
      <c r="BA7" s="4" t="s">
        <v>7</v>
      </c>
      <c r="BB7" s="4" t="s">
        <v>222</v>
      </c>
      <c r="BC7" s="4" t="s">
        <v>205</v>
      </c>
      <c r="BD7" s="4" t="s">
        <v>206</v>
      </c>
      <c r="BE7" s="4" t="s">
        <v>223</v>
      </c>
      <c r="BF7" s="4" t="s">
        <v>6</v>
      </c>
      <c r="BG7" s="4" t="s">
        <v>7</v>
      </c>
      <c r="BH7" s="4" t="s">
        <v>224</v>
      </c>
      <c r="BI7" s="4" t="s">
        <v>205</v>
      </c>
      <c r="BJ7" s="4" t="s">
        <v>206</v>
      </c>
      <c r="BK7" s="4" t="s">
        <v>225</v>
      </c>
      <c r="BL7" s="4" t="s">
        <v>6</v>
      </c>
      <c r="BM7" s="4" t="s">
        <v>7</v>
      </c>
      <c r="BN7" s="4" t="s">
        <v>226</v>
      </c>
      <c r="BO7" s="4" t="s">
        <v>205</v>
      </c>
      <c r="BP7" s="4" t="s">
        <v>206</v>
      </c>
      <c r="BQ7" s="4" t="s">
        <v>227</v>
      </c>
      <c r="BR7" s="4" t="s">
        <v>6</v>
      </c>
      <c r="BS7" s="4" t="s">
        <v>7</v>
      </c>
      <c r="BT7" s="4" t="s">
        <v>228</v>
      </c>
      <c r="BU7" s="4" t="s">
        <v>205</v>
      </c>
      <c r="BV7" s="4" t="s">
        <v>206</v>
      </c>
      <c r="BW7" s="4" t="s">
        <v>229</v>
      </c>
      <c r="BX7" s="4" t="s">
        <v>6</v>
      </c>
      <c r="BY7" s="4" t="s">
        <v>7</v>
      </c>
      <c r="BZ7" s="4" t="s">
        <v>230</v>
      </c>
      <c r="CA7" s="4" t="s">
        <v>205</v>
      </c>
      <c r="CB7" s="4" t="s">
        <v>206</v>
      </c>
      <c r="CC7" s="4" t="s">
        <v>231</v>
      </c>
      <c r="CD7" s="4" t="s">
        <v>6</v>
      </c>
      <c r="CE7" s="4" t="s">
        <v>7</v>
      </c>
      <c r="CF7" s="4" t="s">
        <v>232</v>
      </c>
      <c r="CG7" s="4" t="s">
        <v>205</v>
      </c>
      <c r="CH7" s="4" t="s">
        <v>206</v>
      </c>
      <c r="CI7" s="4" t="s">
        <v>233</v>
      </c>
      <c r="CJ7" s="4" t="s">
        <v>6</v>
      </c>
      <c r="CK7" s="4" t="s">
        <v>7</v>
      </c>
      <c r="CL7" s="4" t="s">
        <v>234</v>
      </c>
      <c r="CM7" s="4" t="s">
        <v>205</v>
      </c>
      <c r="CN7" s="4" t="s">
        <v>206</v>
      </c>
      <c r="CO7" s="4" t="s">
        <v>235</v>
      </c>
      <c r="CP7" s="4" t="s">
        <v>6</v>
      </c>
      <c r="CQ7" s="4" t="s">
        <v>7</v>
      </c>
      <c r="CR7" s="4" t="s">
        <v>236</v>
      </c>
      <c r="CS7" s="4" t="s">
        <v>205</v>
      </c>
      <c r="CT7" s="4" t="s">
        <v>206</v>
      </c>
      <c r="CU7" s="4" t="s">
        <v>237</v>
      </c>
      <c r="CV7" s="4" t="s">
        <v>6</v>
      </c>
      <c r="CW7" s="4" t="s">
        <v>7</v>
      </c>
      <c r="CX7" s="4" t="s">
        <v>238</v>
      </c>
      <c r="CY7" s="4" t="s">
        <v>205</v>
      </c>
      <c r="CZ7" s="4" t="s">
        <v>206</v>
      </c>
      <c r="DA7" s="4" t="s">
        <v>239</v>
      </c>
      <c r="DB7" s="4" t="s">
        <v>6</v>
      </c>
      <c r="DC7" s="4" t="s">
        <v>7</v>
      </c>
      <c r="DD7" s="4" t="s">
        <v>240</v>
      </c>
      <c r="DE7" s="4" t="s">
        <v>205</v>
      </c>
      <c r="DF7" s="4" t="s">
        <v>206</v>
      </c>
      <c r="DG7" s="4" t="s">
        <v>241</v>
      </c>
      <c r="DH7" s="4" t="s">
        <v>6</v>
      </c>
      <c r="DI7" s="4" t="s">
        <v>7</v>
      </c>
      <c r="DJ7" s="4" t="s">
        <v>242</v>
      </c>
      <c r="DK7" s="4" t="s">
        <v>205</v>
      </c>
      <c r="DL7" s="4" t="s">
        <v>206</v>
      </c>
      <c r="DM7" s="4" t="s">
        <v>243</v>
      </c>
      <c r="DN7" s="4" t="s">
        <v>6</v>
      </c>
      <c r="DO7" s="4" t="s">
        <v>7</v>
      </c>
      <c r="DP7" s="4" t="s">
        <v>244</v>
      </c>
      <c r="DQ7" s="4" t="s">
        <v>205</v>
      </c>
      <c r="DR7" s="4" t="s">
        <v>206</v>
      </c>
      <c r="DS7" s="4" t="s">
        <v>245</v>
      </c>
      <c r="DT7" s="4" t="s">
        <v>6</v>
      </c>
      <c r="DU7" s="4" t="s">
        <v>7</v>
      </c>
      <c r="DV7" s="4" t="s">
        <v>246</v>
      </c>
      <c r="DW7" s="4" t="s">
        <v>205</v>
      </c>
      <c r="DX7" s="4" t="s">
        <v>206</v>
      </c>
      <c r="DY7" s="4" t="s">
        <v>247</v>
      </c>
      <c r="DZ7" s="4" t="s">
        <v>6</v>
      </c>
      <c r="EA7" s="4" t="s">
        <v>7</v>
      </c>
      <c r="EB7" s="4" t="s">
        <v>248</v>
      </c>
      <c r="EC7" s="4" t="s">
        <v>205</v>
      </c>
      <c r="ED7" s="4" t="s">
        <v>206</v>
      </c>
      <c r="EE7" s="4" t="s">
        <v>249</v>
      </c>
      <c r="EF7" s="4" t="s">
        <v>6</v>
      </c>
      <c r="EG7" s="4" t="s">
        <v>250</v>
      </c>
      <c r="EH7" s="4" t="s">
        <v>251</v>
      </c>
      <c r="EI7" s="4" t="s">
        <v>205</v>
      </c>
      <c r="EJ7" s="4" t="s">
        <v>206</v>
      </c>
    </row>
    <row r="8" spans="2:140" outlineLevel="2">
      <c r="B8" s="5" t="s">
        <v>24</v>
      </c>
      <c r="C8" s="6">
        <v>1082724.92</v>
      </c>
      <c r="D8" s="6">
        <v>11.504899999999999</v>
      </c>
      <c r="E8" s="6">
        <v>3295958.7</v>
      </c>
      <c r="F8" s="6">
        <v>9411000</v>
      </c>
      <c r="G8" s="6">
        <v>6115041.2999999998</v>
      </c>
      <c r="H8" s="6">
        <v>35.022399999999998</v>
      </c>
      <c r="I8" s="6">
        <v>12105260</v>
      </c>
      <c r="J8" s="6">
        <v>8.3123000000000005</v>
      </c>
      <c r="K8" s="6">
        <v>48827447.75</v>
      </c>
      <c r="L8" s="6">
        <v>145631000</v>
      </c>
      <c r="M8" s="6">
        <v>96803552.25</v>
      </c>
      <c r="N8" s="6">
        <v>33.528199999999998</v>
      </c>
      <c r="O8" s="6">
        <v>7885318.6600000001</v>
      </c>
      <c r="P8" s="6">
        <v>8.0864999999999991</v>
      </c>
      <c r="Q8" s="6">
        <v>31903404.77</v>
      </c>
      <c r="R8" s="6">
        <v>97512000</v>
      </c>
      <c r="S8" s="6">
        <v>64039854.609999999</v>
      </c>
      <c r="T8" s="6">
        <v>33.647799999999997</v>
      </c>
      <c r="U8" s="6">
        <v>7919209.96</v>
      </c>
      <c r="V8" s="6">
        <v>8.2051999999999996</v>
      </c>
      <c r="W8" s="6">
        <v>32475145.390000001</v>
      </c>
      <c r="X8" s="6">
        <v>96515000</v>
      </c>
      <c r="Y8" s="6">
        <v>64039854.609999999</v>
      </c>
      <c r="Z8" s="6">
        <v>33.647799999999997</v>
      </c>
      <c r="AA8" s="6">
        <v>8952478.3900000006</v>
      </c>
      <c r="AB8" s="6">
        <v>8.1960999999999995</v>
      </c>
      <c r="AC8" s="6">
        <v>36409689.280000001</v>
      </c>
      <c r="AD8" s="6">
        <v>109229000</v>
      </c>
      <c r="AE8" s="6">
        <v>72819310.719999999</v>
      </c>
      <c r="AF8" s="6">
        <v>33.333399999999997</v>
      </c>
      <c r="AG8" s="6">
        <v>10482902.359999999</v>
      </c>
      <c r="AH8" s="6">
        <v>7.6368999999999998</v>
      </c>
      <c r="AI8" s="6">
        <v>44897591.359999999</v>
      </c>
      <c r="AJ8" s="6">
        <v>137266000</v>
      </c>
      <c r="AK8" s="6">
        <v>92368408.640000001</v>
      </c>
      <c r="AL8" s="6">
        <v>32.708500000000001</v>
      </c>
      <c r="AM8" s="6">
        <v>13449639.779999999</v>
      </c>
      <c r="AN8" s="6">
        <v>8.1731999999999996</v>
      </c>
      <c r="AO8" s="6">
        <v>53981109.780000001</v>
      </c>
      <c r="AP8" s="6">
        <v>164558000</v>
      </c>
      <c r="AQ8" s="6">
        <v>110576890.22</v>
      </c>
      <c r="AR8" s="6">
        <v>32.803699999999999</v>
      </c>
      <c r="AS8" s="6">
        <v>12663536.99</v>
      </c>
      <c r="AT8" s="6">
        <v>9.4675999999999991</v>
      </c>
      <c r="AU8" s="6">
        <v>45672454.280000001</v>
      </c>
      <c r="AV8" s="6">
        <v>133756000</v>
      </c>
      <c r="AW8" s="6">
        <v>88083545.719999999</v>
      </c>
      <c r="AX8" s="6">
        <v>34.146099999999997</v>
      </c>
      <c r="AY8" s="6">
        <v>11188843.710000001</v>
      </c>
      <c r="AZ8" s="6">
        <v>8.3178000000000001</v>
      </c>
      <c r="BA8" s="6">
        <v>44871851.259999998</v>
      </c>
      <c r="BB8" s="6">
        <v>134517000</v>
      </c>
      <c r="BC8" s="6">
        <v>89645148.739999995</v>
      </c>
      <c r="BD8" s="6">
        <v>33.357799999999997</v>
      </c>
      <c r="BE8" s="6">
        <v>9472093.9700000007</v>
      </c>
      <c r="BF8" s="6">
        <v>8.5639000000000003</v>
      </c>
      <c r="BG8" s="6">
        <v>37245223.969999999</v>
      </c>
      <c r="BH8" s="6">
        <v>110605000</v>
      </c>
      <c r="BI8" s="6">
        <v>73359776.030000001</v>
      </c>
      <c r="BJ8" s="6">
        <v>33.674100000000003</v>
      </c>
      <c r="BK8" s="6">
        <v>8512270.8200000003</v>
      </c>
      <c r="BL8" s="6">
        <v>7.9326999999999996</v>
      </c>
      <c r="BM8" s="6">
        <v>35251605.840000004</v>
      </c>
      <c r="BN8" s="6">
        <v>107306000</v>
      </c>
      <c r="BO8" s="6">
        <v>72054394.159999996</v>
      </c>
      <c r="BP8" s="6">
        <v>32.851500000000001</v>
      </c>
      <c r="BQ8" s="6">
        <v>14443170.470000001</v>
      </c>
      <c r="BR8" s="6">
        <v>8.3917999999999999</v>
      </c>
      <c r="BS8" s="6">
        <v>57828482.18</v>
      </c>
      <c r="BT8" s="6">
        <v>172110000</v>
      </c>
      <c r="BU8" s="6">
        <v>114281517.81999999</v>
      </c>
      <c r="BV8" s="6">
        <v>33.599699999999999</v>
      </c>
      <c r="BW8" s="6">
        <v>10981747.029999999</v>
      </c>
      <c r="BX8" s="6">
        <v>7.8749000000000002</v>
      </c>
      <c r="BY8" s="6">
        <v>46192613.530000001</v>
      </c>
      <c r="BZ8" s="6">
        <v>139452000</v>
      </c>
      <c r="CA8" s="6">
        <v>93259386.469999999</v>
      </c>
      <c r="CB8" s="6">
        <v>33.124400000000001</v>
      </c>
      <c r="CC8" s="6">
        <v>12384566.25</v>
      </c>
      <c r="CD8" s="6">
        <v>8.2985000000000007</v>
      </c>
      <c r="CE8" s="6">
        <v>48627929.25</v>
      </c>
      <c r="CF8" s="6">
        <v>149238000</v>
      </c>
      <c r="CG8" s="6">
        <v>100610070.75</v>
      </c>
      <c r="CH8" s="6">
        <v>32.584099999999999</v>
      </c>
      <c r="CI8" s="6">
        <v>10602718</v>
      </c>
      <c r="CJ8" s="6">
        <v>8.6298999999999992</v>
      </c>
      <c r="CK8" s="6">
        <v>41168033.93</v>
      </c>
      <c r="CL8" s="6">
        <v>122860000</v>
      </c>
      <c r="CM8" s="6">
        <v>81691966.069999993</v>
      </c>
      <c r="CN8" s="6">
        <v>33.508099999999999</v>
      </c>
      <c r="CO8" s="6">
        <v>10650404.83</v>
      </c>
      <c r="CP8" s="6">
        <v>8.0375999999999994</v>
      </c>
      <c r="CQ8" s="6">
        <v>43547065.439999998</v>
      </c>
      <c r="CR8" s="6">
        <v>132507000</v>
      </c>
      <c r="CS8" s="6">
        <v>88959934.560000002</v>
      </c>
      <c r="CT8" s="6">
        <v>32.863999999999997</v>
      </c>
      <c r="CU8" s="6">
        <v>10414744.85</v>
      </c>
      <c r="CV8" s="6">
        <v>8.7745999999999995</v>
      </c>
      <c r="CW8" s="6">
        <v>39694735.520000003</v>
      </c>
      <c r="CX8" s="6">
        <v>118692000</v>
      </c>
      <c r="CY8" s="6">
        <v>78997264.480000004</v>
      </c>
      <c r="CZ8" s="6">
        <v>33.4435</v>
      </c>
      <c r="DA8" s="6">
        <v>9836240.4700000007</v>
      </c>
      <c r="DB8" s="6">
        <v>8.2257999999999996</v>
      </c>
      <c r="DC8" s="6">
        <v>38857829.240000002</v>
      </c>
      <c r="DD8" s="6">
        <v>119578000</v>
      </c>
      <c r="DE8" s="6">
        <v>80720170.760000005</v>
      </c>
      <c r="DF8" s="6">
        <v>32.495800000000003</v>
      </c>
      <c r="DG8" s="6">
        <v>11747132.210000001</v>
      </c>
      <c r="DH8" s="6">
        <v>8.5478000000000005</v>
      </c>
      <c r="DI8" s="6">
        <v>45978915.18</v>
      </c>
      <c r="DJ8" s="6">
        <v>137429000</v>
      </c>
      <c r="DK8" s="6">
        <v>91450084.819999993</v>
      </c>
      <c r="DL8" s="6">
        <v>33.456499999999998</v>
      </c>
      <c r="DM8" s="6">
        <v>10145114.869999999</v>
      </c>
      <c r="DN8" s="6">
        <v>7.8167</v>
      </c>
      <c r="DO8" s="6">
        <v>41921300.869999997</v>
      </c>
      <c r="DP8" s="6">
        <v>129787000</v>
      </c>
      <c r="DQ8" s="6">
        <v>87865699.129999995</v>
      </c>
      <c r="DR8" s="6">
        <v>32.3001</v>
      </c>
      <c r="DS8" s="6">
        <v>10357868.960000001</v>
      </c>
      <c r="DT8" s="6">
        <v>8.3917999999999999</v>
      </c>
      <c r="DU8" s="6">
        <v>41070759.289999999</v>
      </c>
      <c r="DV8" s="6">
        <v>123429000</v>
      </c>
      <c r="DW8" s="6">
        <v>82358240.709999993</v>
      </c>
      <c r="DX8" s="6">
        <v>33.274799999999999</v>
      </c>
      <c r="DY8" s="6">
        <v>11275490.220000001</v>
      </c>
      <c r="DZ8" s="6">
        <v>8.5085999999999995</v>
      </c>
      <c r="EA8" s="6">
        <v>43269181.219999999</v>
      </c>
      <c r="EB8" s="6">
        <v>132518000</v>
      </c>
      <c r="EC8" s="6">
        <v>89248818.780000001</v>
      </c>
      <c r="ED8" s="6">
        <v>32.651600000000002</v>
      </c>
      <c r="EE8" s="6">
        <v>226553477.72</v>
      </c>
      <c r="EF8" s="6">
        <v>8.3171999999999997</v>
      </c>
      <c r="EG8" s="6">
        <v>902988328.02999997</v>
      </c>
      <c r="EH8" s="6">
        <v>2723906000</v>
      </c>
      <c r="EI8" s="6">
        <v>1820917671.97</v>
      </c>
      <c r="EJ8" s="6">
        <v>33.150500000000001</v>
      </c>
    </row>
    <row r="9" spans="2:140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70850</v>
      </c>
      <c r="J9" s="6">
        <v>0</v>
      </c>
      <c r="K9" s="6">
        <v>283400</v>
      </c>
      <c r="L9" s="7">
        <v>0</v>
      </c>
      <c r="M9" s="6">
        <v>-283400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-56680</v>
      </c>
      <c r="T9" s="6">
        <v>0</v>
      </c>
      <c r="U9" s="6">
        <v>14170</v>
      </c>
      <c r="V9" s="6">
        <v>0</v>
      </c>
      <c r="W9" s="6">
        <v>56680</v>
      </c>
      <c r="X9" s="7">
        <v>0</v>
      </c>
      <c r="Y9" s="6">
        <v>-56680</v>
      </c>
      <c r="Z9" s="6">
        <v>0</v>
      </c>
      <c r="AA9" s="6">
        <v>66425</v>
      </c>
      <c r="AB9" s="6">
        <v>0</v>
      </c>
      <c r="AC9" s="6">
        <v>265700</v>
      </c>
      <c r="AD9" s="7">
        <v>0</v>
      </c>
      <c r="AE9" s="6">
        <v>-265700</v>
      </c>
      <c r="AF9" s="6">
        <v>0</v>
      </c>
      <c r="AG9" s="6">
        <v>93880</v>
      </c>
      <c r="AH9" s="6">
        <v>0</v>
      </c>
      <c r="AI9" s="6">
        <v>375520</v>
      </c>
      <c r="AJ9" s="7">
        <v>0</v>
      </c>
      <c r="AK9" s="6">
        <v>-375520</v>
      </c>
      <c r="AL9" s="6">
        <v>0</v>
      </c>
      <c r="AM9" s="6">
        <v>27455</v>
      </c>
      <c r="AN9" s="6">
        <v>0</v>
      </c>
      <c r="AO9" s="6">
        <v>109820</v>
      </c>
      <c r="AP9" s="7">
        <v>0</v>
      </c>
      <c r="AQ9" s="6">
        <v>-109820</v>
      </c>
      <c r="AR9" s="6">
        <v>0</v>
      </c>
      <c r="AS9" s="6">
        <v>67310</v>
      </c>
      <c r="AT9" s="6">
        <v>0</v>
      </c>
      <c r="AU9" s="6">
        <v>269240</v>
      </c>
      <c r="AV9" s="7">
        <v>0</v>
      </c>
      <c r="AW9" s="6">
        <v>-269240</v>
      </c>
      <c r="AX9" s="6">
        <v>0</v>
      </c>
      <c r="AY9" s="6">
        <v>13285</v>
      </c>
      <c r="AZ9" s="6">
        <v>0</v>
      </c>
      <c r="BA9" s="6">
        <v>53140</v>
      </c>
      <c r="BB9" s="7">
        <v>0</v>
      </c>
      <c r="BC9" s="6">
        <v>-53140</v>
      </c>
      <c r="BD9" s="6">
        <v>0</v>
      </c>
      <c r="BE9" s="6">
        <v>41625</v>
      </c>
      <c r="BF9" s="6">
        <v>0</v>
      </c>
      <c r="BG9" s="6">
        <v>166500</v>
      </c>
      <c r="BH9" s="7">
        <v>0</v>
      </c>
      <c r="BI9" s="6">
        <v>-166500</v>
      </c>
      <c r="BJ9" s="6">
        <v>0</v>
      </c>
      <c r="BK9" s="6">
        <v>26570</v>
      </c>
      <c r="BL9" s="6">
        <v>0</v>
      </c>
      <c r="BM9" s="6">
        <v>106280</v>
      </c>
      <c r="BN9" s="7">
        <v>0</v>
      </c>
      <c r="BO9" s="6">
        <v>-106280</v>
      </c>
      <c r="BP9" s="6">
        <v>0</v>
      </c>
      <c r="BQ9" s="6">
        <v>26570</v>
      </c>
      <c r="BR9" s="6">
        <v>0</v>
      </c>
      <c r="BS9" s="6">
        <v>106280</v>
      </c>
      <c r="BT9" s="7">
        <v>0</v>
      </c>
      <c r="BU9" s="6">
        <v>-106280</v>
      </c>
      <c r="BV9" s="6">
        <v>0</v>
      </c>
      <c r="BW9" s="6">
        <v>66425</v>
      </c>
      <c r="BX9" s="6">
        <v>0</v>
      </c>
      <c r="BY9" s="6">
        <v>265700</v>
      </c>
      <c r="BZ9" s="7">
        <v>0</v>
      </c>
      <c r="CA9" s="6">
        <v>-265700</v>
      </c>
      <c r="CB9" s="6">
        <v>0</v>
      </c>
      <c r="CC9" s="6">
        <v>39855</v>
      </c>
      <c r="CD9" s="6">
        <v>0</v>
      </c>
      <c r="CE9" s="6">
        <v>159420</v>
      </c>
      <c r="CF9" s="7">
        <v>0</v>
      </c>
      <c r="CG9" s="6">
        <v>-159420</v>
      </c>
      <c r="CH9" s="6">
        <v>0</v>
      </c>
      <c r="CI9" s="6">
        <v>14170</v>
      </c>
      <c r="CJ9" s="6">
        <v>0</v>
      </c>
      <c r="CK9" s="6">
        <v>56680</v>
      </c>
      <c r="CL9" s="7">
        <v>0</v>
      </c>
      <c r="CM9" s="6">
        <v>-56680</v>
      </c>
      <c r="CN9" s="6">
        <v>0</v>
      </c>
      <c r="CO9" s="6">
        <v>54910</v>
      </c>
      <c r="CP9" s="6">
        <v>0</v>
      </c>
      <c r="CQ9" s="6">
        <v>219640</v>
      </c>
      <c r="CR9" s="7">
        <v>0</v>
      </c>
      <c r="CS9" s="6">
        <v>-219640</v>
      </c>
      <c r="CT9" s="6">
        <v>0</v>
      </c>
      <c r="CU9" s="6">
        <v>26570</v>
      </c>
      <c r="CV9" s="6">
        <v>0</v>
      </c>
      <c r="CW9" s="6">
        <v>106280</v>
      </c>
      <c r="CX9" s="7">
        <v>0</v>
      </c>
      <c r="CY9" s="6">
        <v>-106280</v>
      </c>
      <c r="CZ9" s="6">
        <v>0</v>
      </c>
      <c r="DA9" s="6">
        <v>54910</v>
      </c>
      <c r="DB9" s="6">
        <v>0</v>
      </c>
      <c r="DC9" s="6">
        <v>219640</v>
      </c>
      <c r="DD9" s="7">
        <v>0</v>
      </c>
      <c r="DE9" s="6">
        <v>-219640</v>
      </c>
      <c r="DF9" s="6">
        <v>0</v>
      </c>
      <c r="DG9" s="6">
        <v>40740</v>
      </c>
      <c r="DH9" s="6">
        <v>0</v>
      </c>
      <c r="DI9" s="6">
        <v>162960</v>
      </c>
      <c r="DJ9" s="7">
        <v>0</v>
      </c>
      <c r="DK9" s="6">
        <v>-162960</v>
      </c>
      <c r="DL9" s="6">
        <v>0</v>
      </c>
      <c r="DM9" s="6">
        <v>27455</v>
      </c>
      <c r="DN9" s="6">
        <v>0</v>
      </c>
      <c r="DO9" s="6">
        <v>109820</v>
      </c>
      <c r="DP9" s="7">
        <v>0</v>
      </c>
      <c r="DQ9" s="6">
        <v>-109820</v>
      </c>
      <c r="DR9" s="6">
        <v>0</v>
      </c>
      <c r="DS9" s="6">
        <v>53140</v>
      </c>
      <c r="DT9" s="6">
        <v>0</v>
      </c>
      <c r="DU9" s="6">
        <v>212560</v>
      </c>
      <c r="DV9" s="7">
        <v>0</v>
      </c>
      <c r="DW9" s="6">
        <v>-212560</v>
      </c>
      <c r="DX9" s="6">
        <v>0</v>
      </c>
      <c r="DY9" s="6">
        <v>13285</v>
      </c>
      <c r="DZ9" s="6">
        <v>0</v>
      </c>
      <c r="EA9" s="6">
        <v>53140</v>
      </c>
      <c r="EB9" s="7">
        <v>0</v>
      </c>
      <c r="EC9" s="6">
        <v>-53140</v>
      </c>
      <c r="ED9" s="6">
        <v>0</v>
      </c>
      <c r="EE9" s="6">
        <v>839600</v>
      </c>
      <c r="EF9" s="6">
        <v>0</v>
      </c>
      <c r="EG9" s="6">
        <v>3358400</v>
      </c>
      <c r="EH9" s="6">
        <v>0</v>
      </c>
      <c r="EI9" s="6">
        <v>-3358400</v>
      </c>
      <c r="EJ9" s="6">
        <v>0</v>
      </c>
    </row>
    <row r="10" spans="2:140" outlineLevel="1">
      <c r="B10" s="5" t="s">
        <v>26</v>
      </c>
      <c r="C10" s="6">
        <v>1082724.92</v>
      </c>
      <c r="D10" s="6">
        <v>11.504899999999999</v>
      </c>
      <c r="E10" s="6">
        <v>3295958.7</v>
      </c>
      <c r="F10" s="6">
        <v>9411000</v>
      </c>
      <c r="G10" s="6">
        <v>6115041.2999999998</v>
      </c>
      <c r="H10" s="6">
        <v>35.022399999999998</v>
      </c>
      <c r="I10" s="6">
        <v>12176110</v>
      </c>
      <c r="J10" s="6">
        <v>8.3609000000000009</v>
      </c>
      <c r="K10" s="6">
        <v>49110847.75</v>
      </c>
      <c r="L10" s="6">
        <v>145631000</v>
      </c>
      <c r="M10" s="6">
        <v>96520152.25</v>
      </c>
      <c r="N10" s="6">
        <v>33.722799999999999</v>
      </c>
      <c r="O10" s="6">
        <v>7885318.6600000001</v>
      </c>
      <c r="P10" s="6">
        <v>8.0864999999999991</v>
      </c>
      <c r="Q10" s="6">
        <v>31903404.77</v>
      </c>
      <c r="R10" s="6">
        <v>97512000</v>
      </c>
      <c r="S10" s="6">
        <v>63983174.609999999</v>
      </c>
      <c r="T10" s="6">
        <v>33.706499999999998</v>
      </c>
      <c r="U10" s="6">
        <v>7933379.96</v>
      </c>
      <c r="V10" s="6">
        <v>8.2197999999999993</v>
      </c>
      <c r="W10" s="6">
        <v>32531825.390000001</v>
      </c>
      <c r="X10" s="6">
        <v>96515000</v>
      </c>
      <c r="Y10" s="6">
        <v>63983174.609999999</v>
      </c>
      <c r="Z10" s="6">
        <v>33.706499999999998</v>
      </c>
      <c r="AA10" s="6">
        <v>9018903.3900000006</v>
      </c>
      <c r="AB10" s="6">
        <v>8.2568999999999999</v>
      </c>
      <c r="AC10" s="6">
        <v>36675389.280000001</v>
      </c>
      <c r="AD10" s="6">
        <v>109229000</v>
      </c>
      <c r="AE10" s="6">
        <v>72553610.719999999</v>
      </c>
      <c r="AF10" s="6">
        <v>33.576599999999999</v>
      </c>
      <c r="AG10" s="6">
        <v>10576782.359999999</v>
      </c>
      <c r="AH10" s="6">
        <v>7.7053000000000003</v>
      </c>
      <c r="AI10" s="6">
        <v>45273111.359999999</v>
      </c>
      <c r="AJ10" s="6">
        <v>137266000</v>
      </c>
      <c r="AK10" s="6">
        <v>91992888.640000001</v>
      </c>
      <c r="AL10" s="6">
        <v>32.981999999999999</v>
      </c>
      <c r="AM10" s="6">
        <v>13477094.779999999</v>
      </c>
      <c r="AN10" s="6">
        <v>8.1898999999999997</v>
      </c>
      <c r="AO10" s="6">
        <v>54090929.780000001</v>
      </c>
      <c r="AP10" s="6">
        <v>164558000</v>
      </c>
      <c r="AQ10" s="6">
        <v>110467070.22</v>
      </c>
      <c r="AR10" s="6">
        <v>32.870399999999997</v>
      </c>
      <c r="AS10" s="6">
        <v>12730846.99</v>
      </c>
      <c r="AT10" s="6">
        <v>9.5180000000000007</v>
      </c>
      <c r="AU10" s="6">
        <v>45941694.280000001</v>
      </c>
      <c r="AV10" s="6">
        <v>133756000</v>
      </c>
      <c r="AW10" s="6">
        <v>87814305.719999999</v>
      </c>
      <c r="AX10" s="6">
        <v>34.3474</v>
      </c>
      <c r="AY10" s="6">
        <v>11202128.710000001</v>
      </c>
      <c r="AZ10" s="6">
        <v>8.3277000000000001</v>
      </c>
      <c r="BA10" s="6">
        <v>44924991.259999998</v>
      </c>
      <c r="BB10" s="6">
        <v>134517000</v>
      </c>
      <c r="BC10" s="6">
        <v>89592008.739999995</v>
      </c>
      <c r="BD10" s="6">
        <v>33.397300000000001</v>
      </c>
      <c r="BE10" s="6">
        <v>9513718.9700000007</v>
      </c>
      <c r="BF10" s="6">
        <v>8.6014999999999997</v>
      </c>
      <c r="BG10" s="6">
        <v>37411723.969999999</v>
      </c>
      <c r="BH10" s="6">
        <v>110605000</v>
      </c>
      <c r="BI10" s="6">
        <v>73193276.030000001</v>
      </c>
      <c r="BJ10" s="6">
        <v>33.824599999999997</v>
      </c>
      <c r="BK10" s="6">
        <v>8538840.8200000003</v>
      </c>
      <c r="BL10" s="6">
        <v>7.9574999999999996</v>
      </c>
      <c r="BM10" s="6">
        <v>35357885.840000004</v>
      </c>
      <c r="BN10" s="6">
        <v>107306000</v>
      </c>
      <c r="BO10" s="6">
        <v>71948114.159999996</v>
      </c>
      <c r="BP10" s="6">
        <v>32.950499999999998</v>
      </c>
      <c r="BQ10" s="6">
        <v>14469740.470000001</v>
      </c>
      <c r="BR10" s="6">
        <v>8.4072999999999993</v>
      </c>
      <c r="BS10" s="6">
        <v>57934762.18</v>
      </c>
      <c r="BT10" s="6">
        <v>172110000</v>
      </c>
      <c r="BU10" s="6">
        <v>114175237.81999999</v>
      </c>
      <c r="BV10" s="6">
        <v>33.661499999999997</v>
      </c>
      <c r="BW10" s="6">
        <v>11048172.029999999</v>
      </c>
      <c r="BX10" s="6">
        <v>7.9226000000000001</v>
      </c>
      <c r="BY10" s="6">
        <v>46458313.530000001</v>
      </c>
      <c r="BZ10" s="6">
        <v>139452000</v>
      </c>
      <c r="CA10" s="6">
        <v>92993686.469999999</v>
      </c>
      <c r="CB10" s="6">
        <v>33.314900000000002</v>
      </c>
      <c r="CC10" s="6">
        <v>12424421.25</v>
      </c>
      <c r="CD10" s="6">
        <v>8.3252000000000006</v>
      </c>
      <c r="CE10" s="6">
        <v>48787349.25</v>
      </c>
      <c r="CF10" s="6">
        <v>149238000</v>
      </c>
      <c r="CG10" s="6">
        <v>100450650.75</v>
      </c>
      <c r="CH10" s="6">
        <v>32.691000000000003</v>
      </c>
      <c r="CI10" s="6">
        <v>10616888</v>
      </c>
      <c r="CJ10" s="6">
        <v>8.6415000000000006</v>
      </c>
      <c r="CK10" s="6">
        <v>41224713.93</v>
      </c>
      <c r="CL10" s="6">
        <v>122860000</v>
      </c>
      <c r="CM10" s="6">
        <v>81635286.069999993</v>
      </c>
      <c r="CN10" s="6">
        <v>33.554200000000002</v>
      </c>
      <c r="CO10" s="6">
        <v>10705314.83</v>
      </c>
      <c r="CP10" s="6">
        <v>8.0791000000000004</v>
      </c>
      <c r="CQ10" s="6">
        <v>43766705.439999998</v>
      </c>
      <c r="CR10" s="6">
        <v>132507000</v>
      </c>
      <c r="CS10" s="6">
        <v>88740294.560000002</v>
      </c>
      <c r="CT10" s="6">
        <v>33.029699999999998</v>
      </c>
      <c r="CU10" s="6">
        <v>10441314.85</v>
      </c>
      <c r="CV10" s="6">
        <v>8.7970000000000006</v>
      </c>
      <c r="CW10" s="6">
        <v>39801015.520000003</v>
      </c>
      <c r="CX10" s="6">
        <v>118692000</v>
      </c>
      <c r="CY10" s="6">
        <v>78890984.480000004</v>
      </c>
      <c r="CZ10" s="6">
        <v>33.533000000000001</v>
      </c>
      <c r="DA10" s="6">
        <v>9891150.4700000007</v>
      </c>
      <c r="DB10" s="6">
        <v>8.2716999999999992</v>
      </c>
      <c r="DC10" s="6">
        <v>39077469.240000002</v>
      </c>
      <c r="DD10" s="6">
        <v>119578000</v>
      </c>
      <c r="DE10" s="6">
        <v>80500530.760000005</v>
      </c>
      <c r="DF10" s="6">
        <v>32.679499999999997</v>
      </c>
      <c r="DG10" s="6">
        <v>11787872.210000001</v>
      </c>
      <c r="DH10" s="6">
        <v>8.5774000000000008</v>
      </c>
      <c r="DI10" s="6">
        <v>46141875.18</v>
      </c>
      <c r="DJ10" s="6">
        <v>137429000</v>
      </c>
      <c r="DK10" s="6">
        <v>91287124.819999993</v>
      </c>
      <c r="DL10" s="6">
        <v>33.575099999999999</v>
      </c>
      <c r="DM10" s="6">
        <v>10172569.869999999</v>
      </c>
      <c r="DN10" s="6">
        <v>7.8379000000000003</v>
      </c>
      <c r="DO10" s="6">
        <v>42031120.869999997</v>
      </c>
      <c r="DP10" s="6">
        <v>129787000</v>
      </c>
      <c r="DQ10" s="6">
        <v>87755879.129999995</v>
      </c>
      <c r="DR10" s="6">
        <v>32.384700000000002</v>
      </c>
      <c r="DS10" s="6">
        <v>10411008.960000001</v>
      </c>
      <c r="DT10" s="6">
        <v>8.4347999999999992</v>
      </c>
      <c r="DU10" s="6">
        <v>41283319.289999999</v>
      </c>
      <c r="DV10" s="6">
        <v>123429000</v>
      </c>
      <c r="DW10" s="6">
        <v>82145680.709999993</v>
      </c>
      <c r="DX10" s="6">
        <v>33.447000000000003</v>
      </c>
      <c r="DY10" s="6">
        <v>11288775.220000001</v>
      </c>
      <c r="DZ10" s="6">
        <v>8.5187000000000008</v>
      </c>
      <c r="EA10" s="6">
        <v>43322321.219999999</v>
      </c>
      <c r="EB10" s="6">
        <v>132518000</v>
      </c>
      <c r="EC10" s="6">
        <v>89195678.780000001</v>
      </c>
      <c r="ED10" s="6">
        <v>32.691699999999997</v>
      </c>
      <c r="EE10" s="6">
        <v>227393077.72</v>
      </c>
      <c r="EF10" s="6">
        <v>8.3481000000000005</v>
      </c>
      <c r="EG10" s="6">
        <v>906346728.02999997</v>
      </c>
      <c r="EH10" s="6">
        <v>2723906000</v>
      </c>
      <c r="EI10" s="6">
        <v>1817559271.97</v>
      </c>
      <c r="EJ10" s="6">
        <v>33.273800000000001</v>
      </c>
    </row>
    <row r="11" spans="2:140" outlineLevel="2">
      <c r="B11" s="5" t="s">
        <v>27</v>
      </c>
      <c r="C11" s="6">
        <v>63407.94</v>
      </c>
      <c r="D11" s="6">
        <v>4.8109000000000002</v>
      </c>
      <c r="E11" s="6">
        <v>221197.29</v>
      </c>
      <c r="F11" s="6">
        <v>1318000</v>
      </c>
      <c r="G11" s="6">
        <v>1096802.71</v>
      </c>
      <c r="H11" s="6">
        <v>16.782800000000002</v>
      </c>
      <c r="I11" s="6">
        <v>1686768.36</v>
      </c>
      <c r="J11" s="6">
        <v>8.3309999999999995</v>
      </c>
      <c r="K11" s="6">
        <v>6832488.9100000001</v>
      </c>
      <c r="L11" s="6">
        <v>20247000</v>
      </c>
      <c r="M11" s="6">
        <v>13414511.09</v>
      </c>
      <c r="N11" s="6">
        <v>33.745699999999999</v>
      </c>
      <c r="O11" s="6">
        <v>1082012.0900000001</v>
      </c>
      <c r="P11" s="6">
        <v>7.9257</v>
      </c>
      <c r="Q11" s="6">
        <v>4384896.0599999996</v>
      </c>
      <c r="R11" s="6">
        <v>13652000</v>
      </c>
      <c r="S11" s="6">
        <v>9194923.0600000005</v>
      </c>
      <c r="T11" s="6">
        <v>31.9499</v>
      </c>
      <c r="U11" s="6">
        <v>1045024.69</v>
      </c>
      <c r="V11" s="6">
        <v>7.734</v>
      </c>
      <c r="W11" s="6">
        <v>4317076.9400000004</v>
      </c>
      <c r="X11" s="6">
        <v>13512000</v>
      </c>
      <c r="Y11" s="6">
        <v>9194923.0600000005</v>
      </c>
      <c r="Z11" s="6">
        <v>31.9499</v>
      </c>
      <c r="AA11" s="6">
        <v>1327182.1000000001</v>
      </c>
      <c r="AB11" s="6">
        <v>8.7440999999999995</v>
      </c>
      <c r="AC11" s="6">
        <v>5354918.03</v>
      </c>
      <c r="AD11" s="6">
        <v>15178000</v>
      </c>
      <c r="AE11" s="6">
        <v>9823081.9700000007</v>
      </c>
      <c r="AF11" s="6">
        <v>35.280799999999999</v>
      </c>
      <c r="AG11" s="6">
        <v>1547020.13</v>
      </c>
      <c r="AH11" s="6">
        <v>8.0503</v>
      </c>
      <c r="AI11" s="6">
        <v>6568528.1600000001</v>
      </c>
      <c r="AJ11" s="6">
        <v>19217000</v>
      </c>
      <c r="AK11" s="6">
        <v>12648471.84</v>
      </c>
      <c r="AL11" s="6">
        <v>34.180799999999998</v>
      </c>
      <c r="AM11" s="6">
        <v>1989458.04</v>
      </c>
      <c r="AN11" s="6">
        <v>8.6356000000000002</v>
      </c>
      <c r="AO11" s="6">
        <v>7957832.1600000001</v>
      </c>
      <c r="AP11" s="6">
        <v>23038000</v>
      </c>
      <c r="AQ11" s="6">
        <v>15080167.84</v>
      </c>
      <c r="AR11" s="6">
        <v>34.542200000000001</v>
      </c>
      <c r="AS11" s="6">
        <v>1775904.86</v>
      </c>
      <c r="AT11" s="6">
        <v>9.4835999999999991</v>
      </c>
      <c r="AU11" s="6">
        <v>6537477.1200000001</v>
      </c>
      <c r="AV11" s="6">
        <v>18726000</v>
      </c>
      <c r="AW11" s="6">
        <v>12188522.880000001</v>
      </c>
      <c r="AX11" s="6">
        <v>34.911200000000001</v>
      </c>
      <c r="AY11" s="6">
        <v>1632364.7</v>
      </c>
      <c r="AZ11" s="6">
        <v>8.6679999999999993</v>
      </c>
      <c r="BA11" s="6">
        <v>6512215.8099999996</v>
      </c>
      <c r="BB11" s="6">
        <v>18832000</v>
      </c>
      <c r="BC11" s="6">
        <v>12319784.189999999</v>
      </c>
      <c r="BD11" s="6">
        <v>34.580599999999997</v>
      </c>
      <c r="BE11" s="6">
        <v>1381623.63</v>
      </c>
      <c r="BF11" s="6">
        <v>8.9222999999999999</v>
      </c>
      <c r="BG11" s="6">
        <v>5526494.5199999996</v>
      </c>
      <c r="BH11" s="6">
        <v>15485000</v>
      </c>
      <c r="BI11" s="6">
        <v>9958505.4800000004</v>
      </c>
      <c r="BJ11" s="6">
        <v>35.689300000000003</v>
      </c>
      <c r="BK11" s="6">
        <v>1286478.74</v>
      </c>
      <c r="BL11" s="6">
        <v>8.5633999999999997</v>
      </c>
      <c r="BM11" s="6">
        <v>5271349.91</v>
      </c>
      <c r="BN11" s="6">
        <v>15023000</v>
      </c>
      <c r="BO11" s="6">
        <v>9751650.0899999999</v>
      </c>
      <c r="BP11" s="6">
        <v>35.088500000000003</v>
      </c>
      <c r="BQ11" s="6">
        <v>2235965.2799999998</v>
      </c>
      <c r="BR11" s="6">
        <v>9.2797999999999998</v>
      </c>
      <c r="BS11" s="6">
        <v>8920377.7300000004</v>
      </c>
      <c r="BT11" s="6">
        <v>24095000</v>
      </c>
      <c r="BU11" s="6">
        <v>15174622.27</v>
      </c>
      <c r="BV11" s="6">
        <v>37.021700000000003</v>
      </c>
      <c r="BW11" s="6">
        <v>1598870.48</v>
      </c>
      <c r="BX11" s="6">
        <v>8.1989000000000001</v>
      </c>
      <c r="BY11" s="6">
        <v>6708482.2400000002</v>
      </c>
      <c r="BZ11" s="6">
        <v>19501000</v>
      </c>
      <c r="CA11" s="6">
        <v>12792517.76</v>
      </c>
      <c r="CB11" s="6">
        <v>34.400700000000001</v>
      </c>
      <c r="CC11" s="6">
        <v>1802404.18</v>
      </c>
      <c r="CD11" s="6">
        <v>8.6267999999999994</v>
      </c>
      <c r="CE11" s="6">
        <v>7158663.9100000001</v>
      </c>
      <c r="CF11" s="6">
        <v>20893000</v>
      </c>
      <c r="CG11" s="6">
        <v>13734336.09</v>
      </c>
      <c r="CH11" s="6">
        <v>34.263500000000001</v>
      </c>
      <c r="CI11" s="6">
        <v>1509861.48</v>
      </c>
      <c r="CJ11" s="6">
        <v>8.7782999999999998</v>
      </c>
      <c r="CK11" s="6">
        <v>5912630.04</v>
      </c>
      <c r="CL11" s="6">
        <v>17200000</v>
      </c>
      <c r="CM11" s="6">
        <v>11287369.960000001</v>
      </c>
      <c r="CN11" s="6">
        <v>34.375799999999998</v>
      </c>
      <c r="CO11" s="6">
        <v>1566921.13</v>
      </c>
      <c r="CP11" s="6">
        <v>8.4466000000000001</v>
      </c>
      <c r="CQ11" s="6">
        <v>6335621.5999999996</v>
      </c>
      <c r="CR11" s="6">
        <v>18551000</v>
      </c>
      <c r="CS11" s="6">
        <v>12215378.4</v>
      </c>
      <c r="CT11" s="6">
        <v>34.152500000000003</v>
      </c>
      <c r="CU11" s="6">
        <v>1497499.91</v>
      </c>
      <c r="CV11" s="6">
        <v>9.0795999999999992</v>
      </c>
      <c r="CW11" s="6">
        <v>5770336.4199999999</v>
      </c>
      <c r="CX11" s="6">
        <v>16493000</v>
      </c>
      <c r="CY11" s="6">
        <v>10722663.58</v>
      </c>
      <c r="CZ11" s="6">
        <v>34.986600000000003</v>
      </c>
      <c r="DA11" s="6">
        <v>1437245.09</v>
      </c>
      <c r="DB11" s="6">
        <v>8.5852000000000004</v>
      </c>
      <c r="DC11" s="6">
        <v>5688790.2999999998</v>
      </c>
      <c r="DD11" s="6">
        <v>16741000</v>
      </c>
      <c r="DE11" s="6">
        <v>11052209.699999999</v>
      </c>
      <c r="DF11" s="6">
        <v>33.981200000000001</v>
      </c>
      <c r="DG11" s="6">
        <v>1707190.48</v>
      </c>
      <c r="DH11" s="6">
        <v>8.8731000000000009</v>
      </c>
      <c r="DI11" s="6">
        <v>6673480.1600000001</v>
      </c>
      <c r="DJ11" s="6">
        <v>19240000</v>
      </c>
      <c r="DK11" s="6">
        <v>12566519.84</v>
      </c>
      <c r="DL11" s="6">
        <v>34.685400000000001</v>
      </c>
      <c r="DM11" s="6">
        <v>1516247.19</v>
      </c>
      <c r="DN11" s="6">
        <v>8.3447999999999993</v>
      </c>
      <c r="DO11" s="6">
        <v>6295946.4900000002</v>
      </c>
      <c r="DP11" s="6">
        <v>18170000</v>
      </c>
      <c r="DQ11" s="6">
        <v>11874053.51</v>
      </c>
      <c r="DR11" s="6">
        <v>34.650199999999998</v>
      </c>
      <c r="DS11" s="6">
        <v>1524242.66</v>
      </c>
      <c r="DT11" s="6">
        <v>8.8208000000000002</v>
      </c>
      <c r="DU11" s="6">
        <v>6055263.21</v>
      </c>
      <c r="DV11" s="6">
        <v>17280000</v>
      </c>
      <c r="DW11" s="6">
        <v>11224736.789999999</v>
      </c>
      <c r="DX11" s="6">
        <v>35.042000000000002</v>
      </c>
      <c r="DY11" s="6">
        <v>1606884.57</v>
      </c>
      <c r="DZ11" s="6">
        <v>8.6609999999999996</v>
      </c>
      <c r="EA11" s="6">
        <v>6268326.2800000003</v>
      </c>
      <c r="EB11" s="6">
        <v>18553000</v>
      </c>
      <c r="EC11" s="6">
        <v>12284673.720000001</v>
      </c>
      <c r="ED11" s="6">
        <v>33.786099999999998</v>
      </c>
      <c r="EE11" s="6">
        <v>32820577.73</v>
      </c>
      <c r="EF11" s="6">
        <v>8.6156000000000006</v>
      </c>
      <c r="EG11" s="6">
        <v>131272393.29000001</v>
      </c>
      <c r="EH11" s="6">
        <v>380945000</v>
      </c>
      <c r="EI11" s="6">
        <v>249672606.71000001</v>
      </c>
      <c r="EJ11" s="6">
        <v>34.459699999999998</v>
      </c>
    </row>
    <row r="12" spans="2:140" outlineLevel="2">
      <c r="B12" s="5" t="s">
        <v>28</v>
      </c>
      <c r="C12" s="6">
        <v>180454.13</v>
      </c>
      <c r="D12" s="6">
        <v>11.501200000000001</v>
      </c>
      <c r="E12" s="6">
        <v>549339.81000000006</v>
      </c>
      <c r="F12" s="6">
        <v>1569000</v>
      </c>
      <c r="G12" s="6">
        <v>1019660.19</v>
      </c>
      <c r="H12" s="6">
        <v>35.012099999999997</v>
      </c>
      <c r="I12" s="6">
        <v>2017543.26</v>
      </c>
      <c r="J12" s="6">
        <v>8.3104999999999993</v>
      </c>
      <c r="K12" s="6">
        <v>8122184.6500000004</v>
      </c>
      <c r="L12" s="6">
        <v>24277000</v>
      </c>
      <c r="M12" s="6">
        <v>16154815.35</v>
      </c>
      <c r="N12" s="6">
        <v>33.456299999999999</v>
      </c>
      <c r="O12" s="6">
        <v>1314219.67</v>
      </c>
      <c r="P12" s="6">
        <v>8.0850000000000009</v>
      </c>
      <c r="Q12" s="6">
        <v>5317458.88</v>
      </c>
      <c r="R12" s="6">
        <v>16255000</v>
      </c>
      <c r="S12" s="6">
        <v>10676222.800000001</v>
      </c>
      <c r="T12" s="6">
        <v>33.642699999999998</v>
      </c>
      <c r="U12" s="6">
        <v>1319864.22</v>
      </c>
      <c r="V12" s="6">
        <v>8.2035</v>
      </c>
      <c r="W12" s="6">
        <v>5412777.2000000002</v>
      </c>
      <c r="X12" s="6">
        <v>16089000</v>
      </c>
      <c r="Y12" s="6">
        <v>10676222.800000001</v>
      </c>
      <c r="Z12" s="6">
        <v>33.642699999999998</v>
      </c>
      <c r="AA12" s="6">
        <v>1491890.66</v>
      </c>
      <c r="AB12" s="6">
        <v>8.1930999999999994</v>
      </c>
      <c r="AC12" s="6">
        <v>6067852.0300000003</v>
      </c>
      <c r="AD12" s="6">
        <v>18209000</v>
      </c>
      <c r="AE12" s="6">
        <v>12141147.970000001</v>
      </c>
      <c r="AF12" s="6">
        <v>33.323399999999999</v>
      </c>
      <c r="AG12" s="6">
        <v>1746958.33</v>
      </c>
      <c r="AH12" s="6">
        <v>7.6345999999999998</v>
      </c>
      <c r="AI12" s="6">
        <v>7488203.9500000002</v>
      </c>
      <c r="AJ12" s="6">
        <v>22882000</v>
      </c>
      <c r="AK12" s="6">
        <v>15393796.050000001</v>
      </c>
      <c r="AL12" s="6">
        <v>32.725299999999997</v>
      </c>
      <c r="AM12" s="6">
        <v>2241404.5</v>
      </c>
      <c r="AN12" s="6">
        <v>8.1707999999999998</v>
      </c>
      <c r="AO12" s="6">
        <v>8996434.2899999991</v>
      </c>
      <c r="AP12" s="6">
        <v>27432000</v>
      </c>
      <c r="AQ12" s="6">
        <v>18435565.710000001</v>
      </c>
      <c r="AR12" s="6">
        <v>32.795400000000001</v>
      </c>
      <c r="AS12" s="6">
        <v>2110218.44</v>
      </c>
      <c r="AT12" s="6">
        <v>9.4641000000000002</v>
      </c>
      <c r="AU12" s="6">
        <v>7610906.4000000004</v>
      </c>
      <c r="AV12" s="6">
        <v>22297000</v>
      </c>
      <c r="AW12" s="6">
        <v>14686093.6</v>
      </c>
      <c r="AX12" s="6">
        <v>34.1342</v>
      </c>
      <c r="AY12" s="6">
        <v>1864607.02</v>
      </c>
      <c r="AZ12" s="6">
        <v>8.3152000000000008</v>
      </c>
      <c r="BA12" s="6">
        <v>7478163.5700000003</v>
      </c>
      <c r="BB12" s="6">
        <v>22424000</v>
      </c>
      <c r="BC12" s="6">
        <v>14945836.43</v>
      </c>
      <c r="BD12" s="6">
        <v>33.3489</v>
      </c>
      <c r="BE12" s="6">
        <v>1578684.27</v>
      </c>
      <c r="BF12" s="6">
        <v>8.5620999999999992</v>
      </c>
      <c r="BG12" s="6">
        <v>6207823.3799999999</v>
      </c>
      <c r="BH12" s="6">
        <v>18438000</v>
      </c>
      <c r="BI12" s="6">
        <v>12230176.619999999</v>
      </c>
      <c r="BJ12" s="6">
        <v>33.668599999999998</v>
      </c>
      <c r="BK12" s="6">
        <v>1418682.5</v>
      </c>
      <c r="BL12" s="6">
        <v>7.9309000000000003</v>
      </c>
      <c r="BM12" s="6">
        <v>5875480.1299999999</v>
      </c>
      <c r="BN12" s="6">
        <v>17888000</v>
      </c>
      <c r="BO12" s="6">
        <v>12012519.869999999</v>
      </c>
      <c r="BP12" s="6">
        <v>32.8459</v>
      </c>
      <c r="BQ12" s="6">
        <v>2407192.0299999998</v>
      </c>
      <c r="BR12" s="6">
        <v>8.3901000000000003</v>
      </c>
      <c r="BS12" s="6">
        <v>9638649.4399999995</v>
      </c>
      <c r="BT12" s="6">
        <v>28691000</v>
      </c>
      <c r="BU12" s="6">
        <v>19052350.559999999</v>
      </c>
      <c r="BV12" s="6">
        <v>33.594700000000003</v>
      </c>
      <c r="BW12" s="6">
        <v>1829911.12</v>
      </c>
      <c r="BX12" s="6">
        <v>7.8715999999999999</v>
      </c>
      <c r="BY12" s="6">
        <v>7697662.25</v>
      </c>
      <c r="BZ12" s="6">
        <v>23247000</v>
      </c>
      <c r="CA12" s="6">
        <v>15549337.75</v>
      </c>
      <c r="CB12" s="6">
        <v>33.112499999999997</v>
      </c>
      <c r="CC12" s="6">
        <v>2063710.28</v>
      </c>
      <c r="CD12" s="6">
        <v>8.2952999999999992</v>
      </c>
      <c r="CE12" s="6">
        <v>8103497.79</v>
      </c>
      <c r="CF12" s="6">
        <v>24878000</v>
      </c>
      <c r="CG12" s="6">
        <v>16774502.210000001</v>
      </c>
      <c r="CH12" s="6">
        <v>32.572899999999997</v>
      </c>
      <c r="CI12" s="6">
        <v>1767119.56</v>
      </c>
      <c r="CJ12" s="6">
        <v>8.6280999999999999</v>
      </c>
      <c r="CK12" s="6">
        <v>6861664.3700000001</v>
      </c>
      <c r="CL12" s="6">
        <v>20481000</v>
      </c>
      <c r="CM12" s="6">
        <v>13619335.630000001</v>
      </c>
      <c r="CN12" s="6">
        <v>33.502600000000001</v>
      </c>
      <c r="CO12" s="6">
        <v>1774686.43</v>
      </c>
      <c r="CP12" s="6">
        <v>8.0343</v>
      </c>
      <c r="CQ12" s="6">
        <v>7256790.96</v>
      </c>
      <c r="CR12" s="6">
        <v>22089000</v>
      </c>
      <c r="CS12" s="6">
        <v>14832209.039999999</v>
      </c>
      <c r="CT12" s="6">
        <v>32.852499999999999</v>
      </c>
      <c r="CU12" s="6">
        <v>1735411.53</v>
      </c>
      <c r="CV12" s="6">
        <v>8.7708999999999993</v>
      </c>
      <c r="CW12" s="6">
        <v>6614592.8799999999</v>
      </c>
      <c r="CX12" s="6">
        <v>19786000</v>
      </c>
      <c r="CY12" s="6">
        <v>13171407.119999999</v>
      </c>
      <c r="CZ12" s="6">
        <v>33.430700000000002</v>
      </c>
      <c r="DA12" s="6">
        <v>1639183.3</v>
      </c>
      <c r="DB12" s="6">
        <v>8.2231000000000005</v>
      </c>
      <c r="DC12" s="6">
        <v>6475865.1399999997</v>
      </c>
      <c r="DD12" s="6">
        <v>19934000</v>
      </c>
      <c r="DE12" s="6">
        <v>13458134.859999999</v>
      </c>
      <c r="DF12" s="6">
        <v>32.486499999999999</v>
      </c>
      <c r="DG12" s="6">
        <v>1957483.37</v>
      </c>
      <c r="DH12" s="6">
        <v>8.5446000000000009</v>
      </c>
      <c r="DI12" s="6">
        <v>7620814.4900000002</v>
      </c>
      <c r="DJ12" s="6">
        <v>22909000</v>
      </c>
      <c r="DK12" s="6">
        <v>15288185.51</v>
      </c>
      <c r="DL12" s="6">
        <v>33.265599999999999</v>
      </c>
      <c r="DM12" s="6">
        <v>1690848.39</v>
      </c>
      <c r="DN12" s="6">
        <v>7.8152999999999997</v>
      </c>
      <c r="DO12" s="6">
        <v>6805044.4500000002</v>
      </c>
      <c r="DP12" s="6">
        <v>21635000</v>
      </c>
      <c r="DQ12" s="6">
        <v>14829955.550000001</v>
      </c>
      <c r="DR12" s="6">
        <v>31.453900000000001</v>
      </c>
      <c r="DS12" s="6">
        <v>1725465.45</v>
      </c>
      <c r="DT12" s="6">
        <v>8.3857999999999997</v>
      </c>
      <c r="DU12" s="6">
        <v>6842071.7000000002</v>
      </c>
      <c r="DV12" s="6">
        <v>20576000</v>
      </c>
      <c r="DW12" s="6">
        <v>13733928.300000001</v>
      </c>
      <c r="DX12" s="6">
        <v>33.252699999999997</v>
      </c>
      <c r="DY12" s="6">
        <v>1879250.33</v>
      </c>
      <c r="DZ12" s="6">
        <v>8.5068999999999999</v>
      </c>
      <c r="EA12" s="6">
        <v>7204228.9000000004</v>
      </c>
      <c r="EB12" s="6">
        <v>22091000</v>
      </c>
      <c r="EC12" s="6">
        <v>14886771.1</v>
      </c>
      <c r="ED12" s="6">
        <v>32.611600000000003</v>
      </c>
      <c r="EE12" s="6">
        <v>37754788.789999999</v>
      </c>
      <c r="EF12" s="6">
        <v>8.3146000000000004</v>
      </c>
      <c r="EG12" s="6">
        <v>150247506.66</v>
      </c>
      <c r="EH12" s="6">
        <v>454077000</v>
      </c>
      <c r="EI12" s="6">
        <v>303829493.33999997</v>
      </c>
      <c r="EJ12" s="6">
        <v>33.0886</v>
      </c>
    </row>
    <row r="13" spans="2:140" outlineLevel="2">
      <c r="B13" s="5" t="s">
        <v>29</v>
      </c>
      <c r="C13" s="6">
        <v>119688.36</v>
      </c>
      <c r="D13" s="6">
        <v>11.5641</v>
      </c>
      <c r="E13" s="6">
        <v>392088.76</v>
      </c>
      <c r="F13" s="6">
        <v>1035000</v>
      </c>
      <c r="G13" s="6">
        <v>642911.24</v>
      </c>
      <c r="H13" s="6">
        <v>37.883000000000003</v>
      </c>
      <c r="I13" s="6">
        <v>1151420.27</v>
      </c>
      <c r="J13" s="6">
        <v>8.0716000000000001</v>
      </c>
      <c r="K13" s="6">
        <v>4640656.67</v>
      </c>
      <c r="L13" s="6">
        <v>14265000</v>
      </c>
      <c r="M13" s="6">
        <v>9624343.3300000001</v>
      </c>
      <c r="N13" s="6">
        <v>32.531799999999997</v>
      </c>
      <c r="O13" s="6">
        <v>827777.43</v>
      </c>
      <c r="P13" s="6">
        <v>8.1473999999999993</v>
      </c>
      <c r="Q13" s="6">
        <v>3316513.77</v>
      </c>
      <c r="R13" s="6">
        <v>10160000</v>
      </c>
      <c r="S13" s="6">
        <v>6694376.5700000003</v>
      </c>
      <c r="T13" s="6">
        <v>32.393700000000003</v>
      </c>
      <c r="U13" s="6">
        <v>795220.8</v>
      </c>
      <c r="V13" s="6">
        <v>8.0309000000000008</v>
      </c>
      <c r="W13" s="6">
        <v>3207623.43</v>
      </c>
      <c r="X13" s="6">
        <v>9902000</v>
      </c>
      <c r="Y13" s="6">
        <v>6694376.5700000003</v>
      </c>
      <c r="Z13" s="6">
        <v>32.393700000000003</v>
      </c>
      <c r="AA13" s="6">
        <v>795342.64</v>
      </c>
      <c r="AB13" s="6">
        <v>8.1098999999999997</v>
      </c>
      <c r="AC13" s="6">
        <v>3223262.06</v>
      </c>
      <c r="AD13" s="6">
        <v>9807000</v>
      </c>
      <c r="AE13" s="6">
        <v>6583737.9400000004</v>
      </c>
      <c r="AF13" s="6">
        <v>32.866999999999997</v>
      </c>
      <c r="AG13" s="6">
        <v>934800.46</v>
      </c>
      <c r="AH13" s="6">
        <v>7.2695999999999996</v>
      </c>
      <c r="AI13" s="6">
        <v>4056538.2</v>
      </c>
      <c r="AJ13" s="6">
        <v>12859000</v>
      </c>
      <c r="AK13" s="6">
        <v>8802461.8000000007</v>
      </c>
      <c r="AL13" s="6">
        <v>31.546299999999999</v>
      </c>
      <c r="AM13" s="6">
        <v>1296868.3</v>
      </c>
      <c r="AN13" s="6">
        <v>7.7130000000000001</v>
      </c>
      <c r="AO13" s="6">
        <v>5125006.88</v>
      </c>
      <c r="AP13" s="6">
        <v>16814000</v>
      </c>
      <c r="AQ13" s="6">
        <v>11688993.119999999</v>
      </c>
      <c r="AR13" s="6">
        <v>30.480599999999999</v>
      </c>
      <c r="AS13" s="6">
        <v>1162190.6000000001</v>
      </c>
      <c r="AT13" s="6">
        <v>9.1353000000000009</v>
      </c>
      <c r="AU13" s="6">
        <v>4269861.16</v>
      </c>
      <c r="AV13" s="6">
        <v>12722000</v>
      </c>
      <c r="AW13" s="6">
        <v>8452138.8399999999</v>
      </c>
      <c r="AX13" s="6">
        <v>33.562800000000003</v>
      </c>
      <c r="AY13" s="6">
        <v>1116678.28</v>
      </c>
      <c r="AZ13" s="6">
        <v>8.1814</v>
      </c>
      <c r="BA13" s="6">
        <v>4501710.62</v>
      </c>
      <c r="BB13" s="6">
        <v>13649000</v>
      </c>
      <c r="BC13" s="6">
        <v>9147289.3800000008</v>
      </c>
      <c r="BD13" s="6">
        <v>32.981999999999999</v>
      </c>
      <c r="BE13" s="6">
        <v>896438.71</v>
      </c>
      <c r="BF13" s="6">
        <v>8.6105</v>
      </c>
      <c r="BG13" s="6">
        <v>3493884.2</v>
      </c>
      <c r="BH13" s="6">
        <v>10411000</v>
      </c>
      <c r="BI13" s="6">
        <v>6917115.7999999998</v>
      </c>
      <c r="BJ13" s="6">
        <v>33.5595</v>
      </c>
      <c r="BK13" s="6">
        <v>745165.82</v>
      </c>
      <c r="BL13" s="6">
        <v>7.1375999999999999</v>
      </c>
      <c r="BM13" s="6">
        <v>3206273.85</v>
      </c>
      <c r="BN13" s="6">
        <v>10440000</v>
      </c>
      <c r="BO13" s="6">
        <v>7233726.1500000004</v>
      </c>
      <c r="BP13" s="6">
        <v>30.711400000000001</v>
      </c>
      <c r="BQ13" s="6">
        <v>1443218.4</v>
      </c>
      <c r="BR13" s="6">
        <v>8.1021000000000001</v>
      </c>
      <c r="BS13" s="6">
        <v>5803699.5</v>
      </c>
      <c r="BT13" s="6">
        <v>17813000</v>
      </c>
      <c r="BU13" s="6">
        <v>12009300.5</v>
      </c>
      <c r="BV13" s="6">
        <v>32.581299999999999</v>
      </c>
      <c r="BW13" s="6">
        <v>978598.48</v>
      </c>
      <c r="BX13" s="6">
        <v>7.8470000000000004</v>
      </c>
      <c r="BY13" s="6">
        <v>4075276.72</v>
      </c>
      <c r="BZ13" s="6">
        <v>12471000</v>
      </c>
      <c r="CA13" s="6">
        <v>8395723.2799999993</v>
      </c>
      <c r="CB13" s="6">
        <v>32.677999999999997</v>
      </c>
      <c r="CC13" s="6">
        <v>1199077.92</v>
      </c>
      <c r="CD13" s="6">
        <v>8.0648</v>
      </c>
      <c r="CE13" s="6">
        <v>4736645.53</v>
      </c>
      <c r="CF13" s="6">
        <v>14868000</v>
      </c>
      <c r="CG13" s="6">
        <v>10131354.470000001</v>
      </c>
      <c r="CH13" s="6">
        <v>31.858000000000001</v>
      </c>
      <c r="CI13" s="6">
        <v>1002911.86</v>
      </c>
      <c r="CJ13" s="6">
        <v>8.4306999999999999</v>
      </c>
      <c r="CK13" s="6">
        <v>3884378.1</v>
      </c>
      <c r="CL13" s="6">
        <v>11896000</v>
      </c>
      <c r="CM13" s="6">
        <v>8011621.9000000004</v>
      </c>
      <c r="CN13" s="6">
        <v>32.652799999999999</v>
      </c>
      <c r="CO13" s="6">
        <v>1083646.45</v>
      </c>
      <c r="CP13" s="6">
        <v>8.1845999999999997</v>
      </c>
      <c r="CQ13" s="6">
        <v>4314366.5999999996</v>
      </c>
      <c r="CR13" s="6">
        <v>13240000</v>
      </c>
      <c r="CS13" s="6">
        <v>8925633.4000000004</v>
      </c>
      <c r="CT13" s="6">
        <v>32.585900000000002</v>
      </c>
      <c r="CU13" s="6">
        <v>941023.06</v>
      </c>
      <c r="CV13" s="6">
        <v>8.3004999999999995</v>
      </c>
      <c r="CW13" s="6">
        <v>3691863.67</v>
      </c>
      <c r="CX13" s="6">
        <v>11337000</v>
      </c>
      <c r="CY13" s="6">
        <v>7645136.3300000001</v>
      </c>
      <c r="CZ13" s="6">
        <v>32.564700000000002</v>
      </c>
      <c r="DA13" s="6">
        <v>794642.02</v>
      </c>
      <c r="DB13" s="6">
        <v>8.2508999999999997</v>
      </c>
      <c r="DC13" s="6">
        <v>3072359.84</v>
      </c>
      <c r="DD13" s="6">
        <v>9631000</v>
      </c>
      <c r="DE13" s="6">
        <v>6558640.1600000001</v>
      </c>
      <c r="DF13" s="6">
        <v>31.900700000000001</v>
      </c>
      <c r="DG13" s="6">
        <v>1002224.33</v>
      </c>
      <c r="DH13" s="6">
        <v>8.6952999999999996</v>
      </c>
      <c r="DI13" s="6">
        <v>3856994.17</v>
      </c>
      <c r="DJ13" s="6">
        <v>11526000</v>
      </c>
      <c r="DK13" s="6">
        <v>7669005.8300000001</v>
      </c>
      <c r="DL13" s="6">
        <v>33.4634</v>
      </c>
      <c r="DM13" s="6">
        <v>989338.14</v>
      </c>
      <c r="DN13" s="6">
        <v>7.8133999999999997</v>
      </c>
      <c r="DO13" s="6">
        <v>4031133.74</v>
      </c>
      <c r="DP13" s="6">
        <v>12662000</v>
      </c>
      <c r="DQ13" s="6">
        <v>8630866.2599999998</v>
      </c>
      <c r="DR13" s="6">
        <v>31.836500000000001</v>
      </c>
      <c r="DS13" s="6">
        <v>846775.13</v>
      </c>
      <c r="DT13" s="6">
        <v>8.4055999999999997</v>
      </c>
      <c r="DU13" s="6">
        <v>3345724.01</v>
      </c>
      <c r="DV13" s="6">
        <v>10074000</v>
      </c>
      <c r="DW13" s="6">
        <v>6728275.9900000002</v>
      </c>
      <c r="DX13" s="6">
        <v>33.211500000000001</v>
      </c>
      <c r="DY13" s="6">
        <v>1095173.8600000001</v>
      </c>
      <c r="DZ13" s="6">
        <v>7.9016999999999999</v>
      </c>
      <c r="EA13" s="6">
        <v>4338645.16</v>
      </c>
      <c r="EB13" s="6">
        <v>13860000</v>
      </c>
      <c r="EC13" s="6">
        <v>9521354.8399999999</v>
      </c>
      <c r="ED13" s="6">
        <v>31.3034</v>
      </c>
      <c r="EE13" s="6">
        <v>21218221.32</v>
      </c>
      <c r="EF13" s="6">
        <v>8.1158000000000001</v>
      </c>
      <c r="EG13" s="6">
        <v>84584506.640000001</v>
      </c>
      <c r="EH13" s="6">
        <v>261442000</v>
      </c>
      <c r="EI13" s="6">
        <v>176857493.36000001</v>
      </c>
      <c r="EJ13" s="6">
        <v>32.353099999999998</v>
      </c>
    </row>
    <row r="14" spans="2:140" outlineLevel="1">
      <c r="B14" s="5" t="s">
        <v>30</v>
      </c>
      <c r="C14" s="6">
        <v>363550.43</v>
      </c>
      <c r="D14" s="6">
        <v>9.2695000000000007</v>
      </c>
      <c r="E14" s="6">
        <v>1162625.8600000001</v>
      </c>
      <c r="F14" s="6">
        <v>3922000</v>
      </c>
      <c r="G14" s="6">
        <v>2759374.14</v>
      </c>
      <c r="H14" s="6">
        <v>29.643699999999999</v>
      </c>
      <c r="I14" s="6">
        <v>4855731.8899999997</v>
      </c>
      <c r="J14" s="6">
        <v>8.2596000000000007</v>
      </c>
      <c r="K14" s="6">
        <v>19595330.23</v>
      </c>
      <c r="L14" s="6">
        <v>58789000</v>
      </c>
      <c r="M14" s="6">
        <v>39193669.770000003</v>
      </c>
      <c r="N14" s="6">
        <v>33.331600000000002</v>
      </c>
      <c r="O14" s="6">
        <v>3224009.19</v>
      </c>
      <c r="P14" s="6">
        <v>8.0465</v>
      </c>
      <c r="Q14" s="6">
        <v>13018868.710000001</v>
      </c>
      <c r="R14" s="6">
        <v>40067000</v>
      </c>
      <c r="S14" s="6">
        <v>26565522.43</v>
      </c>
      <c r="T14" s="6">
        <v>32.750599999999999</v>
      </c>
      <c r="U14" s="6">
        <v>3160109.71</v>
      </c>
      <c r="V14" s="6">
        <v>7.9996999999999998</v>
      </c>
      <c r="W14" s="6">
        <v>12937477.57</v>
      </c>
      <c r="X14" s="6">
        <v>39503000</v>
      </c>
      <c r="Y14" s="6">
        <v>26565522.43</v>
      </c>
      <c r="Z14" s="6">
        <v>32.750599999999999</v>
      </c>
      <c r="AA14" s="6">
        <v>3614415.4</v>
      </c>
      <c r="AB14" s="6">
        <v>8.3679000000000006</v>
      </c>
      <c r="AC14" s="6">
        <v>14646032.119999999</v>
      </c>
      <c r="AD14" s="6">
        <v>43194000</v>
      </c>
      <c r="AE14" s="6">
        <v>28547967.879999999</v>
      </c>
      <c r="AF14" s="6">
        <v>33.907600000000002</v>
      </c>
      <c r="AG14" s="6">
        <v>4228778.92</v>
      </c>
      <c r="AH14" s="6">
        <v>7.6946000000000003</v>
      </c>
      <c r="AI14" s="6">
        <v>18113270.309999999</v>
      </c>
      <c r="AJ14" s="6">
        <v>54958000</v>
      </c>
      <c r="AK14" s="6">
        <v>36844729.689999998</v>
      </c>
      <c r="AL14" s="6">
        <v>32.958399999999997</v>
      </c>
      <c r="AM14" s="6">
        <v>5527730.8399999999</v>
      </c>
      <c r="AN14" s="6">
        <v>8.2155000000000005</v>
      </c>
      <c r="AO14" s="6">
        <v>22079273.329999998</v>
      </c>
      <c r="AP14" s="6">
        <v>67284000</v>
      </c>
      <c r="AQ14" s="6">
        <v>45204726.670000002</v>
      </c>
      <c r="AR14" s="6">
        <v>32.814999999999998</v>
      </c>
      <c r="AS14" s="6">
        <v>5048313.9000000004</v>
      </c>
      <c r="AT14" s="6">
        <v>9.3931000000000004</v>
      </c>
      <c r="AU14" s="6">
        <v>18418244.68</v>
      </c>
      <c r="AV14" s="6">
        <v>53745000</v>
      </c>
      <c r="AW14" s="6">
        <v>35326755.32</v>
      </c>
      <c r="AX14" s="6">
        <v>34.2697</v>
      </c>
      <c r="AY14" s="6">
        <v>4613650</v>
      </c>
      <c r="AZ14" s="6">
        <v>8.4030000000000005</v>
      </c>
      <c r="BA14" s="6">
        <v>18492090</v>
      </c>
      <c r="BB14" s="6">
        <v>54905000</v>
      </c>
      <c r="BC14" s="6">
        <v>36412910</v>
      </c>
      <c r="BD14" s="6">
        <v>33.680199999999999</v>
      </c>
      <c r="BE14" s="6">
        <v>3856746.61</v>
      </c>
      <c r="BF14" s="6">
        <v>8.6992999999999991</v>
      </c>
      <c r="BG14" s="6">
        <v>15228202.1</v>
      </c>
      <c r="BH14" s="6">
        <v>44334000</v>
      </c>
      <c r="BI14" s="6">
        <v>29105797.899999999</v>
      </c>
      <c r="BJ14" s="6">
        <v>34.348799999999997</v>
      </c>
      <c r="BK14" s="6">
        <v>3450327.06</v>
      </c>
      <c r="BL14" s="6">
        <v>7.9589999999999996</v>
      </c>
      <c r="BM14" s="6">
        <v>14353103.890000001</v>
      </c>
      <c r="BN14" s="6">
        <v>43351000</v>
      </c>
      <c r="BO14" s="6">
        <v>28997896.109999999</v>
      </c>
      <c r="BP14" s="6">
        <v>33.109000000000002</v>
      </c>
      <c r="BQ14" s="6">
        <v>6086375.71</v>
      </c>
      <c r="BR14" s="6">
        <v>8.6211000000000002</v>
      </c>
      <c r="BS14" s="6">
        <v>24362726.670000002</v>
      </c>
      <c r="BT14" s="6">
        <v>70599000</v>
      </c>
      <c r="BU14" s="6">
        <v>46236273.329999998</v>
      </c>
      <c r="BV14" s="6">
        <v>34.508600000000001</v>
      </c>
      <c r="BW14" s="6">
        <v>4407380.08</v>
      </c>
      <c r="BX14" s="6">
        <v>7.9816000000000003</v>
      </c>
      <c r="BY14" s="6">
        <v>18481421.210000001</v>
      </c>
      <c r="BZ14" s="6">
        <v>55219000</v>
      </c>
      <c r="CA14" s="6">
        <v>36737578.789999999</v>
      </c>
      <c r="CB14" s="6">
        <v>33.469299999999997</v>
      </c>
      <c r="CC14" s="6">
        <v>5065192.38</v>
      </c>
      <c r="CD14" s="6">
        <v>8.3529999999999998</v>
      </c>
      <c r="CE14" s="6">
        <v>19998807.23</v>
      </c>
      <c r="CF14" s="6">
        <v>60639000</v>
      </c>
      <c r="CG14" s="6">
        <v>40640192.770000003</v>
      </c>
      <c r="CH14" s="6">
        <v>32.9801</v>
      </c>
      <c r="CI14" s="6">
        <v>4279892.9000000004</v>
      </c>
      <c r="CJ14" s="6">
        <v>8.6327999999999996</v>
      </c>
      <c r="CK14" s="6">
        <v>16658672.51</v>
      </c>
      <c r="CL14" s="6">
        <v>49577000</v>
      </c>
      <c r="CM14" s="6">
        <v>32918327.489999998</v>
      </c>
      <c r="CN14" s="6">
        <v>33.601599999999998</v>
      </c>
      <c r="CO14" s="6">
        <v>4425254.01</v>
      </c>
      <c r="CP14" s="6">
        <v>8.2132000000000005</v>
      </c>
      <c r="CQ14" s="6">
        <v>17906779.16</v>
      </c>
      <c r="CR14" s="6">
        <v>53880000</v>
      </c>
      <c r="CS14" s="6">
        <v>35973220.840000004</v>
      </c>
      <c r="CT14" s="6">
        <v>33.2346</v>
      </c>
      <c r="CU14" s="6">
        <v>4173934.5</v>
      </c>
      <c r="CV14" s="6">
        <v>8.7658000000000005</v>
      </c>
      <c r="CW14" s="6">
        <v>16076792.970000001</v>
      </c>
      <c r="CX14" s="6">
        <v>47616000</v>
      </c>
      <c r="CY14" s="6">
        <v>31539207.030000001</v>
      </c>
      <c r="CZ14" s="6">
        <v>33.763399999999997</v>
      </c>
      <c r="DA14" s="6">
        <v>3871070.41</v>
      </c>
      <c r="DB14" s="6">
        <v>8.3597999999999999</v>
      </c>
      <c r="DC14" s="6">
        <v>15237015.279999999</v>
      </c>
      <c r="DD14" s="6">
        <v>46306000</v>
      </c>
      <c r="DE14" s="6">
        <v>31068984.719999999</v>
      </c>
      <c r="DF14" s="6">
        <v>32.905099999999997</v>
      </c>
      <c r="DG14" s="6">
        <v>4666898.18</v>
      </c>
      <c r="DH14" s="6">
        <v>8.6946999999999992</v>
      </c>
      <c r="DI14" s="6">
        <v>18151288.82</v>
      </c>
      <c r="DJ14" s="6">
        <v>53675000</v>
      </c>
      <c r="DK14" s="6">
        <v>35523711.18</v>
      </c>
      <c r="DL14" s="6">
        <v>33.817</v>
      </c>
      <c r="DM14" s="6">
        <v>4196433.72</v>
      </c>
      <c r="DN14" s="6">
        <v>7.9981999999999998</v>
      </c>
      <c r="DO14" s="6">
        <v>17132124.68</v>
      </c>
      <c r="DP14" s="6">
        <v>52467000</v>
      </c>
      <c r="DQ14" s="6">
        <v>35334875.32</v>
      </c>
      <c r="DR14" s="6">
        <v>32.653100000000002</v>
      </c>
      <c r="DS14" s="6">
        <v>4096483.24</v>
      </c>
      <c r="DT14" s="6">
        <v>8.5467999999999993</v>
      </c>
      <c r="DU14" s="6">
        <v>16243058.92</v>
      </c>
      <c r="DV14" s="6">
        <v>47930000</v>
      </c>
      <c r="DW14" s="6">
        <v>31686941.079999998</v>
      </c>
      <c r="DX14" s="6">
        <v>33.889099999999999</v>
      </c>
      <c r="DY14" s="6">
        <v>4581308.76</v>
      </c>
      <c r="DZ14" s="6">
        <v>8.4055</v>
      </c>
      <c r="EA14" s="6">
        <v>17811200.34</v>
      </c>
      <c r="EB14" s="6">
        <v>54504000</v>
      </c>
      <c r="EC14" s="6">
        <v>36692799.659999996</v>
      </c>
      <c r="ED14" s="6">
        <v>32.678699999999999</v>
      </c>
      <c r="EE14" s="6">
        <v>91793587.840000004</v>
      </c>
      <c r="EF14" s="6">
        <v>8.3718000000000004</v>
      </c>
      <c r="EG14" s="6">
        <v>366104406.58999997</v>
      </c>
      <c r="EH14" s="6">
        <v>1096464000</v>
      </c>
      <c r="EI14" s="6">
        <v>730359593.40999997</v>
      </c>
      <c r="EJ14" s="6">
        <v>33.389600000000002</v>
      </c>
    </row>
    <row r="15" spans="2:140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627209.63</v>
      </c>
      <c r="J15" s="6">
        <v>8.8190000000000008</v>
      </c>
      <c r="K15" s="6">
        <v>2322162.23</v>
      </c>
      <c r="L15" s="6">
        <v>7112000</v>
      </c>
      <c r="M15" s="6">
        <v>4789837.7699999996</v>
      </c>
      <c r="N15" s="6">
        <v>32.651299999999999</v>
      </c>
      <c r="O15" s="6">
        <v>4240322.6399999997</v>
      </c>
      <c r="P15" s="6">
        <v>12.9626</v>
      </c>
      <c r="Q15" s="6">
        <v>14739251.15</v>
      </c>
      <c r="R15" s="6">
        <v>32712000</v>
      </c>
      <c r="S15" s="6">
        <v>19766838.920000002</v>
      </c>
      <c r="T15" s="6">
        <v>1.6233</v>
      </c>
      <c r="U15" s="6">
        <v>42226.080000000002</v>
      </c>
      <c r="V15" s="6">
        <v>0.2102</v>
      </c>
      <c r="W15" s="6">
        <v>326161.08</v>
      </c>
      <c r="X15" s="6">
        <v>20093000</v>
      </c>
      <c r="Y15" s="6">
        <v>19766838.920000002</v>
      </c>
      <c r="Z15" s="6">
        <v>1.6233</v>
      </c>
      <c r="AA15" s="6">
        <v>4501851.53</v>
      </c>
      <c r="AB15" s="6">
        <v>9.9818999999999996</v>
      </c>
      <c r="AC15" s="6">
        <v>14813791.880000001</v>
      </c>
      <c r="AD15" s="6">
        <v>45100000</v>
      </c>
      <c r="AE15" s="6">
        <v>30286208.120000001</v>
      </c>
      <c r="AF15" s="6">
        <v>32.846499999999999</v>
      </c>
      <c r="AG15" s="6">
        <v>4751767.57</v>
      </c>
      <c r="AH15" s="6">
        <v>8.3828999999999994</v>
      </c>
      <c r="AI15" s="6">
        <v>17694303.719999999</v>
      </c>
      <c r="AJ15" s="6">
        <v>56684000</v>
      </c>
      <c r="AK15" s="6">
        <v>38989696.280000001</v>
      </c>
      <c r="AL15" s="6">
        <v>31.215699999999998</v>
      </c>
      <c r="AM15" s="6">
        <v>7382296.54</v>
      </c>
      <c r="AN15" s="6">
        <v>11.702</v>
      </c>
      <c r="AO15" s="6">
        <v>22785420.949999999</v>
      </c>
      <c r="AP15" s="6">
        <v>63086000</v>
      </c>
      <c r="AQ15" s="6">
        <v>40300579.049999997</v>
      </c>
      <c r="AR15" s="6">
        <v>36.118000000000002</v>
      </c>
      <c r="AS15" s="6">
        <v>4366915.96</v>
      </c>
      <c r="AT15" s="6">
        <v>8.7425999999999995</v>
      </c>
      <c r="AU15" s="6">
        <v>16858100.620000001</v>
      </c>
      <c r="AV15" s="6">
        <v>49950000</v>
      </c>
      <c r="AW15" s="6">
        <v>33091899.379999999</v>
      </c>
      <c r="AX15" s="6">
        <v>33.75</v>
      </c>
      <c r="AY15" s="6">
        <v>4505813.87</v>
      </c>
      <c r="AZ15" s="6">
        <v>9.3122000000000007</v>
      </c>
      <c r="BA15" s="6">
        <v>17525707.609999999</v>
      </c>
      <c r="BB15" s="6">
        <v>48386000</v>
      </c>
      <c r="BC15" s="6">
        <v>30860292.390000001</v>
      </c>
      <c r="BD15" s="6">
        <v>36.220599999999997</v>
      </c>
      <c r="BE15" s="6">
        <v>5347910.8499999996</v>
      </c>
      <c r="BF15" s="6">
        <v>12.7669</v>
      </c>
      <c r="BG15" s="6">
        <v>17475487.469999999</v>
      </c>
      <c r="BH15" s="6">
        <v>41889000</v>
      </c>
      <c r="BI15" s="6">
        <v>24413512.530000001</v>
      </c>
      <c r="BJ15" s="6">
        <v>41.718600000000002</v>
      </c>
      <c r="BK15" s="6">
        <v>5015612.68</v>
      </c>
      <c r="BL15" s="6">
        <v>12.7624</v>
      </c>
      <c r="BM15" s="6">
        <v>18469830.789999999</v>
      </c>
      <c r="BN15" s="6">
        <v>39300000</v>
      </c>
      <c r="BO15" s="6">
        <v>20830169.210000001</v>
      </c>
      <c r="BP15" s="6">
        <v>46.997</v>
      </c>
      <c r="BQ15" s="6">
        <v>6451041.8399999999</v>
      </c>
      <c r="BR15" s="6">
        <v>9.0831999999999997</v>
      </c>
      <c r="BS15" s="6">
        <v>21738444.09</v>
      </c>
      <c r="BT15" s="6">
        <v>71022000</v>
      </c>
      <c r="BU15" s="6">
        <v>49283555.909999996</v>
      </c>
      <c r="BV15" s="6">
        <v>30.608000000000001</v>
      </c>
      <c r="BW15" s="6">
        <v>7413346.9699999997</v>
      </c>
      <c r="BX15" s="6">
        <v>12.0914</v>
      </c>
      <c r="BY15" s="6">
        <v>25619792.030000001</v>
      </c>
      <c r="BZ15" s="6">
        <v>61311000</v>
      </c>
      <c r="CA15" s="6">
        <v>35691207.969999999</v>
      </c>
      <c r="CB15" s="6">
        <v>41.7866</v>
      </c>
      <c r="CC15" s="6">
        <v>6637274.1299999999</v>
      </c>
      <c r="CD15" s="6">
        <v>8.5753000000000004</v>
      </c>
      <c r="CE15" s="6">
        <v>23924084.739999998</v>
      </c>
      <c r="CF15" s="6">
        <v>77400000</v>
      </c>
      <c r="CG15" s="6">
        <v>53475915.259999998</v>
      </c>
      <c r="CH15" s="6">
        <v>30.909700000000001</v>
      </c>
      <c r="CI15" s="6">
        <v>4368618.92</v>
      </c>
      <c r="CJ15" s="6">
        <v>10.1473</v>
      </c>
      <c r="CK15" s="6">
        <v>15962871.960000001</v>
      </c>
      <c r="CL15" s="6">
        <v>43052000</v>
      </c>
      <c r="CM15" s="6">
        <v>27089128.039999999</v>
      </c>
      <c r="CN15" s="6">
        <v>37.078099999999999</v>
      </c>
      <c r="CO15" s="6">
        <v>4233852.9000000004</v>
      </c>
      <c r="CP15" s="6">
        <v>8.8256999999999994</v>
      </c>
      <c r="CQ15" s="6">
        <v>15256339.199999999</v>
      </c>
      <c r="CR15" s="6">
        <v>47972000</v>
      </c>
      <c r="CS15" s="6">
        <v>32715660.800000001</v>
      </c>
      <c r="CT15" s="6">
        <v>31.802600000000002</v>
      </c>
      <c r="CU15" s="6">
        <v>5333704.43</v>
      </c>
      <c r="CV15" s="6">
        <v>9.3379999999999992</v>
      </c>
      <c r="CW15" s="6">
        <v>17789807.300000001</v>
      </c>
      <c r="CX15" s="6">
        <v>57118000</v>
      </c>
      <c r="CY15" s="6">
        <v>39328192.700000003</v>
      </c>
      <c r="CZ15" s="6">
        <v>31.145700000000001</v>
      </c>
      <c r="DA15" s="6">
        <v>4555544.41</v>
      </c>
      <c r="DB15" s="6">
        <v>10.228199999999999</v>
      </c>
      <c r="DC15" s="6">
        <v>17824796.350000001</v>
      </c>
      <c r="DD15" s="6">
        <v>44539000</v>
      </c>
      <c r="DE15" s="6">
        <v>26714203.649999999</v>
      </c>
      <c r="DF15" s="6">
        <v>40.020600000000002</v>
      </c>
      <c r="DG15" s="6">
        <v>6817402.5599999996</v>
      </c>
      <c r="DH15" s="6">
        <v>10.994899999999999</v>
      </c>
      <c r="DI15" s="6">
        <v>22860365.690000001</v>
      </c>
      <c r="DJ15" s="6">
        <v>62005000</v>
      </c>
      <c r="DK15" s="6">
        <v>39144634.310000002</v>
      </c>
      <c r="DL15" s="6">
        <v>36.868600000000001</v>
      </c>
      <c r="DM15" s="6">
        <v>5718495.2400000002</v>
      </c>
      <c r="DN15" s="6">
        <v>12.084</v>
      </c>
      <c r="DO15" s="6">
        <v>20191193.460000001</v>
      </c>
      <c r="DP15" s="6">
        <v>47323000</v>
      </c>
      <c r="DQ15" s="6">
        <v>27131806.539999999</v>
      </c>
      <c r="DR15" s="6">
        <v>42.666800000000002</v>
      </c>
      <c r="DS15" s="6">
        <v>5784610.4199999999</v>
      </c>
      <c r="DT15" s="6">
        <v>10.7377</v>
      </c>
      <c r="DU15" s="6">
        <v>18428216.460000001</v>
      </c>
      <c r="DV15" s="6">
        <v>53872000</v>
      </c>
      <c r="DW15" s="6">
        <v>35443783.539999999</v>
      </c>
      <c r="DX15" s="6">
        <v>34.2074</v>
      </c>
      <c r="DY15" s="6">
        <v>6223843.6100000003</v>
      </c>
      <c r="DZ15" s="6">
        <v>11.3161</v>
      </c>
      <c r="EA15" s="6">
        <v>21394703.399999999</v>
      </c>
      <c r="EB15" s="6">
        <v>55000000</v>
      </c>
      <c r="EC15" s="6">
        <v>33605296.600000001</v>
      </c>
      <c r="ED15" s="6">
        <v>38.899500000000003</v>
      </c>
      <c r="EE15" s="6">
        <v>104319662.78</v>
      </c>
      <c r="EF15" s="6">
        <v>10.1783</v>
      </c>
      <c r="EG15" s="6">
        <v>364000832.18000001</v>
      </c>
      <c r="EH15" s="6">
        <v>1024926000</v>
      </c>
      <c r="EI15" s="6">
        <v>660925167.82000005</v>
      </c>
      <c r="EJ15" s="6">
        <v>35.514800000000001</v>
      </c>
    </row>
    <row r="16" spans="2:140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7">
        <v>0</v>
      </c>
      <c r="M16" s="6">
        <v>0</v>
      </c>
      <c r="N16" s="6">
        <v>0</v>
      </c>
      <c r="O16" s="7">
        <v>0</v>
      </c>
      <c r="P16" s="6">
        <v>0</v>
      </c>
      <c r="Q16" s="7">
        <v>0</v>
      </c>
      <c r="R16" s="6">
        <v>199000</v>
      </c>
      <c r="S16" s="6">
        <v>45000</v>
      </c>
      <c r="T16" s="6">
        <v>2.1739000000000002</v>
      </c>
      <c r="U16" s="6">
        <v>1000</v>
      </c>
      <c r="V16" s="6">
        <v>2.1739000000000002</v>
      </c>
      <c r="W16" s="6">
        <v>1000</v>
      </c>
      <c r="X16" s="6">
        <v>46000</v>
      </c>
      <c r="Y16" s="6">
        <v>45000</v>
      </c>
      <c r="Z16" s="6">
        <v>2.1739000000000002</v>
      </c>
      <c r="AA16" s="6">
        <v>1000</v>
      </c>
      <c r="AB16" s="6">
        <v>2.8571</v>
      </c>
      <c r="AC16" s="6">
        <v>4100</v>
      </c>
      <c r="AD16" s="6">
        <v>35000</v>
      </c>
      <c r="AE16" s="6">
        <v>30900</v>
      </c>
      <c r="AF16" s="6">
        <v>11.7143</v>
      </c>
      <c r="AG16" s="6">
        <v>1000</v>
      </c>
      <c r="AH16" s="6">
        <v>0.95240000000000002</v>
      </c>
      <c r="AI16" s="6">
        <v>3800</v>
      </c>
      <c r="AJ16" s="6">
        <v>105000</v>
      </c>
      <c r="AK16" s="6">
        <v>101200</v>
      </c>
      <c r="AL16" s="6">
        <v>3.6190000000000002</v>
      </c>
      <c r="AM16" s="6">
        <v>9400</v>
      </c>
      <c r="AN16" s="6">
        <v>7.8333000000000004</v>
      </c>
      <c r="AO16" s="6">
        <v>24300</v>
      </c>
      <c r="AP16" s="6">
        <v>120000</v>
      </c>
      <c r="AQ16" s="6">
        <v>95700</v>
      </c>
      <c r="AR16" s="6">
        <v>20.25</v>
      </c>
      <c r="AS16" s="6">
        <v>200</v>
      </c>
      <c r="AT16" s="6">
        <v>0.4</v>
      </c>
      <c r="AU16" s="6">
        <v>1700</v>
      </c>
      <c r="AV16" s="6">
        <v>50000</v>
      </c>
      <c r="AW16" s="6">
        <v>48300</v>
      </c>
      <c r="AX16" s="6">
        <v>3.4</v>
      </c>
      <c r="AY16" s="6">
        <v>600</v>
      </c>
      <c r="AZ16" s="6">
        <v>1.6667000000000001</v>
      </c>
      <c r="BA16" s="6">
        <v>3900</v>
      </c>
      <c r="BB16" s="6">
        <v>36000</v>
      </c>
      <c r="BC16" s="6">
        <v>32100</v>
      </c>
      <c r="BD16" s="6">
        <v>10.833299999999999</v>
      </c>
      <c r="BE16" s="6">
        <v>2800</v>
      </c>
      <c r="BF16" s="6">
        <v>40</v>
      </c>
      <c r="BG16" s="6">
        <v>7500</v>
      </c>
      <c r="BH16" s="6">
        <v>7000</v>
      </c>
      <c r="BI16" s="6">
        <v>-500</v>
      </c>
      <c r="BJ16" s="6">
        <v>107.1429</v>
      </c>
      <c r="BK16" s="6">
        <v>900</v>
      </c>
      <c r="BL16" s="6">
        <v>3</v>
      </c>
      <c r="BM16" s="6">
        <v>6650</v>
      </c>
      <c r="BN16" s="6">
        <v>30000</v>
      </c>
      <c r="BO16" s="6">
        <v>23350</v>
      </c>
      <c r="BP16" s="6">
        <v>22.166699999999999</v>
      </c>
      <c r="BQ16" s="6">
        <v>2100</v>
      </c>
      <c r="BR16" s="6">
        <v>5.25</v>
      </c>
      <c r="BS16" s="6">
        <v>5200</v>
      </c>
      <c r="BT16" s="6">
        <v>40000</v>
      </c>
      <c r="BU16" s="6">
        <v>34800</v>
      </c>
      <c r="BV16" s="6">
        <v>13</v>
      </c>
      <c r="BW16" s="6">
        <v>2150</v>
      </c>
      <c r="BX16" s="6">
        <v>3.2576000000000001</v>
      </c>
      <c r="BY16" s="6">
        <v>13700</v>
      </c>
      <c r="BZ16" s="6">
        <v>66000</v>
      </c>
      <c r="CA16" s="6">
        <v>52300</v>
      </c>
      <c r="CB16" s="6">
        <v>20.7576</v>
      </c>
      <c r="CC16" s="6">
        <v>1000</v>
      </c>
      <c r="CD16" s="6">
        <v>3.2258</v>
      </c>
      <c r="CE16" s="6">
        <v>3900</v>
      </c>
      <c r="CF16" s="6">
        <v>31000</v>
      </c>
      <c r="CG16" s="6">
        <v>27100</v>
      </c>
      <c r="CH16" s="6">
        <v>12.5806</v>
      </c>
      <c r="CI16" s="6">
        <v>800</v>
      </c>
      <c r="CJ16" s="6">
        <v>0.65039999999999998</v>
      </c>
      <c r="CK16" s="6">
        <v>3700</v>
      </c>
      <c r="CL16" s="6">
        <v>123000</v>
      </c>
      <c r="CM16" s="6">
        <v>119300</v>
      </c>
      <c r="CN16" s="6">
        <v>3.0081000000000002</v>
      </c>
      <c r="CO16" s="6">
        <v>1500</v>
      </c>
      <c r="CP16" s="6">
        <v>2.5</v>
      </c>
      <c r="CQ16" s="6">
        <v>11650</v>
      </c>
      <c r="CR16" s="6">
        <v>60000</v>
      </c>
      <c r="CS16" s="6">
        <v>48350</v>
      </c>
      <c r="CT16" s="6">
        <v>19.416699999999999</v>
      </c>
      <c r="CU16" s="6">
        <v>400</v>
      </c>
      <c r="CV16" s="6">
        <v>0.8</v>
      </c>
      <c r="CW16" s="6">
        <v>2400</v>
      </c>
      <c r="CX16" s="6">
        <v>50000</v>
      </c>
      <c r="CY16" s="6">
        <v>47600</v>
      </c>
      <c r="CZ16" s="6">
        <v>4.8</v>
      </c>
      <c r="DA16" s="6">
        <v>1700</v>
      </c>
      <c r="DB16" s="6">
        <v>2.7869000000000002</v>
      </c>
      <c r="DC16" s="6">
        <v>6650</v>
      </c>
      <c r="DD16" s="6">
        <v>61000</v>
      </c>
      <c r="DE16" s="6">
        <v>54350</v>
      </c>
      <c r="DF16" s="6">
        <v>10.9016</v>
      </c>
      <c r="DG16" s="6">
        <v>1800</v>
      </c>
      <c r="DH16" s="6">
        <v>4.5</v>
      </c>
      <c r="DI16" s="6">
        <v>8450</v>
      </c>
      <c r="DJ16" s="6">
        <v>40000</v>
      </c>
      <c r="DK16" s="6">
        <v>31550</v>
      </c>
      <c r="DL16" s="6">
        <v>21.125</v>
      </c>
      <c r="DM16" s="6">
        <v>2100</v>
      </c>
      <c r="DN16" s="6">
        <v>2.8</v>
      </c>
      <c r="DO16" s="6">
        <v>4600</v>
      </c>
      <c r="DP16" s="6">
        <v>75000</v>
      </c>
      <c r="DQ16" s="6">
        <v>70400</v>
      </c>
      <c r="DR16" s="6">
        <v>6.1333000000000002</v>
      </c>
      <c r="DS16" s="6">
        <v>6700</v>
      </c>
      <c r="DT16" s="6">
        <v>16.75</v>
      </c>
      <c r="DU16" s="6">
        <v>19200</v>
      </c>
      <c r="DV16" s="6">
        <v>40000</v>
      </c>
      <c r="DW16" s="6">
        <v>20800</v>
      </c>
      <c r="DX16" s="6">
        <v>48</v>
      </c>
      <c r="DY16" s="6">
        <v>1100</v>
      </c>
      <c r="DZ16" s="6">
        <v>2.0369999999999999</v>
      </c>
      <c r="EA16" s="6">
        <v>3700</v>
      </c>
      <c r="EB16" s="6">
        <v>54000</v>
      </c>
      <c r="EC16" s="6">
        <v>50300</v>
      </c>
      <c r="ED16" s="6">
        <v>6.8518999999999997</v>
      </c>
      <c r="EE16" s="6">
        <v>38250</v>
      </c>
      <c r="EF16" s="6">
        <v>3.0165999999999999</v>
      </c>
      <c r="EG16" s="6">
        <v>136100</v>
      </c>
      <c r="EH16" s="6">
        <v>1268000</v>
      </c>
      <c r="EI16" s="6">
        <v>1131900</v>
      </c>
      <c r="EJ16" s="6">
        <v>10.7334</v>
      </c>
    </row>
    <row r="17" spans="2:140" outlineLevel="2">
      <c r="B17" s="5" t="s">
        <v>70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6">
        <v>7400</v>
      </c>
      <c r="P17" s="6">
        <v>4.9333</v>
      </c>
      <c r="Q17" s="6">
        <v>28075</v>
      </c>
      <c r="R17" s="6">
        <v>150000</v>
      </c>
      <c r="S17" s="6">
        <v>0</v>
      </c>
      <c r="T17" s="6">
        <v>0</v>
      </c>
      <c r="U17" s="7">
        <v>0</v>
      </c>
      <c r="V17" s="6">
        <v>0</v>
      </c>
      <c r="W17" s="7">
        <v>0</v>
      </c>
      <c r="X17" s="7">
        <v>0</v>
      </c>
      <c r="Y17" s="6">
        <v>0</v>
      </c>
      <c r="Z17" s="6">
        <v>0</v>
      </c>
      <c r="AA17" s="6">
        <v>26710</v>
      </c>
      <c r="AB17" s="6">
        <v>7.8559000000000001</v>
      </c>
      <c r="AC17" s="6">
        <v>105380</v>
      </c>
      <c r="AD17" s="6">
        <v>340000</v>
      </c>
      <c r="AE17" s="6">
        <v>234620</v>
      </c>
      <c r="AF17" s="6">
        <v>30.9941</v>
      </c>
      <c r="AG17" s="6">
        <v>24610</v>
      </c>
      <c r="AH17" s="6">
        <v>6.3102999999999998</v>
      </c>
      <c r="AI17" s="6">
        <v>102890</v>
      </c>
      <c r="AJ17" s="6">
        <v>390000</v>
      </c>
      <c r="AK17" s="6">
        <v>287110</v>
      </c>
      <c r="AL17" s="6">
        <v>26.382100000000001</v>
      </c>
      <c r="AM17" s="6">
        <v>26200</v>
      </c>
      <c r="AN17" s="6">
        <v>8.1114999999999995</v>
      </c>
      <c r="AO17" s="6">
        <v>104210</v>
      </c>
      <c r="AP17" s="6">
        <v>323000</v>
      </c>
      <c r="AQ17" s="6">
        <v>218790</v>
      </c>
      <c r="AR17" s="6">
        <v>32.263199999999998</v>
      </c>
      <c r="AS17" s="6">
        <v>26585</v>
      </c>
      <c r="AT17" s="6">
        <v>7.5956999999999999</v>
      </c>
      <c r="AU17" s="6">
        <v>105735</v>
      </c>
      <c r="AV17" s="6">
        <v>350000</v>
      </c>
      <c r="AW17" s="6">
        <v>244265</v>
      </c>
      <c r="AX17" s="6">
        <v>30.21</v>
      </c>
      <c r="AY17" s="6">
        <v>27860</v>
      </c>
      <c r="AZ17" s="6">
        <v>7.96</v>
      </c>
      <c r="BA17" s="6">
        <v>111170</v>
      </c>
      <c r="BB17" s="6">
        <v>350000</v>
      </c>
      <c r="BC17" s="6">
        <v>238830</v>
      </c>
      <c r="BD17" s="6">
        <v>31.762899999999998</v>
      </c>
      <c r="BE17" s="6">
        <v>26180</v>
      </c>
      <c r="BF17" s="6">
        <v>7.7</v>
      </c>
      <c r="BG17" s="6">
        <v>105610</v>
      </c>
      <c r="BH17" s="6">
        <v>340000</v>
      </c>
      <c r="BI17" s="6">
        <v>234390</v>
      </c>
      <c r="BJ17" s="6">
        <v>31.061800000000002</v>
      </c>
      <c r="BK17" s="6">
        <v>25035</v>
      </c>
      <c r="BL17" s="6">
        <v>7.2775999999999996</v>
      </c>
      <c r="BM17" s="6">
        <v>100860</v>
      </c>
      <c r="BN17" s="6">
        <v>344000</v>
      </c>
      <c r="BO17" s="6">
        <v>243140</v>
      </c>
      <c r="BP17" s="6">
        <v>29.319800000000001</v>
      </c>
      <c r="BQ17" s="6">
        <v>23360</v>
      </c>
      <c r="BR17" s="6">
        <v>7.7866999999999997</v>
      </c>
      <c r="BS17" s="6">
        <v>90030</v>
      </c>
      <c r="BT17" s="6">
        <v>300000</v>
      </c>
      <c r="BU17" s="6">
        <v>209970</v>
      </c>
      <c r="BV17" s="6">
        <v>30.01</v>
      </c>
      <c r="BW17" s="6">
        <v>22840</v>
      </c>
      <c r="BX17" s="6">
        <v>6.0105000000000004</v>
      </c>
      <c r="BY17" s="6">
        <v>96290</v>
      </c>
      <c r="BZ17" s="6">
        <v>380000</v>
      </c>
      <c r="CA17" s="6">
        <v>283710</v>
      </c>
      <c r="CB17" s="6">
        <v>25.339500000000001</v>
      </c>
      <c r="CC17" s="6">
        <v>27090</v>
      </c>
      <c r="CD17" s="6">
        <v>7.4423000000000004</v>
      </c>
      <c r="CE17" s="6">
        <v>108200</v>
      </c>
      <c r="CF17" s="6">
        <v>364000</v>
      </c>
      <c r="CG17" s="6">
        <v>255800</v>
      </c>
      <c r="CH17" s="6">
        <v>29.725300000000001</v>
      </c>
      <c r="CI17" s="6">
        <v>26660</v>
      </c>
      <c r="CJ17" s="6">
        <v>5.7088000000000001</v>
      </c>
      <c r="CK17" s="6">
        <v>106370</v>
      </c>
      <c r="CL17" s="6">
        <v>467000</v>
      </c>
      <c r="CM17" s="6">
        <v>360630</v>
      </c>
      <c r="CN17" s="6">
        <v>22.7773</v>
      </c>
      <c r="CO17" s="6">
        <v>27100</v>
      </c>
      <c r="CP17" s="6">
        <v>7.9240000000000004</v>
      </c>
      <c r="CQ17" s="6">
        <v>105790</v>
      </c>
      <c r="CR17" s="6">
        <v>342000</v>
      </c>
      <c r="CS17" s="6">
        <v>236210</v>
      </c>
      <c r="CT17" s="6">
        <v>30.932700000000001</v>
      </c>
      <c r="CU17" s="6">
        <v>26700</v>
      </c>
      <c r="CV17" s="6">
        <v>6.6749999999999998</v>
      </c>
      <c r="CW17" s="6">
        <v>107205</v>
      </c>
      <c r="CX17" s="6">
        <v>400000</v>
      </c>
      <c r="CY17" s="6">
        <v>292795</v>
      </c>
      <c r="CZ17" s="6">
        <v>26.801300000000001</v>
      </c>
      <c r="DA17" s="6">
        <v>25580</v>
      </c>
      <c r="DB17" s="6">
        <v>7.9938000000000002</v>
      </c>
      <c r="DC17" s="6">
        <v>103790</v>
      </c>
      <c r="DD17" s="6">
        <v>320000</v>
      </c>
      <c r="DE17" s="6">
        <v>216210</v>
      </c>
      <c r="DF17" s="6">
        <v>32.434399999999997</v>
      </c>
      <c r="DG17" s="6">
        <v>27330</v>
      </c>
      <c r="DH17" s="6">
        <v>7.8086000000000002</v>
      </c>
      <c r="DI17" s="6">
        <v>108910</v>
      </c>
      <c r="DJ17" s="6">
        <v>350000</v>
      </c>
      <c r="DK17" s="6">
        <v>241090</v>
      </c>
      <c r="DL17" s="6">
        <v>31.117100000000001</v>
      </c>
      <c r="DM17" s="6">
        <v>23560</v>
      </c>
      <c r="DN17" s="6">
        <v>6.5444000000000004</v>
      </c>
      <c r="DO17" s="6">
        <v>102950</v>
      </c>
      <c r="DP17" s="6">
        <v>360000</v>
      </c>
      <c r="DQ17" s="6">
        <v>257050</v>
      </c>
      <c r="DR17" s="6">
        <v>28.597200000000001</v>
      </c>
      <c r="DS17" s="6">
        <v>26060</v>
      </c>
      <c r="DT17" s="6">
        <v>7.8970000000000002</v>
      </c>
      <c r="DU17" s="6">
        <v>101565</v>
      </c>
      <c r="DV17" s="6">
        <v>330000</v>
      </c>
      <c r="DW17" s="6">
        <v>228435</v>
      </c>
      <c r="DX17" s="6">
        <v>30.7773</v>
      </c>
      <c r="DY17" s="6">
        <v>26690</v>
      </c>
      <c r="DZ17" s="6">
        <v>7.2134999999999998</v>
      </c>
      <c r="EA17" s="6">
        <v>104210</v>
      </c>
      <c r="EB17" s="6">
        <v>370000</v>
      </c>
      <c r="EC17" s="6">
        <v>265790</v>
      </c>
      <c r="ED17" s="6">
        <v>28.164899999999999</v>
      </c>
      <c r="EE17" s="6">
        <v>473550</v>
      </c>
      <c r="EF17" s="6">
        <v>7.2077999999999998</v>
      </c>
      <c r="EG17" s="6">
        <v>1899240</v>
      </c>
      <c r="EH17" s="6">
        <v>6570000</v>
      </c>
      <c r="EI17" s="6">
        <v>4670760</v>
      </c>
      <c r="EJ17" s="6">
        <v>28.907800000000002</v>
      </c>
    </row>
    <row r="18" spans="2:140" outlineLevel="2">
      <c r="B18" s="5" t="s">
        <v>252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2455314.2599999998</v>
      </c>
      <c r="T18" s="6">
        <v>20.2561</v>
      </c>
      <c r="U18" s="6">
        <v>157006.07999999999</v>
      </c>
      <c r="V18" s="6">
        <v>5.0993000000000004</v>
      </c>
      <c r="W18" s="6">
        <v>623685.74</v>
      </c>
      <c r="X18" s="6">
        <v>3079000</v>
      </c>
      <c r="Y18" s="6">
        <v>2455314.2599999998</v>
      </c>
      <c r="Z18" s="6">
        <v>20.2561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7">
        <v>0</v>
      </c>
      <c r="AH18" s="6">
        <v>0</v>
      </c>
      <c r="AI18" s="7">
        <v>0</v>
      </c>
      <c r="AJ18" s="7">
        <v>0</v>
      </c>
      <c r="AK18" s="6">
        <v>0</v>
      </c>
      <c r="AL18" s="6">
        <v>0</v>
      </c>
      <c r="AM18" s="7">
        <v>0</v>
      </c>
      <c r="AN18" s="6">
        <v>0</v>
      </c>
      <c r="AO18" s="7">
        <v>0</v>
      </c>
      <c r="AP18" s="7">
        <v>0</v>
      </c>
      <c r="AQ18" s="6">
        <v>0</v>
      </c>
      <c r="AR18" s="6">
        <v>0</v>
      </c>
      <c r="AS18" s="7">
        <v>0</v>
      </c>
      <c r="AT18" s="6">
        <v>0</v>
      </c>
      <c r="AU18" s="7">
        <v>0</v>
      </c>
      <c r="AV18" s="7">
        <v>0</v>
      </c>
      <c r="AW18" s="6">
        <v>0</v>
      </c>
      <c r="AX18" s="6">
        <v>0</v>
      </c>
      <c r="AY18" s="7">
        <v>0</v>
      </c>
      <c r="AZ18" s="6">
        <v>0</v>
      </c>
      <c r="BA18" s="7">
        <v>0</v>
      </c>
      <c r="BB18" s="7">
        <v>0</v>
      </c>
      <c r="BC18" s="6">
        <v>0</v>
      </c>
      <c r="BD18" s="6">
        <v>0</v>
      </c>
      <c r="BE18" s="7">
        <v>0</v>
      </c>
      <c r="BF18" s="6">
        <v>0</v>
      </c>
      <c r="BG18" s="7">
        <v>0</v>
      </c>
      <c r="BH18" s="7">
        <v>0</v>
      </c>
      <c r="BI18" s="6">
        <v>0</v>
      </c>
      <c r="BJ18" s="6">
        <v>0</v>
      </c>
      <c r="BK18" s="7">
        <v>0</v>
      </c>
      <c r="BL18" s="6">
        <v>0</v>
      </c>
      <c r="BM18" s="7">
        <v>0</v>
      </c>
      <c r="BN18" s="7">
        <v>0</v>
      </c>
      <c r="BO18" s="6">
        <v>0</v>
      </c>
      <c r="BP18" s="6">
        <v>0</v>
      </c>
      <c r="BQ18" s="7">
        <v>0</v>
      </c>
      <c r="BR18" s="6">
        <v>0</v>
      </c>
      <c r="BS18" s="7">
        <v>0</v>
      </c>
      <c r="BT18" s="7">
        <v>0</v>
      </c>
      <c r="BU18" s="6">
        <v>0</v>
      </c>
      <c r="BV18" s="6">
        <v>0</v>
      </c>
      <c r="BW18" s="7">
        <v>0</v>
      </c>
      <c r="BX18" s="6">
        <v>0</v>
      </c>
      <c r="BY18" s="7">
        <v>0</v>
      </c>
      <c r="BZ18" s="7">
        <v>0</v>
      </c>
      <c r="CA18" s="6">
        <v>0</v>
      </c>
      <c r="CB18" s="6">
        <v>0</v>
      </c>
      <c r="CC18" s="7">
        <v>0</v>
      </c>
      <c r="CD18" s="6">
        <v>0</v>
      </c>
      <c r="CE18" s="7">
        <v>0</v>
      </c>
      <c r="CF18" s="7">
        <v>0</v>
      </c>
      <c r="CG18" s="6">
        <v>0</v>
      </c>
      <c r="CH18" s="6">
        <v>0</v>
      </c>
      <c r="CI18" s="7">
        <v>0</v>
      </c>
      <c r="CJ18" s="6">
        <v>0</v>
      </c>
      <c r="CK18" s="7">
        <v>0</v>
      </c>
      <c r="CL18" s="7">
        <v>0</v>
      </c>
      <c r="CM18" s="6">
        <v>0</v>
      </c>
      <c r="CN18" s="6">
        <v>0</v>
      </c>
      <c r="CO18" s="7">
        <v>0</v>
      </c>
      <c r="CP18" s="6">
        <v>0</v>
      </c>
      <c r="CQ18" s="7">
        <v>0</v>
      </c>
      <c r="CR18" s="7">
        <v>0</v>
      </c>
      <c r="CS18" s="6">
        <v>0</v>
      </c>
      <c r="CT18" s="6">
        <v>0</v>
      </c>
      <c r="CU18" s="7">
        <v>0</v>
      </c>
      <c r="CV18" s="6">
        <v>0</v>
      </c>
      <c r="CW18" s="7">
        <v>0</v>
      </c>
      <c r="CX18" s="7">
        <v>0</v>
      </c>
      <c r="CY18" s="6">
        <v>0</v>
      </c>
      <c r="CZ18" s="6">
        <v>0</v>
      </c>
      <c r="DA18" s="7">
        <v>0</v>
      </c>
      <c r="DB18" s="6">
        <v>0</v>
      </c>
      <c r="DC18" s="7">
        <v>0</v>
      </c>
      <c r="DD18" s="7">
        <v>0</v>
      </c>
      <c r="DE18" s="6">
        <v>0</v>
      </c>
      <c r="DF18" s="6">
        <v>0</v>
      </c>
      <c r="DG18" s="7">
        <v>0</v>
      </c>
      <c r="DH18" s="6">
        <v>0</v>
      </c>
      <c r="DI18" s="7">
        <v>0</v>
      </c>
      <c r="DJ18" s="7">
        <v>0</v>
      </c>
      <c r="DK18" s="6">
        <v>0</v>
      </c>
      <c r="DL18" s="6">
        <v>0</v>
      </c>
      <c r="DM18" s="7">
        <v>0</v>
      </c>
      <c r="DN18" s="6">
        <v>0</v>
      </c>
      <c r="DO18" s="7">
        <v>0</v>
      </c>
      <c r="DP18" s="7">
        <v>0</v>
      </c>
      <c r="DQ18" s="6">
        <v>0</v>
      </c>
      <c r="DR18" s="6">
        <v>0</v>
      </c>
      <c r="DS18" s="7">
        <v>0</v>
      </c>
      <c r="DT18" s="6">
        <v>0</v>
      </c>
      <c r="DU18" s="7">
        <v>0</v>
      </c>
      <c r="DV18" s="7">
        <v>0</v>
      </c>
      <c r="DW18" s="6">
        <v>0</v>
      </c>
      <c r="DX18" s="6">
        <v>0</v>
      </c>
      <c r="DY18" s="7">
        <v>0</v>
      </c>
      <c r="DZ18" s="6">
        <v>0</v>
      </c>
      <c r="EA18" s="7">
        <v>0</v>
      </c>
      <c r="EB18" s="7">
        <v>0</v>
      </c>
      <c r="EC18" s="6">
        <v>0</v>
      </c>
      <c r="ED18" s="6">
        <v>0</v>
      </c>
      <c r="EE18" s="6">
        <v>157006.07999999999</v>
      </c>
      <c r="EF18" s="6">
        <v>5.0993000000000004</v>
      </c>
      <c r="EG18" s="6">
        <v>623685.74</v>
      </c>
      <c r="EH18" s="6">
        <v>3079000</v>
      </c>
      <c r="EI18" s="6">
        <v>2455314.2599999998</v>
      </c>
      <c r="EJ18" s="6">
        <v>20.2561</v>
      </c>
    </row>
    <row r="19" spans="2:140" outlineLevel="2">
      <c r="B19" s="5" t="s">
        <v>71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7">
        <v>0</v>
      </c>
      <c r="P19" s="6">
        <v>0</v>
      </c>
      <c r="Q19" s="7">
        <v>0</v>
      </c>
      <c r="R19" s="6">
        <v>450000</v>
      </c>
      <c r="S19" s="6">
        <v>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7">
        <v>0</v>
      </c>
      <c r="AH19" s="6">
        <v>0</v>
      </c>
      <c r="AI19" s="7">
        <v>0</v>
      </c>
      <c r="AJ19" s="7">
        <v>0</v>
      </c>
      <c r="AK19" s="6">
        <v>0</v>
      </c>
      <c r="AL19" s="6">
        <v>0</v>
      </c>
      <c r="AM19" s="7">
        <v>0</v>
      </c>
      <c r="AN19" s="6">
        <v>0</v>
      </c>
      <c r="AO19" s="7">
        <v>0</v>
      </c>
      <c r="AP19" s="7">
        <v>0</v>
      </c>
      <c r="AQ19" s="6">
        <v>0</v>
      </c>
      <c r="AR19" s="6">
        <v>0</v>
      </c>
      <c r="AS19" s="7">
        <v>0</v>
      </c>
      <c r="AT19" s="6">
        <v>0</v>
      </c>
      <c r="AU19" s="7">
        <v>0</v>
      </c>
      <c r="AV19" s="6">
        <v>5000</v>
      </c>
      <c r="AW19" s="6">
        <v>5000</v>
      </c>
      <c r="AX19" s="6">
        <v>0</v>
      </c>
      <c r="AY19" s="7">
        <v>0</v>
      </c>
      <c r="AZ19" s="6">
        <v>0</v>
      </c>
      <c r="BA19" s="7">
        <v>0</v>
      </c>
      <c r="BB19" s="7">
        <v>0</v>
      </c>
      <c r="BC19" s="6">
        <v>0</v>
      </c>
      <c r="BD19" s="6">
        <v>0</v>
      </c>
      <c r="BE19" s="7">
        <v>0</v>
      </c>
      <c r="BF19" s="6">
        <v>0</v>
      </c>
      <c r="BG19" s="7">
        <v>0</v>
      </c>
      <c r="BH19" s="7">
        <v>0</v>
      </c>
      <c r="BI19" s="6">
        <v>0</v>
      </c>
      <c r="BJ19" s="6">
        <v>0</v>
      </c>
      <c r="BK19" s="7">
        <v>0</v>
      </c>
      <c r="BL19" s="6">
        <v>0</v>
      </c>
      <c r="BM19" s="7">
        <v>0</v>
      </c>
      <c r="BN19" s="7">
        <v>0</v>
      </c>
      <c r="BO19" s="6">
        <v>0</v>
      </c>
      <c r="BP19" s="6">
        <v>0</v>
      </c>
      <c r="BQ19" s="7">
        <v>0</v>
      </c>
      <c r="BR19" s="6">
        <v>0</v>
      </c>
      <c r="BS19" s="7">
        <v>0</v>
      </c>
      <c r="BT19" s="7">
        <v>0</v>
      </c>
      <c r="BU19" s="6">
        <v>0</v>
      </c>
      <c r="BV19" s="6">
        <v>0</v>
      </c>
      <c r="BW19" s="7">
        <v>0</v>
      </c>
      <c r="BX19" s="6">
        <v>0</v>
      </c>
      <c r="BY19" s="7">
        <v>0</v>
      </c>
      <c r="BZ19" s="7">
        <v>0</v>
      </c>
      <c r="CA19" s="6">
        <v>0</v>
      </c>
      <c r="CB19" s="6">
        <v>0</v>
      </c>
      <c r="CC19" s="7">
        <v>0</v>
      </c>
      <c r="CD19" s="6">
        <v>0</v>
      </c>
      <c r="CE19" s="7">
        <v>0</v>
      </c>
      <c r="CF19" s="7">
        <v>0</v>
      </c>
      <c r="CG19" s="6">
        <v>0</v>
      </c>
      <c r="CH19" s="6">
        <v>0</v>
      </c>
      <c r="CI19" s="7">
        <v>0</v>
      </c>
      <c r="CJ19" s="6">
        <v>0</v>
      </c>
      <c r="CK19" s="7">
        <v>0</v>
      </c>
      <c r="CL19" s="7">
        <v>0</v>
      </c>
      <c r="CM19" s="6">
        <v>0</v>
      </c>
      <c r="CN19" s="6">
        <v>0</v>
      </c>
      <c r="CO19" s="7">
        <v>0</v>
      </c>
      <c r="CP19" s="6">
        <v>0</v>
      </c>
      <c r="CQ19" s="7">
        <v>0</v>
      </c>
      <c r="CR19" s="7">
        <v>0</v>
      </c>
      <c r="CS19" s="6">
        <v>0</v>
      </c>
      <c r="CT19" s="6">
        <v>0</v>
      </c>
      <c r="CU19" s="7">
        <v>0</v>
      </c>
      <c r="CV19" s="6">
        <v>0</v>
      </c>
      <c r="CW19" s="7">
        <v>0</v>
      </c>
      <c r="CX19" s="7">
        <v>0</v>
      </c>
      <c r="CY19" s="6">
        <v>0</v>
      </c>
      <c r="CZ19" s="6">
        <v>0</v>
      </c>
      <c r="DA19" s="7">
        <v>0</v>
      </c>
      <c r="DB19" s="6">
        <v>0</v>
      </c>
      <c r="DC19" s="7">
        <v>0</v>
      </c>
      <c r="DD19" s="7">
        <v>0</v>
      </c>
      <c r="DE19" s="6">
        <v>0</v>
      </c>
      <c r="DF19" s="6">
        <v>0</v>
      </c>
      <c r="DG19" s="7">
        <v>0</v>
      </c>
      <c r="DH19" s="6">
        <v>0</v>
      </c>
      <c r="DI19" s="7">
        <v>0</v>
      </c>
      <c r="DJ19" s="7">
        <v>0</v>
      </c>
      <c r="DK19" s="6">
        <v>0</v>
      </c>
      <c r="DL19" s="6">
        <v>0</v>
      </c>
      <c r="DM19" s="7">
        <v>0</v>
      </c>
      <c r="DN19" s="6">
        <v>0</v>
      </c>
      <c r="DO19" s="7">
        <v>0</v>
      </c>
      <c r="DP19" s="7">
        <v>0</v>
      </c>
      <c r="DQ19" s="6">
        <v>0</v>
      </c>
      <c r="DR19" s="6">
        <v>0</v>
      </c>
      <c r="DS19" s="7">
        <v>0</v>
      </c>
      <c r="DT19" s="6">
        <v>0</v>
      </c>
      <c r="DU19" s="7">
        <v>0</v>
      </c>
      <c r="DV19" s="7">
        <v>0</v>
      </c>
      <c r="DW19" s="6">
        <v>0</v>
      </c>
      <c r="DX19" s="6">
        <v>0</v>
      </c>
      <c r="DY19" s="7">
        <v>0</v>
      </c>
      <c r="DZ19" s="6">
        <v>0</v>
      </c>
      <c r="EA19" s="7">
        <v>0</v>
      </c>
      <c r="EB19" s="6">
        <v>1000</v>
      </c>
      <c r="EC19" s="6">
        <v>1000</v>
      </c>
      <c r="ED19" s="6">
        <v>0</v>
      </c>
      <c r="EE19" s="6">
        <v>0</v>
      </c>
      <c r="EF19" s="6">
        <v>0</v>
      </c>
      <c r="EG19" s="6">
        <v>0</v>
      </c>
      <c r="EH19" s="6">
        <v>456000</v>
      </c>
      <c r="EI19" s="6">
        <v>456000</v>
      </c>
      <c r="EJ19" s="6">
        <v>0</v>
      </c>
    </row>
    <row r="20" spans="2:140" outlineLevel="2">
      <c r="B20" s="5" t="s">
        <v>253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7">
        <v>0</v>
      </c>
      <c r="V20" s="6">
        <v>0</v>
      </c>
      <c r="W20" s="7">
        <v>0</v>
      </c>
      <c r="X20" s="7">
        <v>0</v>
      </c>
      <c r="Y20" s="6">
        <v>0</v>
      </c>
      <c r="Z20" s="6">
        <v>0</v>
      </c>
      <c r="AA20" s="6">
        <v>35700</v>
      </c>
      <c r="AB20" s="6">
        <v>8.4596999999999998</v>
      </c>
      <c r="AC20" s="6">
        <v>130200</v>
      </c>
      <c r="AD20" s="6">
        <v>422000</v>
      </c>
      <c r="AE20" s="6">
        <v>291800</v>
      </c>
      <c r="AF20" s="6">
        <v>30.853100000000001</v>
      </c>
      <c r="AG20" s="6">
        <v>9600</v>
      </c>
      <c r="AH20" s="6">
        <v>1.92</v>
      </c>
      <c r="AI20" s="6">
        <v>81900</v>
      </c>
      <c r="AJ20" s="6">
        <v>500000</v>
      </c>
      <c r="AK20" s="6">
        <v>418100</v>
      </c>
      <c r="AL20" s="6">
        <v>16.38</v>
      </c>
      <c r="AM20" s="6">
        <v>45600</v>
      </c>
      <c r="AN20" s="6">
        <v>5.7</v>
      </c>
      <c r="AO20" s="6">
        <v>175050</v>
      </c>
      <c r="AP20" s="6">
        <v>800000</v>
      </c>
      <c r="AQ20" s="6">
        <v>624950</v>
      </c>
      <c r="AR20" s="6">
        <v>21.8813</v>
      </c>
      <c r="AS20" s="6">
        <v>35100</v>
      </c>
      <c r="AT20" s="6">
        <v>5.85</v>
      </c>
      <c r="AU20" s="6">
        <v>145200</v>
      </c>
      <c r="AV20" s="6">
        <v>600000</v>
      </c>
      <c r="AW20" s="6">
        <v>454800</v>
      </c>
      <c r="AX20" s="6">
        <v>24.2</v>
      </c>
      <c r="AY20" s="6">
        <v>26250</v>
      </c>
      <c r="AZ20" s="6">
        <v>7.5</v>
      </c>
      <c r="BA20" s="6">
        <v>77400</v>
      </c>
      <c r="BB20" s="6">
        <v>350000</v>
      </c>
      <c r="BC20" s="6">
        <v>272600</v>
      </c>
      <c r="BD20" s="6">
        <v>22.1143</v>
      </c>
      <c r="BE20" s="6">
        <v>26250</v>
      </c>
      <c r="BF20" s="6">
        <v>6.5625</v>
      </c>
      <c r="BG20" s="6">
        <v>110100</v>
      </c>
      <c r="BH20" s="6">
        <v>400000</v>
      </c>
      <c r="BI20" s="6">
        <v>289900</v>
      </c>
      <c r="BJ20" s="6">
        <v>27.524999999999999</v>
      </c>
      <c r="BK20" s="6">
        <v>48600</v>
      </c>
      <c r="BL20" s="6">
        <v>8.1</v>
      </c>
      <c r="BM20" s="6">
        <v>168450</v>
      </c>
      <c r="BN20" s="6">
        <v>600000</v>
      </c>
      <c r="BO20" s="6">
        <v>431550</v>
      </c>
      <c r="BP20" s="6">
        <v>28.074999999999999</v>
      </c>
      <c r="BQ20" s="7">
        <v>0</v>
      </c>
      <c r="BR20" s="6">
        <v>0</v>
      </c>
      <c r="BS20" s="7">
        <v>0</v>
      </c>
      <c r="BT20" s="6">
        <v>10000</v>
      </c>
      <c r="BU20" s="6">
        <v>10000</v>
      </c>
      <c r="BV20" s="6">
        <v>0</v>
      </c>
      <c r="BW20" s="6">
        <v>38850</v>
      </c>
      <c r="BX20" s="6">
        <v>8.6333000000000002</v>
      </c>
      <c r="BY20" s="6">
        <v>134700</v>
      </c>
      <c r="BZ20" s="6">
        <v>450000</v>
      </c>
      <c r="CA20" s="6">
        <v>315300</v>
      </c>
      <c r="CB20" s="6">
        <v>29.933299999999999</v>
      </c>
      <c r="CC20" s="6">
        <v>53400</v>
      </c>
      <c r="CD20" s="6">
        <v>7.6285999999999996</v>
      </c>
      <c r="CE20" s="6">
        <v>249150</v>
      </c>
      <c r="CF20" s="6">
        <v>700000</v>
      </c>
      <c r="CG20" s="6">
        <v>450850</v>
      </c>
      <c r="CH20" s="6">
        <v>35.5929</v>
      </c>
      <c r="CI20" s="6">
        <v>14250</v>
      </c>
      <c r="CJ20" s="6">
        <v>5.2973999999999997</v>
      </c>
      <c r="CK20" s="6">
        <v>51900</v>
      </c>
      <c r="CL20" s="6">
        <v>269000</v>
      </c>
      <c r="CM20" s="6">
        <v>217100</v>
      </c>
      <c r="CN20" s="6">
        <v>19.293700000000001</v>
      </c>
      <c r="CO20" s="6">
        <v>26100</v>
      </c>
      <c r="CP20" s="6">
        <v>5.5532000000000004</v>
      </c>
      <c r="CQ20" s="6">
        <v>93300</v>
      </c>
      <c r="CR20" s="6">
        <v>470000</v>
      </c>
      <c r="CS20" s="6">
        <v>376700</v>
      </c>
      <c r="CT20" s="6">
        <v>19.851099999999999</v>
      </c>
      <c r="CU20" s="6">
        <v>33000</v>
      </c>
      <c r="CV20" s="6">
        <v>8.0488</v>
      </c>
      <c r="CW20" s="6">
        <v>114600</v>
      </c>
      <c r="CX20" s="6">
        <v>410000</v>
      </c>
      <c r="CY20" s="6">
        <v>295400</v>
      </c>
      <c r="CZ20" s="6">
        <v>27.9512</v>
      </c>
      <c r="DA20" s="6">
        <v>25650</v>
      </c>
      <c r="DB20" s="6">
        <v>6.9701000000000004</v>
      </c>
      <c r="DC20" s="6">
        <v>121500</v>
      </c>
      <c r="DD20" s="6">
        <v>368000</v>
      </c>
      <c r="DE20" s="6">
        <v>246500</v>
      </c>
      <c r="DF20" s="6">
        <v>33.016300000000001</v>
      </c>
      <c r="DG20" s="6">
        <v>65250</v>
      </c>
      <c r="DH20" s="6">
        <v>9.3214000000000006</v>
      </c>
      <c r="DI20" s="6">
        <v>220650</v>
      </c>
      <c r="DJ20" s="6">
        <v>700000</v>
      </c>
      <c r="DK20" s="6">
        <v>479350</v>
      </c>
      <c r="DL20" s="6">
        <v>31.5214</v>
      </c>
      <c r="DM20" s="6">
        <v>45600</v>
      </c>
      <c r="DN20" s="6">
        <v>6.4225000000000003</v>
      </c>
      <c r="DO20" s="6">
        <v>189300</v>
      </c>
      <c r="DP20" s="6">
        <v>710000</v>
      </c>
      <c r="DQ20" s="6">
        <v>520700</v>
      </c>
      <c r="DR20" s="6">
        <v>26.661999999999999</v>
      </c>
      <c r="DS20" s="6">
        <v>61650</v>
      </c>
      <c r="DT20" s="6">
        <v>7.7840999999999996</v>
      </c>
      <c r="DU20" s="6">
        <v>254400</v>
      </c>
      <c r="DV20" s="6">
        <v>792000</v>
      </c>
      <c r="DW20" s="6">
        <v>537600</v>
      </c>
      <c r="DX20" s="6">
        <v>32.121200000000002</v>
      </c>
      <c r="DY20" s="6">
        <v>47100</v>
      </c>
      <c r="DZ20" s="6">
        <v>7.85</v>
      </c>
      <c r="EA20" s="6">
        <v>178050</v>
      </c>
      <c r="EB20" s="6">
        <v>600000</v>
      </c>
      <c r="EC20" s="6">
        <v>421950</v>
      </c>
      <c r="ED20" s="6">
        <v>29.675000000000001</v>
      </c>
      <c r="EE20" s="6">
        <v>637950</v>
      </c>
      <c r="EF20" s="6">
        <v>6.9714</v>
      </c>
      <c r="EG20" s="6">
        <v>2495850</v>
      </c>
      <c r="EH20" s="6">
        <v>9151000</v>
      </c>
      <c r="EI20" s="6">
        <v>6655150</v>
      </c>
      <c r="EJ20" s="6">
        <v>27.274100000000001</v>
      </c>
    </row>
    <row r="21" spans="2:140" outlineLevel="2">
      <c r="B21" s="5" t="s">
        <v>254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6">
        <v>5667.95</v>
      </c>
      <c r="J21" s="6">
        <v>0</v>
      </c>
      <c r="K21" s="6">
        <v>18285.91</v>
      </c>
      <c r="L21" s="7">
        <v>0</v>
      </c>
      <c r="M21" s="6">
        <v>-18285.91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6">
        <v>28793.77</v>
      </c>
      <c r="AB21" s="6">
        <v>0</v>
      </c>
      <c r="AC21" s="6">
        <v>83455.839999999997</v>
      </c>
      <c r="AD21" s="7">
        <v>0</v>
      </c>
      <c r="AE21" s="6">
        <v>-83455.839999999997</v>
      </c>
      <c r="AF21" s="6">
        <v>0</v>
      </c>
      <c r="AG21" s="6">
        <v>53912.23</v>
      </c>
      <c r="AH21" s="6">
        <v>0</v>
      </c>
      <c r="AI21" s="6">
        <v>129700.14</v>
      </c>
      <c r="AJ21" s="7">
        <v>0</v>
      </c>
      <c r="AK21" s="6">
        <v>-129700.14</v>
      </c>
      <c r="AL21" s="6">
        <v>0</v>
      </c>
      <c r="AM21" s="6">
        <v>23334.47</v>
      </c>
      <c r="AN21" s="6">
        <v>0</v>
      </c>
      <c r="AO21" s="6">
        <v>29600.98</v>
      </c>
      <c r="AP21" s="7">
        <v>0</v>
      </c>
      <c r="AQ21" s="6">
        <v>-29600.98</v>
      </c>
      <c r="AR21" s="6">
        <v>0</v>
      </c>
      <c r="AS21" s="6">
        <v>9336.6</v>
      </c>
      <c r="AT21" s="6">
        <v>0</v>
      </c>
      <c r="AU21" s="6">
        <v>17632.8</v>
      </c>
      <c r="AV21" s="7">
        <v>0</v>
      </c>
      <c r="AW21" s="6">
        <v>-17632.8</v>
      </c>
      <c r="AX21" s="6">
        <v>0</v>
      </c>
      <c r="AY21" s="7">
        <v>0</v>
      </c>
      <c r="AZ21" s="6">
        <v>0</v>
      </c>
      <c r="BA21" s="6">
        <v>6350.54</v>
      </c>
      <c r="BB21" s="7">
        <v>0</v>
      </c>
      <c r="BC21" s="6">
        <v>-6350.54</v>
      </c>
      <c r="BD21" s="6">
        <v>0</v>
      </c>
      <c r="BE21" s="6">
        <v>16834.04</v>
      </c>
      <c r="BF21" s="6">
        <v>0</v>
      </c>
      <c r="BG21" s="6">
        <v>47477.99</v>
      </c>
      <c r="BH21" s="7">
        <v>0</v>
      </c>
      <c r="BI21" s="6">
        <v>-47477.99</v>
      </c>
      <c r="BJ21" s="6">
        <v>0</v>
      </c>
      <c r="BK21" s="6">
        <v>25577.98</v>
      </c>
      <c r="BL21" s="6">
        <v>0</v>
      </c>
      <c r="BM21" s="6">
        <v>81888.78</v>
      </c>
      <c r="BN21" s="7">
        <v>0</v>
      </c>
      <c r="BO21" s="6">
        <v>-81888.78</v>
      </c>
      <c r="BP21" s="6">
        <v>0</v>
      </c>
      <c r="BQ21" s="6">
        <v>25388.76</v>
      </c>
      <c r="BR21" s="6">
        <v>0</v>
      </c>
      <c r="BS21" s="6">
        <v>73693.679999999993</v>
      </c>
      <c r="BT21" s="7">
        <v>0</v>
      </c>
      <c r="BU21" s="6">
        <v>-73693.679999999993</v>
      </c>
      <c r="BV21" s="6">
        <v>0</v>
      </c>
      <c r="BW21" s="6">
        <v>85111.039999999994</v>
      </c>
      <c r="BX21" s="6">
        <v>0</v>
      </c>
      <c r="BY21" s="6">
        <v>266798.11</v>
      </c>
      <c r="BZ21" s="7">
        <v>0</v>
      </c>
      <c r="CA21" s="6">
        <v>-266798.11</v>
      </c>
      <c r="CB21" s="6">
        <v>0</v>
      </c>
      <c r="CC21" s="6">
        <v>20348.88</v>
      </c>
      <c r="CD21" s="6">
        <v>0</v>
      </c>
      <c r="CE21" s="6">
        <v>22659.45</v>
      </c>
      <c r="CF21" s="7">
        <v>0</v>
      </c>
      <c r="CG21" s="6">
        <v>-22659.45</v>
      </c>
      <c r="CH21" s="6">
        <v>0</v>
      </c>
      <c r="CI21" s="7">
        <v>0</v>
      </c>
      <c r="CJ21" s="6">
        <v>0</v>
      </c>
      <c r="CK21" s="7">
        <v>0</v>
      </c>
      <c r="CL21" s="7">
        <v>0</v>
      </c>
      <c r="CM21" s="6">
        <v>0</v>
      </c>
      <c r="CN21" s="6">
        <v>0</v>
      </c>
      <c r="CO21" s="6">
        <v>17082.98</v>
      </c>
      <c r="CP21" s="6">
        <v>0</v>
      </c>
      <c r="CQ21" s="6">
        <v>42802.96</v>
      </c>
      <c r="CR21" s="7">
        <v>0</v>
      </c>
      <c r="CS21" s="6">
        <v>-42802.96</v>
      </c>
      <c r="CT21" s="6">
        <v>0</v>
      </c>
      <c r="CU21" s="6">
        <v>1175.53</v>
      </c>
      <c r="CV21" s="6">
        <v>0</v>
      </c>
      <c r="CW21" s="6">
        <v>5039.9399999999996</v>
      </c>
      <c r="CX21" s="7">
        <v>0</v>
      </c>
      <c r="CY21" s="6">
        <v>-5039.9399999999996</v>
      </c>
      <c r="CZ21" s="6">
        <v>0</v>
      </c>
      <c r="DA21" s="6">
        <v>35813.74</v>
      </c>
      <c r="DB21" s="6">
        <v>0</v>
      </c>
      <c r="DC21" s="6">
        <v>85452.94</v>
      </c>
      <c r="DD21" s="7">
        <v>0</v>
      </c>
      <c r="DE21" s="6">
        <v>-85452.94</v>
      </c>
      <c r="DF21" s="6">
        <v>0</v>
      </c>
      <c r="DG21" s="6">
        <v>9282.61</v>
      </c>
      <c r="DH21" s="6">
        <v>0</v>
      </c>
      <c r="DI21" s="6">
        <v>26010.21</v>
      </c>
      <c r="DJ21" s="7">
        <v>0</v>
      </c>
      <c r="DK21" s="6">
        <v>-26010.21</v>
      </c>
      <c r="DL21" s="6">
        <v>0</v>
      </c>
      <c r="DM21" s="6">
        <v>13324.68</v>
      </c>
      <c r="DN21" s="6">
        <v>0</v>
      </c>
      <c r="DO21" s="6">
        <v>26986.47</v>
      </c>
      <c r="DP21" s="7">
        <v>0</v>
      </c>
      <c r="DQ21" s="6">
        <v>-26986.47</v>
      </c>
      <c r="DR21" s="6">
        <v>0</v>
      </c>
      <c r="DS21" s="6">
        <v>56209.27</v>
      </c>
      <c r="DT21" s="6">
        <v>0</v>
      </c>
      <c r="DU21" s="6">
        <v>163878.66</v>
      </c>
      <c r="DV21" s="7">
        <v>0</v>
      </c>
      <c r="DW21" s="6">
        <v>-163878.66</v>
      </c>
      <c r="DX21" s="6">
        <v>0</v>
      </c>
      <c r="DY21" s="6">
        <v>9147.5</v>
      </c>
      <c r="DZ21" s="6">
        <v>0</v>
      </c>
      <c r="EA21" s="6">
        <v>49554.59</v>
      </c>
      <c r="EB21" s="7">
        <v>0</v>
      </c>
      <c r="EC21" s="6">
        <v>-49554.59</v>
      </c>
      <c r="ED21" s="6">
        <v>0</v>
      </c>
      <c r="EE21" s="6">
        <v>436342.03</v>
      </c>
      <c r="EF21" s="6">
        <v>0</v>
      </c>
      <c r="EG21" s="6">
        <v>1177269.99</v>
      </c>
      <c r="EH21" s="6">
        <v>0</v>
      </c>
      <c r="EI21" s="6">
        <v>-1177269.99</v>
      </c>
      <c r="EJ21" s="6">
        <v>0</v>
      </c>
    </row>
    <row r="22" spans="2:140" outlineLevel="1">
      <c r="B22" s="5" t="s">
        <v>34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6">
        <v>632877.57999999996</v>
      </c>
      <c r="J22" s="6">
        <v>8.8986999999999998</v>
      </c>
      <c r="K22" s="6">
        <v>2340448.14</v>
      </c>
      <c r="L22" s="6">
        <v>7112000</v>
      </c>
      <c r="M22" s="6">
        <v>4771551.8600000003</v>
      </c>
      <c r="N22" s="6">
        <v>32.9084</v>
      </c>
      <c r="O22" s="6">
        <v>4247722.6399999997</v>
      </c>
      <c r="P22" s="6">
        <v>12.675599999999999</v>
      </c>
      <c r="Q22" s="6">
        <v>14767326.15</v>
      </c>
      <c r="R22" s="6">
        <v>33511000</v>
      </c>
      <c r="S22" s="6">
        <v>22267153.18</v>
      </c>
      <c r="T22" s="6">
        <v>4.0952999999999999</v>
      </c>
      <c r="U22" s="6">
        <v>200232.16</v>
      </c>
      <c r="V22" s="6">
        <v>0.86240000000000006</v>
      </c>
      <c r="W22" s="6">
        <v>950846.82</v>
      </c>
      <c r="X22" s="6">
        <v>23218000</v>
      </c>
      <c r="Y22" s="6">
        <v>22267153.18</v>
      </c>
      <c r="Z22" s="6">
        <v>4.0952999999999999</v>
      </c>
      <c r="AA22" s="6">
        <v>4594055.3</v>
      </c>
      <c r="AB22" s="6">
        <v>10.009499999999999</v>
      </c>
      <c r="AC22" s="6">
        <v>15136927.720000001</v>
      </c>
      <c r="AD22" s="6">
        <v>45897000</v>
      </c>
      <c r="AE22" s="6">
        <v>30760072.280000001</v>
      </c>
      <c r="AF22" s="6">
        <v>32.980200000000004</v>
      </c>
      <c r="AG22" s="6">
        <v>4840889.8</v>
      </c>
      <c r="AH22" s="6">
        <v>8.3927999999999994</v>
      </c>
      <c r="AI22" s="6">
        <v>18012593.859999999</v>
      </c>
      <c r="AJ22" s="6">
        <v>57679000</v>
      </c>
      <c r="AK22" s="6">
        <v>39666406.140000001</v>
      </c>
      <c r="AL22" s="6">
        <v>31.228999999999999</v>
      </c>
      <c r="AM22" s="6">
        <v>7486831.0099999998</v>
      </c>
      <c r="AN22" s="6">
        <v>11.638299999999999</v>
      </c>
      <c r="AO22" s="6">
        <v>23118581.93</v>
      </c>
      <c r="AP22" s="6">
        <v>64329000</v>
      </c>
      <c r="AQ22" s="6">
        <v>41210418.07</v>
      </c>
      <c r="AR22" s="6">
        <v>35.938000000000002</v>
      </c>
      <c r="AS22" s="6">
        <v>4438137.5599999996</v>
      </c>
      <c r="AT22" s="6">
        <v>8.7098999999999993</v>
      </c>
      <c r="AU22" s="6">
        <v>17128368.420000002</v>
      </c>
      <c r="AV22" s="6">
        <v>50955000</v>
      </c>
      <c r="AW22" s="6">
        <v>33826631.579999998</v>
      </c>
      <c r="AX22" s="6">
        <v>33.614699999999999</v>
      </c>
      <c r="AY22" s="6">
        <v>4560523.87</v>
      </c>
      <c r="AZ22" s="6">
        <v>9.2841000000000005</v>
      </c>
      <c r="BA22" s="6">
        <v>17724528.149999999</v>
      </c>
      <c r="BB22" s="6">
        <v>49122000</v>
      </c>
      <c r="BC22" s="6">
        <v>31397471.850000001</v>
      </c>
      <c r="BD22" s="6">
        <v>36.082700000000003</v>
      </c>
      <c r="BE22" s="6">
        <v>5419974.8899999997</v>
      </c>
      <c r="BF22" s="6">
        <v>12.712199999999999</v>
      </c>
      <c r="BG22" s="6">
        <v>17746175.460000001</v>
      </c>
      <c r="BH22" s="6">
        <v>42636000</v>
      </c>
      <c r="BI22" s="6">
        <v>24889824.539999999</v>
      </c>
      <c r="BJ22" s="6">
        <v>41.622500000000002</v>
      </c>
      <c r="BK22" s="6">
        <v>5115725.66</v>
      </c>
      <c r="BL22" s="6">
        <v>12.702299999999999</v>
      </c>
      <c r="BM22" s="6">
        <v>18827679.57</v>
      </c>
      <c r="BN22" s="6">
        <v>40274000</v>
      </c>
      <c r="BO22" s="6">
        <v>21446320.43</v>
      </c>
      <c r="BP22" s="6">
        <v>46.749000000000002</v>
      </c>
      <c r="BQ22" s="6">
        <v>6501890.5999999996</v>
      </c>
      <c r="BR22" s="6">
        <v>9.1098999999999997</v>
      </c>
      <c r="BS22" s="6">
        <v>21907367.77</v>
      </c>
      <c r="BT22" s="6">
        <v>71372000</v>
      </c>
      <c r="BU22" s="6">
        <v>49464632.229999997</v>
      </c>
      <c r="BV22" s="6">
        <v>30.694600000000001</v>
      </c>
      <c r="BW22" s="6">
        <v>7562298.0099999998</v>
      </c>
      <c r="BX22" s="6">
        <v>12.156700000000001</v>
      </c>
      <c r="BY22" s="6">
        <v>26131280.140000001</v>
      </c>
      <c r="BZ22" s="6">
        <v>62207000</v>
      </c>
      <c r="CA22" s="6">
        <v>36075719.859999999</v>
      </c>
      <c r="CB22" s="6">
        <v>42.006999999999998</v>
      </c>
      <c r="CC22" s="6">
        <v>6739113.0099999998</v>
      </c>
      <c r="CD22" s="6">
        <v>8.5853999999999999</v>
      </c>
      <c r="CE22" s="6">
        <v>24307994.190000001</v>
      </c>
      <c r="CF22" s="6">
        <v>78495000</v>
      </c>
      <c r="CG22" s="6">
        <v>54187005.810000002</v>
      </c>
      <c r="CH22" s="6">
        <v>30.967600000000001</v>
      </c>
      <c r="CI22" s="6">
        <v>4410328.92</v>
      </c>
      <c r="CJ22" s="6">
        <v>10.043799999999999</v>
      </c>
      <c r="CK22" s="6">
        <v>16124841.960000001</v>
      </c>
      <c r="CL22" s="6">
        <v>43911000</v>
      </c>
      <c r="CM22" s="6">
        <v>27786158.039999999</v>
      </c>
      <c r="CN22" s="6">
        <v>36.721600000000002</v>
      </c>
      <c r="CO22" s="6">
        <v>4305635.88</v>
      </c>
      <c r="CP22" s="6">
        <v>8.8150999999999993</v>
      </c>
      <c r="CQ22" s="6">
        <v>15509882.16</v>
      </c>
      <c r="CR22" s="6">
        <v>48844000</v>
      </c>
      <c r="CS22" s="6">
        <v>33334117.84</v>
      </c>
      <c r="CT22" s="6">
        <v>31.753900000000002</v>
      </c>
      <c r="CU22" s="6">
        <v>5394979.96</v>
      </c>
      <c r="CV22" s="6">
        <v>9.3051999999999992</v>
      </c>
      <c r="CW22" s="6">
        <v>18019052.239999998</v>
      </c>
      <c r="CX22" s="6">
        <v>57978000</v>
      </c>
      <c r="CY22" s="6">
        <v>39958947.759999998</v>
      </c>
      <c r="CZ22" s="6">
        <v>31.0791</v>
      </c>
      <c r="DA22" s="6">
        <v>4644288.1500000004</v>
      </c>
      <c r="DB22" s="6">
        <v>10.255000000000001</v>
      </c>
      <c r="DC22" s="6">
        <v>18142189.289999999</v>
      </c>
      <c r="DD22" s="6">
        <v>45288000</v>
      </c>
      <c r="DE22" s="6">
        <v>27145810.710000001</v>
      </c>
      <c r="DF22" s="6">
        <v>40.059600000000003</v>
      </c>
      <c r="DG22" s="6">
        <v>6921065.1699999999</v>
      </c>
      <c r="DH22" s="6">
        <v>10.9693</v>
      </c>
      <c r="DI22" s="6">
        <v>23224385.899999999</v>
      </c>
      <c r="DJ22" s="6">
        <v>63095000</v>
      </c>
      <c r="DK22" s="6">
        <v>39870614.100000001</v>
      </c>
      <c r="DL22" s="6">
        <v>36.808599999999998</v>
      </c>
      <c r="DM22" s="6">
        <v>5803079.9199999999</v>
      </c>
      <c r="DN22" s="6">
        <v>11.973000000000001</v>
      </c>
      <c r="DO22" s="6">
        <v>20515029.93</v>
      </c>
      <c r="DP22" s="6">
        <v>48468000</v>
      </c>
      <c r="DQ22" s="6">
        <v>27952970.07</v>
      </c>
      <c r="DR22" s="6">
        <v>42.326999999999998</v>
      </c>
      <c r="DS22" s="6">
        <v>5935229.6900000004</v>
      </c>
      <c r="DT22" s="6">
        <v>10.784700000000001</v>
      </c>
      <c r="DU22" s="6">
        <v>18967260.120000001</v>
      </c>
      <c r="DV22" s="6">
        <v>55034000</v>
      </c>
      <c r="DW22" s="6">
        <v>36066739.880000003</v>
      </c>
      <c r="DX22" s="6">
        <v>34.464599999999997</v>
      </c>
      <c r="DY22" s="6">
        <v>6307881.1100000003</v>
      </c>
      <c r="DZ22" s="6">
        <v>11.259</v>
      </c>
      <c r="EA22" s="6">
        <v>21730217.989999998</v>
      </c>
      <c r="EB22" s="6">
        <v>56025000</v>
      </c>
      <c r="EC22" s="6">
        <v>34294782.009999998</v>
      </c>
      <c r="ED22" s="6">
        <v>38.7866</v>
      </c>
      <c r="EE22" s="6">
        <v>106062760.89</v>
      </c>
      <c r="EF22" s="6">
        <v>10.145200000000001</v>
      </c>
      <c r="EG22" s="6">
        <v>370332977.91000003</v>
      </c>
      <c r="EH22" s="6">
        <v>1045450000</v>
      </c>
      <c r="EI22" s="6">
        <v>675117022.09000003</v>
      </c>
      <c r="EJ22" s="6">
        <v>35.423299999999998</v>
      </c>
    </row>
    <row r="23" spans="2:140" outlineLevel="2">
      <c r="B23" s="5" t="s">
        <v>255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6">
        <v>2500</v>
      </c>
      <c r="J23" s="6">
        <v>2.3363999999999998</v>
      </c>
      <c r="K23" s="6">
        <v>11200</v>
      </c>
      <c r="L23" s="6">
        <v>107000</v>
      </c>
      <c r="M23" s="6">
        <v>95800</v>
      </c>
      <c r="N23" s="6">
        <v>10.4673</v>
      </c>
      <c r="O23" s="6">
        <v>12600</v>
      </c>
      <c r="P23" s="6">
        <v>5.7272999999999996</v>
      </c>
      <c r="Q23" s="6">
        <v>50100</v>
      </c>
      <c r="R23" s="6">
        <v>220000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6">
        <v>5100</v>
      </c>
      <c r="AB23" s="6">
        <v>11.8605</v>
      </c>
      <c r="AC23" s="6">
        <v>15500</v>
      </c>
      <c r="AD23" s="6">
        <v>43000</v>
      </c>
      <c r="AE23" s="6">
        <v>27500</v>
      </c>
      <c r="AF23" s="6">
        <v>36.046500000000002</v>
      </c>
      <c r="AG23" s="7">
        <v>0</v>
      </c>
      <c r="AH23" s="6">
        <v>0</v>
      </c>
      <c r="AI23" s="7">
        <v>0</v>
      </c>
      <c r="AJ23" s="7">
        <v>0</v>
      </c>
      <c r="AK23" s="6">
        <v>0</v>
      </c>
      <c r="AL23" s="6">
        <v>0</v>
      </c>
      <c r="AM23" s="7">
        <v>0</v>
      </c>
      <c r="AN23" s="6">
        <v>0</v>
      </c>
      <c r="AO23" s="7">
        <v>0</v>
      </c>
      <c r="AP23" s="6">
        <v>35000</v>
      </c>
      <c r="AQ23" s="6">
        <v>35000</v>
      </c>
      <c r="AR23" s="6">
        <v>0</v>
      </c>
      <c r="AS23" s="7">
        <v>0</v>
      </c>
      <c r="AT23" s="6">
        <v>0</v>
      </c>
      <c r="AU23" s="7">
        <v>0</v>
      </c>
      <c r="AV23" s="6">
        <v>30000</v>
      </c>
      <c r="AW23" s="6">
        <v>30000</v>
      </c>
      <c r="AX23" s="6">
        <v>0</v>
      </c>
      <c r="AY23" s="7">
        <v>0</v>
      </c>
      <c r="AZ23" s="6">
        <v>0</v>
      </c>
      <c r="BA23" s="7">
        <v>0</v>
      </c>
      <c r="BB23" s="7">
        <v>0</v>
      </c>
      <c r="BC23" s="6">
        <v>0</v>
      </c>
      <c r="BD23" s="6">
        <v>0</v>
      </c>
      <c r="BE23" s="7">
        <v>0</v>
      </c>
      <c r="BF23" s="6">
        <v>0</v>
      </c>
      <c r="BG23" s="6">
        <v>5200</v>
      </c>
      <c r="BH23" s="6">
        <v>3000</v>
      </c>
      <c r="BI23" s="6">
        <v>-2200</v>
      </c>
      <c r="BJ23" s="6">
        <v>173.33330000000001</v>
      </c>
      <c r="BK23" s="7">
        <v>0</v>
      </c>
      <c r="BL23" s="6">
        <v>0</v>
      </c>
      <c r="BM23" s="7">
        <v>0</v>
      </c>
      <c r="BN23" s="6">
        <v>26000</v>
      </c>
      <c r="BO23" s="6">
        <v>26000</v>
      </c>
      <c r="BP23" s="6">
        <v>0</v>
      </c>
      <c r="BQ23" s="7">
        <v>0</v>
      </c>
      <c r="BR23" s="6">
        <v>0</v>
      </c>
      <c r="BS23" s="7">
        <v>0</v>
      </c>
      <c r="BT23" s="6">
        <v>10000</v>
      </c>
      <c r="BU23" s="6">
        <v>10000</v>
      </c>
      <c r="BV23" s="6">
        <v>0</v>
      </c>
      <c r="BW23" s="7">
        <v>0</v>
      </c>
      <c r="BX23" s="6">
        <v>0</v>
      </c>
      <c r="BY23" s="7">
        <v>0</v>
      </c>
      <c r="BZ23" s="6">
        <v>30000</v>
      </c>
      <c r="CA23" s="6">
        <v>30000</v>
      </c>
      <c r="CB23" s="6">
        <v>0</v>
      </c>
      <c r="CC23" s="7">
        <v>0</v>
      </c>
      <c r="CD23" s="6">
        <v>0</v>
      </c>
      <c r="CE23" s="7">
        <v>0</v>
      </c>
      <c r="CF23" s="6">
        <v>50000</v>
      </c>
      <c r="CG23" s="6">
        <v>50000</v>
      </c>
      <c r="CH23" s="6">
        <v>0</v>
      </c>
      <c r="CI23" s="7">
        <v>0</v>
      </c>
      <c r="CJ23" s="6">
        <v>0</v>
      </c>
      <c r="CK23" s="7">
        <v>0</v>
      </c>
      <c r="CL23" s="6">
        <v>28000</v>
      </c>
      <c r="CM23" s="6">
        <v>28000</v>
      </c>
      <c r="CN23" s="6">
        <v>0</v>
      </c>
      <c r="CO23" s="7">
        <v>0</v>
      </c>
      <c r="CP23" s="6">
        <v>0</v>
      </c>
      <c r="CQ23" s="7">
        <v>0</v>
      </c>
      <c r="CR23" s="6">
        <v>24000</v>
      </c>
      <c r="CS23" s="6">
        <v>24000</v>
      </c>
      <c r="CT23" s="6">
        <v>0</v>
      </c>
      <c r="CU23" s="7">
        <v>0</v>
      </c>
      <c r="CV23" s="6">
        <v>0</v>
      </c>
      <c r="CW23" s="7">
        <v>0</v>
      </c>
      <c r="CX23" s="6">
        <v>60000</v>
      </c>
      <c r="CY23" s="6">
        <v>60000</v>
      </c>
      <c r="CZ23" s="6">
        <v>0</v>
      </c>
      <c r="DA23" s="6">
        <v>400</v>
      </c>
      <c r="DB23" s="6">
        <v>1.1111</v>
      </c>
      <c r="DC23" s="6">
        <v>2900</v>
      </c>
      <c r="DD23" s="6">
        <v>36000</v>
      </c>
      <c r="DE23" s="6">
        <v>33100</v>
      </c>
      <c r="DF23" s="6">
        <v>8.0556000000000001</v>
      </c>
      <c r="DG23" s="7">
        <v>0</v>
      </c>
      <c r="DH23" s="6">
        <v>0</v>
      </c>
      <c r="DI23" s="7">
        <v>0</v>
      </c>
      <c r="DJ23" s="6">
        <v>1000</v>
      </c>
      <c r="DK23" s="6">
        <v>1000</v>
      </c>
      <c r="DL23" s="6">
        <v>0</v>
      </c>
      <c r="DM23" s="7">
        <v>0</v>
      </c>
      <c r="DN23" s="6">
        <v>0</v>
      </c>
      <c r="DO23" s="7">
        <v>0</v>
      </c>
      <c r="DP23" s="7">
        <v>0</v>
      </c>
      <c r="DQ23" s="6">
        <v>0</v>
      </c>
      <c r="DR23" s="6">
        <v>0</v>
      </c>
      <c r="DS23" s="6">
        <v>2300</v>
      </c>
      <c r="DT23" s="6">
        <v>5.75</v>
      </c>
      <c r="DU23" s="6">
        <v>8200</v>
      </c>
      <c r="DV23" s="6">
        <v>40000</v>
      </c>
      <c r="DW23" s="6">
        <v>31800</v>
      </c>
      <c r="DX23" s="6">
        <v>20.5</v>
      </c>
      <c r="DY23" s="6">
        <v>1200</v>
      </c>
      <c r="DZ23" s="6">
        <v>2</v>
      </c>
      <c r="EA23" s="6">
        <v>5800</v>
      </c>
      <c r="EB23" s="6">
        <v>60000</v>
      </c>
      <c r="EC23" s="6">
        <v>54200</v>
      </c>
      <c r="ED23" s="6">
        <v>9.6667000000000005</v>
      </c>
      <c r="EE23" s="6">
        <v>24100</v>
      </c>
      <c r="EF23" s="6">
        <v>3.0011999999999999</v>
      </c>
      <c r="EG23" s="6">
        <v>98900</v>
      </c>
      <c r="EH23" s="6">
        <v>803000</v>
      </c>
      <c r="EI23" s="6">
        <v>704100</v>
      </c>
      <c r="EJ23" s="6">
        <v>12.3163</v>
      </c>
    </row>
    <row r="24" spans="2:140" outlineLevel="2">
      <c r="B24" s="5" t="s">
        <v>35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6">
        <v>78800</v>
      </c>
      <c r="J24" s="6">
        <v>6.7007000000000003</v>
      </c>
      <c r="K24" s="6">
        <v>336400</v>
      </c>
      <c r="L24" s="6">
        <v>1176000</v>
      </c>
      <c r="M24" s="6">
        <v>839600</v>
      </c>
      <c r="N24" s="6">
        <v>28.605399999999999</v>
      </c>
      <c r="O24" s="6">
        <v>43340</v>
      </c>
      <c r="P24" s="6">
        <v>6.0194000000000001</v>
      </c>
      <c r="Q24" s="6">
        <v>205355</v>
      </c>
      <c r="R24" s="6">
        <v>720000</v>
      </c>
      <c r="S24" s="6">
        <v>383795</v>
      </c>
      <c r="T24" s="6">
        <v>30.471900000000002</v>
      </c>
      <c r="U24" s="6">
        <v>37430</v>
      </c>
      <c r="V24" s="6">
        <v>6.7808000000000002</v>
      </c>
      <c r="W24" s="6">
        <v>168205</v>
      </c>
      <c r="X24" s="6">
        <v>552000</v>
      </c>
      <c r="Y24" s="6">
        <v>383795</v>
      </c>
      <c r="Z24" s="6">
        <v>30.471900000000002</v>
      </c>
      <c r="AA24" s="6">
        <v>19700</v>
      </c>
      <c r="AB24" s="6">
        <v>6.3140999999999998</v>
      </c>
      <c r="AC24" s="6">
        <v>95815</v>
      </c>
      <c r="AD24" s="6">
        <v>312000</v>
      </c>
      <c r="AE24" s="6">
        <v>216185</v>
      </c>
      <c r="AF24" s="6">
        <v>30.709900000000001</v>
      </c>
      <c r="AG24" s="6">
        <v>19700</v>
      </c>
      <c r="AH24" s="6">
        <v>5.4722</v>
      </c>
      <c r="AI24" s="6">
        <v>91885</v>
      </c>
      <c r="AJ24" s="6">
        <v>360000</v>
      </c>
      <c r="AK24" s="6">
        <v>268115</v>
      </c>
      <c r="AL24" s="6">
        <v>25.523599999999998</v>
      </c>
      <c r="AM24" s="6">
        <v>17730</v>
      </c>
      <c r="AN24" s="6">
        <v>6.3776999999999999</v>
      </c>
      <c r="AO24" s="6">
        <v>86025</v>
      </c>
      <c r="AP24" s="6">
        <v>278000</v>
      </c>
      <c r="AQ24" s="6">
        <v>191975</v>
      </c>
      <c r="AR24" s="6">
        <v>30.944199999999999</v>
      </c>
      <c r="AS24" s="6">
        <v>25610</v>
      </c>
      <c r="AT24" s="6">
        <v>7.6219999999999999</v>
      </c>
      <c r="AU24" s="6">
        <v>103670</v>
      </c>
      <c r="AV24" s="6">
        <v>336000</v>
      </c>
      <c r="AW24" s="6">
        <v>232330</v>
      </c>
      <c r="AX24" s="6">
        <v>30.854199999999999</v>
      </c>
      <c r="AY24" s="6">
        <v>21670</v>
      </c>
      <c r="AZ24" s="6">
        <v>5.6432000000000002</v>
      </c>
      <c r="BA24" s="6">
        <v>99690</v>
      </c>
      <c r="BB24" s="6">
        <v>384000</v>
      </c>
      <c r="BC24" s="6">
        <v>284310</v>
      </c>
      <c r="BD24" s="6">
        <v>25.960899999999999</v>
      </c>
      <c r="BE24" s="6">
        <v>15760</v>
      </c>
      <c r="BF24" s="6">
        <v>5.4722</v>
      </c>
      <c r="BG24" s="6">
        <v>84060</v>
      </c>
      <c r="BH24" s="6">
        <v>288000</v>
      </c>
      <c r="BI24" s="6">
        <v>203940</v>
      </c>
      <c r="BJ24" s="6">
        <v>29.1875</v>
      </c>
      <c r="BK24" s="6">
        <v>17730</v>
      </c>
      <c r="BL24" s="6">
        <v>4.9249999999999998</v>
      </c>
      <c r="BM24" s="6">
        <v>101665</v>
      </c>
      <c r="BN24" s="6">
        <v>360000</v>
      </c>
      <c r="BO24" s="6">
        <v>258335</v>
      </c>
      <c r="BP24" s="6">
        <v>28.240300000000001</v>
      </c>
      <c r="BQ24" s="6">
        <v>39400</v>
      </c>
      <c r="BR24" s="6">
        <v>7.4621000000000004</v>
      </c>
      <c r="BS24" s="6">
        <v>170155</v>
      </c>
      <c r="BT24" s="6">
        <v>528000</v>
      </c>
      <c r="BU24" s="6">
        <v>357845</v>
      </c>
      <c r="BV24" s="6">
        <v>32.226300000000002</v>
      </c>
      <c r="BW24" s="6">
        <v>19700</v>
      </c>
      <c r="BX24" s="6">
        <v>5.8631000000000002</v>
      </c>
      <c r="BY24" s="6">
        <v>87935</v>
      </c>
      <c r="BZ24" s="6">
        <v>336000</v>
      </c>
      <c r="CA24" s="6">
        <v>248065</v>
      </c>
      <c r="CB24" s="6">
        <v>26.171099999999999</v>
      </c>
      <c r="CC24" s="6">
        <v>19700</v>
      </c>
      <c r="CD24" s="6">
        <v>6.8403</v>
      </c>
      <c r="CE24" s="6">
        <v>84085</v>
      </c>
      <c r="CF24" s="6">
        <v>288000</v>
      </c>
      <c r="CG24" s="6">
        <v>203915</v>
      </c>
      <c r="CH24" s="6">
        <v>29.196200000000001</v>
      </c>
      <c r="CI24" s="6">
        <v>19700</v>
      </c>
      <c r="CJ24" s="6">
        <v>6.5449000000000002</v>
      </c>
      <c r="CK24" s="6">
        <v>78270</v>
      </c>
      <c r="CL24" s="6">
        <v>301000</v>
      </c>
      <c r="CM24" s="6">
        <v>222730</v>
      </c>
      <c r="CN24" s="6">
        <v>26.003299999999999</v>
      </c>
      <c r="CO24" s="6">
        <v>17730</v>
      </c>
      <c r="CP24" s="6">
        <v>5.2767999999999997</v>
      </c>
      <c r="CQ24" s="6">
        <v>86025</v>
      </c>
      <c r="CR24" s="6">
        <v>336000</v>
      </c>
      <c r="CS24" s="6">
        <v>249975</v>
      </c>
      <c r="CT24" s="6">
        <v>25.602699999999999</v>
      </c>
      <c r="CU24" s="6">
        <v>23615</v>
      </c>
      <c r="CV24" s="6">
        <v>7.0282999999999998</v>
      </c>
      <c r="CW24" s="6">
        <v>88020</v>
      </c>
      <c r="CX24" s="6">
        <v>336000</v>
      </c>
      <c r="CY24" s="6">
        <v>247980</v>
      </c>
      <c r="CZ24" s="6">
        <v>26.196400000000001</v>
      </c>
      <c r="DA24" s="6">
        <v>19700</v>
      </c>
      <c r="DB24" s="6">
        <v>7.4621000000000004</v>
      </c>
      <c r="DC24" s="6">
        <v>76305</v>
      </c>
      <c r="DD24" s="6">
        <v>264000</v>
      </c>
      <c r="DE24" s="6">
        <v>187695</v>
      </c>
      <c r="DF24" s="6">
        <v>28.903400000000001</v>
      </c>
      <c r="DG24" s="6">
        <v>27580</v>
      </c>
      <c r="DH24" s="6">
        <v>8.4862000000000002</v>
      </c>
      <c r="DI24" s="6">
        <v>99805</v>
      </c>
      <c r="DJ24" s="6">
        <v>325000</v>
      </c>
      <c r="DK24" s="6">
        <v>225195</v>
      </c>
      <c r="DL24" s="6">
        <v>30.709199999999999</v>
      </c>
      <c r="DM24" s="6">
        <v>13790</v>
      </c>
      <c r="DN24" s="6">
        <v>3.8306</v>
      </c>
      <c r="DO24" s="6">
        <v>95780</v>
      </c>
      <c r="DP24" s="6">
        <v>360000</v>
      </c>
      <c r="DQ24" s="6">
        <v>264220</v>
      </c>
      <c r="DR24" s="6">
        <v>26.605599999999999</v>
      </c>
      <c r="DS24" s="6">
        <v>25585</v>
      </c>
      <c r="DT24" s="6">
        <v>7.6146000000000003</v>
      </c>
      <c r="DU24" s="6">
        <v>111465</v>
      </c>
      <c r="DV24" s="6">
        <v>336000</v>
      </c>
      <c r="DW24" s="6">
        <v>224535</v>
      </c>
      <c r="DX24" s="6">
        <v>33.174100000000003</v>
      </c>
      <c r="DY24" s="6">
        <v>21670</v>
      </c>
      <c r="DZ24" s="6">
        <v>6.0194000000000001</v>
      </c>
      <c r="EA24" s="6">
        <v>95840</v>
      </c>
      <c r="EB24" s="6">
        <v>360000</v>
      </c>
      <c r="EC24" s="6">
        <v>264160</v>
      </c>
      <c r="ED24" s="6">
        <v>26.622199999999999</v>
      </c>
      <c r="EE24" s="6">
        <v>545640</v>
      </c>
      <c r="EF24" s="6">
        <v>6.3921999999999999</v>
      </c>
      <c r="EG24" s="6">
        <v>2446455</v>
      </c>
      <c r="EH24" s="6">
        <v>8536000</v>
      </c>
      <c r="EI24" s="6">
        <v>6089545</v>
      </c>
      <c r="EJ24" s="6">
        <v>28.660399999999999</v>
      </c>
    </row>
    <row r="25" spans="2:140" outlineLevel="2">
      <c r="B25" s="5" t="s">
        <v>256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7">
        <v>0</v>
      </c>
      <c r="M25" s="6">
        <v>0</v>
      </c>
      <c r="N25" s="6">
        <v>0</v>
      </c>
      <c r="O25" s="7">
        <v>0</v>
      </c>
      <c r="P25" s="6">
        <v>0</v>
      </c>
      <c r="Q25" s="7">
        <v>0</v>
      </c>
      <c r="R25" s="7">
        <v>0</v>
      </c>
      <c r="S25" s="6">
        <v>0</v>
      </c>
      <c r="T25" s="6">
        <v>0</v>
      </c>
      <c r="U25" s="7">
        <v>0</v>
      </c>
      <c r="V25" s="6">
        <v>0</v>
      </c>
      <c r="W25" s="7">
        <v>0</v>
      </c>
      <c r="X25" s="7">
        <v>0</v>
      </c>
      <c r="Y25" s="6">
        <v>0</v>
      </c>
      <c r="Z25" s="6">
        <v>0</v>
      </c>
      <c r="AA25" s="7">
        <v>0</v>
      </c>
      <c r="AB25" s="6">
        <v>0</v>
      </c>
      <c r="AC25" s="6">
        <v>4569.6000000000004</v>
      </c>
      <c r="AD25" s="6">
        <v>179000</v>
      </c>
      <c r="AE25" s="6">
        <v>174430.4</v>
      </c>
      <c r="AF25" s="6">
        <v>2.5528</v>
      </c>
      <c r="AG25" s="7">
        <v>0</v>
      </c>
      <c r="AH25" s="6">
        <v>0</v>
      </c>
      <c r="AI25" s="7">
        <v>0</v>
      </c>
      <c r="AJ25" s="6">
        <v>50000</v>
      </c>
      <c r="AK25" s="6">
        <v>50000</v>
      </c>
      <c r="AL25" s="6">
        <v>0</v>
      </c>
      <c r="AM25" s="7">
        <v>0</v>
      </c>
      <c r="AN25" s="6">
        <v>0</v>
      </c>
      <c r="AO25" s="7">
        <v>0</v>
      </c>
      <c r="AP25" s="6">
        <v>279000</v>
      </c>
      <c r="AQ25" s="6">
        <v>279000</v>
      </c>
      <c r="AR25" s="6">
        <v>0</v>
      </c>
      <c r="AS25" s="7">
        <v>0</v>
      </c>
      <c r="AT25" s="6">
        <v>0</v>
      </c>
      <c r="AU25" s="7">
        <v>0</v>
      </c>
      <c r="AV25" s="6">
        <v>300000</v>
      </c>
      <c r="AW25" s="6">
        <v>300000</v>
      </c>
      <c r="AX25" s="6">
        <v>0</v>
      </c>
      <c r="AY25" s="7">
        <v>0</v>
      </c>
      <c r="AZ25" s="6">
        <v>0</v>
      </c>
      <c r="BA25" s="7">
        <v>0</v>
      </c>
      <c r="BB25" s="6">
        <v>100000</v>
      </c>
      <c r="BC25" s="6">
        <v>100000</v>
      </c>
      <c r="BD25" s="6">
        <v>0</v>
      </c>
      <c r="BE25" s="7">
        <v>0</v>
      </c>
      <c r="BF25" s="6">
        <v>0</v>
      </c>
      <c r="BG25" s="7">
        <v>0</v>
      </c>
      <c r="BH25" s="6">
        <v>75000</v>
      </c>
      <c r="BI25" s="6">
        <v>75000</v>
      </c>
      <c r="BJ25" s="6">
        <v>0</v>
      </c>
      <c r="BK25" s="7">
        <v>0</v>
      </c>
      <c r="BL25" s="6">
        <v>0</v>
      </c>
      <c r="BM25" s="7">
        <v>0</v>
      </c>
      <c r="BN25" s="6">
        <v>84000</v>
      </c>
      <c r="BO25" s="6">
        <v>84000</v>
      </c>
      <c r="BP25" s="6">
        <v>0</v>
      </c>
      <c r="BQ25" s="7">
        <v>0</v>
      </c>
      <c r="BR25" s="6">
        <v>0</v>
      </c>
      <c r="BS25" s="6">
        <v>2376.64</v>
      </c>
      <c r="BT25" s="6">
        <v>10000</v>
      </c>
      <c r="BU25" s="6">
        <v>7623.36</v>
      </c>
      <c r="BV25" s="6">
        <v>23.766400000000001</v>
      </c>
      <c r="BW25" s="7">
        <v>0</v>
      </c>
      <c r="BX25" s="6">
        <v>0</v>
      </c>
      <c r="BY25" s="7">
        <v>0</v>
      </c>
      <c r="BZ25" s="6">
        <v>50000</v>
      </c>
      <c r="CA25" s="6">
        <v>50000</v>
      </c>
      <c r="CB25" s="6">
        <v>0</v>
      </c>
      <c r="CC25" s="7">
        <v>0</v>
      </c>
      <c r="CD25" s="6">
        <v>0</v>
      </c>
      <c r="CE25" s="7">
        <v>0</v>
      </c>
      <c r="CF25" s="6">
        <v>633000</v>
      </c>
      <c r="CG25" s="6">
        <v>633000</v>
      </c>
      <c r="CH25" s="6">
        <v>0</v>
      </c>
      <c r="CI25" s="7">
        <v>0</v>
      </c>
      <c r="CJ25" s="6">
        <v>0</v>
      </c>
      <c r="CK25" s="6">
        <v>44169.3</v>
      </c>
      <c r="CL25" s="6">
        <v>298000</v>
      </c>
      <c r="CM25" s="6">
        <v>253830.7</v>
      </c>
      <c r="CN25" s="6">
        <v>14.821899999999999</v>
      </c>
      <c r="CO25" s="7">
        <v>0</v>
      </c>
      <c r="CP25" s="6">
        <v>0</v>
      </c>
      <c r="CQ25" s="7">
        <v>0</v>
      </c>
      <c r="CR25" s="7">
        <v>0</v>
      </c>
      <c r="CS25" s="6">
        <v>0</v>
      </c>
      <c r="CT25" s="6">
        <v>0</v>
      </c>
      <c r="CU25" s="7">
        <v>0</v>
      </c>
      <c r="CV25" s="6">
        <v>0</v>
      </c>
      <c r="CW25" s="7">
        <v>0</v>
      </c>
      <c r="CX25" s="6">
        <v>200000</v>
      </c>
      <c r="CY25" s="6">
        <v>200000</v>
      </c>
      <c r="CZ25" s="6">
        <v>0</v>
      </c>
      <c r="DA25" s="7">
        <v>0</v>
      </c>
      <c r="DB25" s="6">
        <v>0</v>
      </c>
      <c r="DC25" s="6">
        <v>311395.20000000001</v>
      </c>
      <c r="DD25" s="6">
        <v>500000</v>
      </c>
      <c r="DE25" s="6">
        <v>188604.79999999999</v>
      </c>
      <c r="DF25" s="6">
        <v>62.279000000000003</v>
      </c>
      <c r="DG25" s="7">
        <v>0</v>
      </c>
      <c r="DH25" s="6">
        <v>0</v>
      </c>
      <c r="DI25" s="7">
        <v>0</v>
      </c>
      <c r="DJ25" s="6">
        <v>350000</v>
      </c>
      <c r="DK25" s="6">
        <v>350000</v>
      </c>
      <c r="DL25" s="6">
        <v>0</v>
      </c>
      <c r="DM25" s="7">
        <v>0</v>
      </c>
      <c r="DN25" s="6">
        <v>0</v>
      </c>
      <c r="DO25" s="6">
        <v>4520</v>
      </c>
      <c r="DP25" s="6">
        <v>200000</v>
      </c>
      <c r="DQ25" s="6">
        <v>195480</v>
      </c>
      <c r="DR25" s="6">
        <v>2.2599999999999998</v>
      </c>
      <c r="DS25" s="7">
        <v>0</v>
      </c>
      <c r="DT25" s="6">
        <v>0</v>
      </c>
      <c r="DU25" s="6">
        <v>11523.84</v>
      </c>
      <c r="DV25" s="6">
        <v>50000</v>
      </c>
      <c r="DW25" s="6">
        <v>38476.160000000003</v>
      </c>
      <c r="DX25" s="6">
        <v>23.047699999999999</v>
      </c>
      <c r="DY25" s="7">
        <v>0</v>
      </c>
      <c r="DZ25" s="6">
        <v>0</v>
      </c>
      <c r="EA25" s="7">
        <v>0</v>
      </c>
      <c r="EB25" s="6">
        <v>50000</v>
      </c>
      <c r="EC25" s="6">
        <v>50000</v>
      </c>
      <c r="ED25" s="6">
        <v>0</v>
      </c>
      <c r="EE25" s="6">
        <v>0</v>
      </c>
      <c r="EF25" s="6">
        <v>0</v>
      </c>
      <c r="EG25" s="6">
        <v>378554.58</v>
      </c>
      <c r="EH25" s="6">
        <v>3408000</v>
      </c>
      <c r="EI25" s="6">
        <v>3029445.42</v>
      </c>
      <c r="EJ25" s="6">
        <v>11.107799999999999</v>
      </c>
    </row>
    <row r="26" spans="2:140" outlineLevel="2">
      <c r="B26" s="5" t="s">
        <v>257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7">
        <v>0</v>
      </c>
      <c r="M26" s="6">
        <v>0</v>
      </c>
      <c r="N26" s="6">
        <v>0</v>
      </c>
      <c r="O26" s="7">
        <v>0</v>
      </c>
      <c r="P26" s="6">
        <v>0</v>
      </c>
      <c r="Q26" s="7">
        <v>0</v>
      </c>
      <c r="R26" s="7">
        <v>0</v>
      </c>
      <c r="S26" s="6">
        <v>0</v>
      </c>
      <c r="T26" s="6">
        <v>0</v>
      </c>
      <c r="U26" s="7">
        <v>0</v>
      </c>
      <c r="V26" s="6">
        <v>0</v>
      </c>
      <c r="W26" s="7">
        <v>0</v>
      </c>
      <c r="X26" s="7">
        <v>0</v>
      </c>
      <c r="Y26" s="6">
        <v>0</v>
      </c>
      <c r="Z26" s="6">
        <v>0</v>
      </c>
      <c r="AA26" s="7">
        <v>0</v>
      </c>
      <c r="AB26" s="6">
        <v>0</v>
      </c>
      <c r="AC26" s="7">
        <v>0</v>
      </c>
      <c r="AD26" s="7">
        <v>0</v>
      </c>
      <c r="AE26" s="6">
        <v>0</v>
      </c>
      <c r="AF26" s="6">
        <v>0</v>
      </c>
      <c r="AG26" s="7">
        <v>0</v>
      </c>
      <c r="AH26" s="6">
        <v>0</v>
      </c>
      <c r="AI26" s="7">
        <v>0</v>
      </c>
      <c r="AJ26" s="7">
        <v>0</v>
      </c>
      <c r="AK26" s="6">
        <v>0</v>
      </c>
      <c r="AL26" s="6">
        <v>0</v>
      </c>
      <c r="AM26" s="7">
        <v>0</v>
      </c>
      <c r="AN26" s="6">
        <v>0</v>
      </c>
      <c r="AO26" s="7">
        <v>0</v>
      </c>
      <c r="AP26" s="7">
        <v>0</v>
      </c>
      <c r="AQ26" s="6">
        <v>0</v>
      </c>
      <c r="AR26" s="6">
        <v>0</v>
      </c>
      <c r="AS26" s="7">
        <v>0</v>
      </c>
      <c r="AT26" s="6">
        <v>0</v>
      </c>
      <c r="AU26" s="7">
        <v>0</v>
      </c>
      <c r="AV26" s="7">
        <v>0</v>
      </c>
      <c r="AW26" s="6">
        <v>0</v>
      </c>
      <c r="AX26" s="6">
        <v>0</v>
      </c>
      <c r="AY26" s="7">
        <v>0</v>
      </c>
      <c r="AZ26" s="6">
        <v>0</v>
      </c>
      <c r="BA26" s="7">
        <v>0</v>
      </c>
      <c r="BB26" s="7">
        <v>0</v>
      </c>
      <c r="BC26" s="6">
        <v>0</v>
      </c>
      <c r="BD26" s="6">
        <v>0</v>
      </c>
      <c r="BE26" s="7">
        <v>0</v>
      </c>
      <c r="BF26" s="6">
        <v>0</v>
      </c>
      <c r="BG26" s="7">
        <v>0</v>
      </c>
      <c r="BH26" s="7">
        <v>0</v>
      </c>
      <c r="BI26" s="6">
        <v>0</v>
      </c>
      <c r="BJ26" s="6">
        <v>0</v>
      </c>
      <c r="BK26" s="7">
        <v>0</v>
      </c>
      <c r="BL26" s="6">
        <v>0</v>
      </c>
      <c r="BM26" s="7">
        <v>0</v>
      </c>
      <c r="BN26" s="7">
        <v>0</v>
      </c>
      <c r="BO26" s="6">
        <v>0</v>
      </c>
      <c r="BP26" s="6">
        <v>0</v>
      </c>
      <c r="BQ26" s="7">
        <v>0</v>
      </c>
      <c r="BR26" s="6">
        <v>0</v>
      </c>
      <c r="BS26" s="7">
        <v>0</v>
      </c>
      <c r="BT26" s="7">
        <v>0</v>
      </c>
      <c r="BU26" s="6">
        <v>0</v>
      </c>
      <c r="BV26" s="6">
        <v>0</v>
      </c>
      <c r="BW26" s="7">
        <v>0</v>
      </c>
      <c r="BX26" s="6">
        <v>0</v>
      </c>
      <c r="BY26" s="7">
        <v>0</v>
      </c>
      <c r="BZ26" s="7">
        <v>0</v>
      </c>
      <c r="CA26" s="6">
        <v>0</v>
      </c>
      <c r="CB26" s="6">
        <v>0</v>
      </c>
      <c r="CC26" s="7">
        <v>0</v>
      </c>
      <c r="CD26" s="6">
        <v>0</v>
      </c>
      <c r="CE26" s="7">
        <v>0</v>
      </c>
      <c r="CF26" s="7">
        <v>0</v>
      </c>
      <c r="CG26" s="6">
        <v>0</v>
      </c>
      <c r="CH26" s="6">
        <v>0</v>
      </c>
      <c r="CI26" s="7">
        <v>0</v>
      </c>
      <c r="CJ26" s="6">
        <v>0</v>
      </c>
      <c r="CK26" s="7">
        <v>0</v>
      </c>
      <c r="CL26" s="7">
        <v>0</v>
      </c>
      <c r="CM26" s="6">
        <v>0</v>
      </c>
      <c r="CN26" s="6">
        <v>0</v>
      </c>
      <c r="CO26" s="7">
        <v>0</v>
      </c>
      <c r="CP26" s="6">
        <v>0</v>
      </c>
      <c r="CQ26" s="7">
        <v>0</v>
      </c>
      <c r="CR26" s="7">
        <v>0</v>
      </c>
      <c r="CS26" s="6">
        <v>0</v>
      </c>
      <c r="CT26" s="6">
        <v>0</v>
      </c>
      <c r="CU26" s="7">
        <v>0</v>
      </c>
      <c r="CV26" s="6">
        <v>0</v>
      </c>
      <c r="CW26" s="7">
        <v>0</v>
      </c>
      <c r="CX26" s="7">
        <v>0</v>
      </c>
      <c r="CY26" s="6">
        <v>0</v>
      </c>
      <c r="CZ26" s="6">
        <v>0</v>
      </c>
      <c r="DA26" s="7">
        <v>0</v>
      </c>
      <c r="DB26" s="6">
        <v>0</v>
      </c>
      <c r="DC26" s="7">
        <v>0</v>
      </c>
      <c r="DD26" s="7">
        <v>0</v>
      </c>
      <c r="DE26" s="6">
        <v>0</v>
      </c>
      <c r="DF26" s="6">
        <v>0</v>
      </c>
      <c r="DG26" s="7">
        <v>0</v>
      </c>
      <c r="DH26" s="6">
        <v>0</v>
      </c>
      <c r="DI26" s="7">
        <v>0</v>
      </c>
      <c r="DJ26" s="7">
        <v>0</v>
      </c>
      <c r="DK26" s="6">
        <v>0</v>
      </c>
      <c r="DL26" s="6">
        <v>0</v>
      </c>
      <c r="DM26" s="7">
        <v>0</v>
      </c>
      <c r="DN26" s="6">
        <v>0</v>
      </c>
      <c r="DO26" s="6">
        <v>30363.63</v>
      </c>
      <c r="DP26" s="7">
        <v>0</v>
      </c>
      <c r="DQ26" s="6">
        <v>-30363.63</v>
      </c>
      <c r="DR26" s="6">
        <v>0</v>
      </c>
      <c r="DS26" s="7">
        <v>0</v>
      </c>
      <c r="DT26" s="6">
        <v>0</v>
      </c>
      <c r="DU26" s="7">
        <v>0</v>
      </c>
      <c r="DV26" s="7">
        <v>0</v>
      </c>
      <c r="DW26" s="6">
        <v>0</v>
      </c>
      <c r="DX26" s="6">
        <v>0</v>
      </c>
      <c r="DY26" s="7">
        <v>0</v>
      </c>
      <c r="DZ26" s="6">
        <v>0</v>
      </c>
      <c r="EA26" s="7">
        <v>0</v>
      </c>
      <c r="EB26" s="7">
        <v>0</v>
      </c>
      <c r="EC26" s="6">
        <v>0</v>
      </c>
      <c r="ED26" s="6">
        <v>0</v>
      </c>
      <c r="EE26" s="6">
        <v>0</v>
      </c>
      <c r="EF26" s="6">
        <v>0</v>
      </c>
      <c r="EG26" s="6">
        <v>30363.63</v>
      </c>
      <c r="EH26" s="6">
        <v>0</v>
      </c>
      <c r="EI26" s="6">
        <v>-30363.63</v>
      </c>
      <c r="EJ26" s="6">
        <v>0</v>
      </c>
    </row>
    <row r="27" spans="2:140" outlineLevel="2">
      <c r="B27" s="5" t="s">
        <v>36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7">
        <v>0</v>
      </c>
      <c r="M27" s="6">
        <v>0</v>
      </c>
      <c r="N27" s="6">
        <v>0</v>
      </c>
      <c r="O27" s="7">
        <v>0</v>
      </c>
      <c r="P27" s="6">
        <v>0</v>
      </c>
      <c r="Q27" s="7">
        <v>0</v>
      </c>
      <c r="R27" s="7">
        <v>0</v>
      </c>
      <c r="S27" s="6">
        <v>0</v>
      </c>
      <c r="T27" s="6">
        <v>0</v>
      </c>
      <c r="U27" s="7">
        <v>0</v>
      </c>
      <c r="V27" s="6">
        <v>0</v>
      </c>
      <c r="W27" s="7">
        <v>0</v>
      </c>
      <c r="X27" s="7">
        <v>0</v>
      </c>
      <c r="Y27" s="6">
        <v>0</v>
      </c>
      <c r="Z27" s="6">
        <v>0</v>
      </c>
      <c r="AA27" s="7">
        <v>0</v>
      </c>
      <c r="AB27" s="6">
        <v>0</v>
      </c>
      <c r="AC27" s="7">
        <v>0</v>
      </c>
      <c r="AD27" s="7">
        <v>0</v>
      </c>
      <c r="AE27" s="6">
        <v>0</v>
      </c>
      <c r="AF27" s="6">
        <v>0</v>
      </c>
      <c r="AG27" s="7">
        <v>0</v>
      </c>
      <c r="AH27" s="6">
        <v>0</v>
      </c>
      <c r="AI27" s="7">
        <v>0</v>
      </c>
      <c r="AJ27" s="7">
        <v>0</v>
      </c>
      <c r="AK27" s="6">
        <v>0</v>
      </c>
      <c r="AL27" s="6">
        <v>0</v>
      </c>
      <c r="AM27" s="7">
        <v>0</v>
      </c>
      <c r="AN27" s="6">
        <v>0</v>
      </c>
      <c r="AO27" s="7">
        <v>0</v>
      </c>
      <c r="AP27" s="7">
        <v>0</v>
      </c>
      <c r="AQ27" s="6">
        <v>0</v>
      </c>
      <c r="AR27" s="6">
        <v>0</v>
      </c>
      <c r="AS27" s="7">
        <v>0</v>
      </c>
      <c r="AT27" s="6">
        <v>0</v>
      </c>
      <c r="AU27" s="7">
        <v>0</v>
      </c>
      <c r="AV27" s="7">
        <v>0</v>
      </c>
      <c r="AW27" s="6">
        <v>0</v>
      </c>
      <c r="AX27" s="6">
        <v>0</v>
      </c>
      <c r="AY27" s="7">
        <v>0</v>
      </c>
      <c r="AZ27" s="6">
        <v>0</v>
      </c>
      <c r="BA27" s="7">
        <v>0</v>
      </c>
      <c r="BB27" s="7">
        <v>0</v>
      </c>
      <c r="BC27" s="6">
        <v>0</v>
      </c>
      <c r="BD27" s="6">
        <v>0</v>
      </c>
      <c r="BE27" s="7">
        <v>0</v>
      </c>
      <c r="BF27" s="6">
        <v>0</v>
      </c>
      <c r="BG27" s="7">
        <v>0</v>
      </c>
      <c r="BH27" s="7">
        <v>0</v>
      </c>
      <c r="BI27" s="6">
        <v>0</v>
      </c>
      <c r="BJ27" s="6">
        <v>0</v>
      </c>
      <c r="BK27" s="7">
        <v>0</v>
      </c>
      <c r="BL27" s="6">
        <v>0</v>
      </c>
      <c r="BM27" s="7">
        <v>0</v>
      </c>
      <c r="BN27" s="7">
        <v>0</v>
      </c>
      <c r="BO27" s="6">
        <v>0</v>
      </c>
      <c r="BP27" s="6">
        <v>0</v>
      </c>
      <c r="BQ27" s="7">
        <v>0</v>
      </c>
      <c r="BR27" s="6">
        <v>0</v>
      </c>
      <c r="BS27" s="7">
        <v>0</v>
      </c>
      <c r="BT27" s="7">
        <v>0</v>
      </c>
      <c r="BU27" s="6">
        <v>0</v>
      </c>
      <c r="BV27" s="6">
        <v>0</v>
      </c>
      <c r="BW27" s="7">
        <v>0</v>
      </c>
      <c r="BX27" s="6">
        <v>0</v>
      </c>
      <c r="BY27" s="7">
        <v>0</v>
      </c>
      <c r="BZ27" s="7">
        <v>0</v>
      </c>
      <c r="CA27" s="6">
        <v>0</v>
      </c>
      <c r="CB27" s="6">
        <v>0</v>
      </c>
      <c r="CC27" s="7">
        <v>0</v>
      </c>
      <c r="CD27" s="6">
        <v>0</v>
      </c>
      <c r="CE27" s="7">
        <v>0</v>
      </c>
      <c r="CF27" s="7">
        <v>0</v>
      </c>
      <c r="CG27" s="6">
        <v>0</v>
      </c>
      <c r="CH27" s="6">
        <v>0</v>
      </c>
      <c r="CI27" s="7">
        <v>0</v>
      </c>
      <c r="CJ27" s="6">
        <v>0</v>
      </c>
      <c r="CK27" s="7">
        <v>0</v>
      </c>
      <c r="CL27" s="7">
        <v>0</v>
      </c>
      <c r="CM27" s="6">
        <v>0</v>
      </c>
      <c r="CN27" s="6">
        <v>0</v>
      </c>
      <c r="CO27" s="7">
        <v>0</v>
      </c>
      <c r="CP27" s="6">
        <v>0</v>
      </c>
      <c r="CQ27" s="7">
        <v>0</v>
      </c>
      <c r="CR27" s="7">
        <v>0</v>
      </c>
      <c r="CS27" s="6">
        <v>0</v>
      </c>
      <c r="CT27" s="6">
        <v>0</v>
      </c>
      <c r="CU27" s="7">
        <v>0</v>
      </c>
      <c r="CV27" s="6">
        <v>0</v>
      </c>
      <c r="CW27" s="7">
        <v>0</v>
      </c>
      <c r="CX27" s="7">
        <v>0</v>
      </c>
      <c r="CY27" s="6">
        <v>0</v>
      </c>
      <c r="CZ27" s="6">
        <v>0</v>
      </c>
      <c r="DA27" s="7">
        <v>0</v>
      </c>
      <c r="DB27" s="6">
        <v>0</v>
      </c>
      <c r="DC27" s="7">
        <v>0</v>
      </c>
      <c r="DD27" s="7">
        <v>0</v>
      </c>
      <c r="DE27" s="6">
        <v>0</v>
      </c>
      <c r="DF27" s="6">
        <v>0</v>
      </c>
      <c r="DG27" s="7">
        <v>0</v>
      </c>
      <c r="DH27" s="6">
        <v>0</v>
      </c>
      <c r="DI27" s="7">
        <v>0</v>
      </c>
      <c r="DJ27" s="7">
        <v>0</v>
      </c>
      <c r="DK27" s="6">
        <v>0</v>
      </c>
      <c r="DL27" s="6">
        <v>0</v>
      </c>
      <c r="DM27" s="7">
        <v>0</v>
      </c>
      <c r="DN27" s="6">
        <v>0</v>
      </c>
      <c r="DO27" s="7">
        <v>0</v>
      </c>
      <c r="DP27" s="7">
        <v>0</v>
      </c>
      <c r="DQ27" s="6">
        <v>0</v>
      </c>
      <c r="DR27" s="6">
        <v>0</v>
      </c>
      <c r="DS27" s="7">
        <v>0</v>
      </c>
      <c r="DT27" s="6">
        <v>0</v>
      </c>
      <c r="DU27" s="7">
        <v>0</v>
      </c>
      <c r="DV27" s="7">
        <v>0</v>
      </c>
      <c r="DW27" s="6">
        <v>0</v>
      </c>
      <c r="DX27" s="6">
        <v>0</v>
      </c>
      <c r="DY27" s="7">
        <v>0</v>
      </c>
      <c r="DZ27" s="6">
        <v>0</v>
      </c>
      <c r="EA27" s="7">
        <v>0</v>
      </c>
      <c r="EB27" s="7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</row>
    <row r="28" spans="2:140" outlineLevel="2">
      <c r="B28" s="5" t="s">
        <v>37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366000</v>
      </c>
      <c r="M28" s="6">
        <v>366000</v>
      </c>
      <c r="N28" s="6">
        <v>0</v>
      </c>
      <c r="O28" s="7">
        <v>0</v>
      </c>
      <c r="P28" s="6">
        <v>0</v>
      </c>
      <c r="Q28" s="7">
        <v>0</v>
      </c>
      <c r="R28" s="6">
        <v>112000</v>
      </c>
      <c r="S28" s="6">
        <v>168000</v>
      </c>
      <c r="T28" s="6">
        <v>0</v>
      </c>
      <c r="U28" s="7">
        <v>0</v>
      </c>
      <c r="V28" s="6">
        <v>0</v>
      </c>
      <c r="W28" s="7">
        <v>0</v>
      </c>
      <c r="X28" s="6">
        <v>168000</v>
      </c>
      <c r="Y28" s="6">
        <v>168000</v>
      </c>
      <c r="Z28" s="6">
        <v>0</v>
      </c>
      <c r="AA28" s="7">
        <v>0</v>
      </c>
      <c r="AB28" s="6">
        <v>0</v>
      </c>
      <c r="AC28" s="7">
        <v>0</v>
      </c>
      <c r="AD28" s="6">
        <v>153000</v>
      </c>
      <c r="AE28" s="6">
        <v>153000</v>
      </c>
      <c r="AF28" s="6">
        <v>0</v>
      </c>
      <c r="AG28" s="7">
        <v>0</v>
      </c>
      <c r="AH28" s="6">
        <v>0</v>
      </c>
      <c r="AI28" s="7">
        <v>0</v>
      </c>
      <c r="AJ28" s="6">
        <v>400000</v>
      </c>
      <c r="AK28" s="6">
        <v>400000</v>
      </c>
      <c r="AL28" s="6">
        <v>0</v>
      </c>
      <c r="AM28" s="7">
        <v>0</v>
      </c>
      <c r="AN28" s="6">
        <v>0</v>
      </c>
      <c r="AO28" s="7">
        <v>0</v>
      </c>
      <c r="AP28" s="6">
        <v>283000</v>
      </c>
      <c r="AQ28" s="6">
        <v>283000</v>
      </c>
      <c r="AR28" s="6">
        <v>0</v>
      </c>
      <c r="AS28" s="7">
        <v>0</v>
      </c>
      <c r="AT28" s="6">
        <v>0</v>
      </c>
      <c r="AU28" s="7">
        <v>0</v>
      </c>
      <c r="AV28" s="6">
        <v>510000</v>
      </c>
      <c r="AW28" s="6">
        <v>510000</v>
      </c>
      <c r="AX28" s="6">
        <v>0</v>
      </c>
      <c r="AY28" s="7">
        <v>0</v>
      </c>
      <c r="AZ28" s="6">
        <v>0</v>
      </c>
      <c r="BA28" s="7">
        <v>0</v>
      </c>
      <c r="BB28" s="6">
        <v>267000</v>
      </c>
      <c r="BC28" s="6">
        <v>267000</v>
      </c>
      <c r="BD28" s="6">
        <v>0</v>
      </c>
      <c r="BE28" s="7">
        <v>0</v>
      </c>
      <c r="BF28" s="6">
        <v>0</v>
      </c>
      <c r="BG28" s="7">
        <v>0</v>
      </c>
      <c r="BH28" s="6">
        <v>108000</v>
      </c>
      <c r="BI28" s="6">
        <v>108000</v>
      </c>
      <c r="BJ28" s="6">
        <v>0</v>
      </c>
      <c r="BK28" s="7">
        <v>0</v>
      </c>
      <c r="BL28" s="6">
        <v>0</v>
      </c>
      <c r="BM28" s="7">
        <v>0</v>
      </c>
      <c r="BN28" s="6">
        <v>150000</v>
      </c>
      <c r="BO28" s="6">
        <v>150000</v>
      </c>
      <c r="BP28" s="6">
        <v>0</v>
      </c>
      <c r="BQ28" s="7">
        <v>0</v>
      </c>
      <c r="BR28" s="6">
        <v>0</v>
      </c>
      <c r="BS28" s="7">
        <v>0</v>
      </c>
      <c r="BT28" s="6">
        <v>384000</v>
      </c>
      <c r="BU28" s="6">
        <v>384000</v>
      </c>
      <c r="BV28" s="6">
        <v>0</v>
      </c>
      <c r="BW28" s="7">
        <v>0</v>
      </c>
      <c r="BX28" s="6">
        <v>0</v>
      </c>
      <c r="BY28" s="7">
        <v>0</v>
      </c>
      <c r="BZ28" s="6">
        <v>280000</v>
      </c>
      <c r="CA28" s="6">
        <v>280000</v>
      </c>
      <c r="CB28" s="6">
        <v>0</v>
      </c>
      <c r="CC28" s="7">
        <v>0</v>
      </c>
      <c r="CD28" s="6">
        <v>0</v>
      </c>
      <c r="CE28" s="7">
        <v>0</v>
      </c>
      <c r="CF28" s="6">
        <v>314000</v>
      </c>
      <c r="CG28" s="6">
        <v>314000</v>
      </c>
      <c r="CH28" s="6">
        <v>0</v>
      </c>
      <c r="CI28" s="7">
        <v>0</v>
      </c>
      <c r="CJ28" s="6">
        <v>0</v>
      </c>
      <c r="CK28" s="7">
        <v>0</v>
      </c>
      <c r="CL28" s="6">
        <v>232000</v>
      </c>
      <c r="CM28" s="6">
        <v>232000</v>
      </c>
      <c r="CN28" s="6">
        <v>0</v>
      </c>
      <c r="CO28" s="7">
        <v>0</v>
      </c>
      <c r="CP28" s="6">
        <v>0</v>
      </c>
      <c r="CQ28" s="7">
        <v>0</v>
      </c>
      <c r="CR28" s="6">
        <v>240000</v>
      </c>
      <c r="CS28" s="6">
        <v>240000</v>
      </c>
      <c r="CT28" s="6">
        <v>0</v>
      </c>
      <c r="CU28" s="7">
        <v>0</v>
      </c>
      <c r="CV28" s="6">
        <v>0</v>
      </c>
      <c r="CW28" s="7">
        <v>0</v>
      </c>
      <c r="CX28" s="6">
        <v>340000</v>
      </c>
      <c r="CY28" s="6">
        <v>340000</v>
      </c>
      <c r="CZ28" s="6">
        <v>0</v>
      </c>
      <c r="DA28" s="7">
        <v>0</v>
      </c>
      <c r="DB28" s="6">
        <v>0</v>
      </c>
      <c r="DC28" s="7">
        <v>0</v>
      </c>
      <c r="DD28" s="6">
        <v>189000</v>
      </c>
      <c r="DE28" s="6">
        <v>189000</v>
      </c>
      <c r="DF28" s="6">
        <v>0</v>
      </c>
      <c r="DG28" s="7">
        <v>0</v>
      </c>
      <c r="DH28" s="6">
        <v>0</v>
      </c>
      <c r="DI28" s="7">
        <v>0</v>
      </c>
      <c r="DJ28" s="6">
        <v>243000</v>
      </c>
      <c r="DK28" s="6">
        <v>243000</v>
      </c>
      <c r="DL28" s="6">
        <v>0</v>
      </c>
      <c r="DM28" s="7">
        <v>0</v>
      </c>
      <c r="DN28" s="6">
        <v>0</v>
      </c>
      <c r="DO28" s="7">
        <v>0</v>
      </c>
      <c r="DP28" s="6">
        <v>294000</v>
      </c>
      <c r="DQ28" s="6">
        <v>294000</v>
      </c>
      <c r="DR28" s="6">
        <v>0</v>
      </c>
      <c r="DS28" s="7">
        <v>0</v>
      </c>
      <c r="DT28" s="6">
        <v>0</v>
      </c>
      <c r="DU28" s="7">
        <v>0</v>
      </c>
      <c r="DV28" s="6">
        <v>325000</v>
      </c>
      <c r="DW28" s="6">
        <v>325000</v>
      </c>
      <c r="DX28" s="6">
        <v>0</v>
      </c>
      <c r="DY28" s="7">
        <v>0</v>
      </c>
      <c r="DZ28" s="6">
        <v>0</v>
      </c>
      <c r="EA28" s="7">
        <v>0</v>
      </c>
      <c r="EB28" s="6">
        <v>295000</v>
      </c>
      <c r="EC28" s="6">
        <v>295000</v>
      </c>
      <c r="ED28" s="6">
        <v>0</v>
      </c>
      <c r="EE28" s="6">
        <v>0</v>
      </c>
      <c r="EF28" s="6">
        <v>0</v>
      </c>
      <c r="EG28" s="6">
        <v>0</v>
      </c>
      <c r="EH28" s="6">
        <v>5653000</v>
      </c>
      <c r="EI28" s="6">
        <v>5653000</v>
      </c>
      <c r="EJ28" s="6">
        <v>0</v>
      </c>
    </row>
    <row r="29" spans="2:140" outlineLevel="2">
      <c r="B29" s="5" t="s">
        <v>38</v>
      </c>
      <c r="C29" s="7">
        <v>0</v>
      </c>
      <c r="D29" s="6">
        <v>0</v>
      </c>
      <c r="E29" s="7">
        <v>0</v>
      </c>
      <c r="F29" s="6">
        <v>6000</v>
      </c>
      <c r="G29" s="6">
        <v>6000</v>
      </c>
      <c r="H29" s="6">
        <v>0</v>
      </c>
      <c r="I29" s="6">
        <v>38000</v>
      </c>
      <c r="J29" s="6">
        <v>8.0168999999999997</v>
      </c>
      <c r="K29" s="6">
        <v>152500</v>
      </c>
      <c r="L29" s="6">
        <v>474000</v>
      </c>
      <c r="M29" s="6">
        <v>321500</v>
      </c>
      <c r="N29" s="6">
        <v>32.173000000000002</v>
      </c>
      <c r="O29" s="6">
        <v>32500</v>
      </c>
      <c r="P29" s="6">
        <v>13</v>
      </c>
      <c r="Q29" s="6">
        <v>131500</v>
      </c>
      <c r="R29" s="6">
        <v>250000</v>
      </c>
      <c r="S29" s="6">
        <v>180000</v>
      </c>
      <c r="T29" s="6">
        <v>28.571400000000001</v>
      </c>
      <c r="U29" s="6">
        <v>13000</v>
      </c>
      <c r="V29" s="6">
        <v>5.1586999999999996</v>
      </c>
      <c r="W29" s="6">
        <v>72000</v>
      </c>
      <c r="X29" s="6">
        <v>252000</v>
      </c>
      <c r="Y29" s="6">
        <v>180000</v>
      </c>
      <c r="Z29" s="6">
        <v>28.571400000000001</v>
      </c>
      <c r="AA29" s="6">
        <v>43500</v>
      </c>
      <c r="AB29" s="6">
        <v>7.4105999999999996</v>
      </c>
      <c r="AC29" s="6">
        <v>169000</v>
      </c>
      <c r="AD29" s="6">
        <v>587000</v>
      </c>
      <c r="AE29" s="6">
        <v>418000</v>
      </c>
      <c r="AF29" s="6">
        <v>28.790500000000002</v>
      </c>
      <c r="AG29" s="6">
        <v>36000</v>
      </c>
      <c r="AH29" s="6">
        <v>8.5714000000000006</v>
      </c>
      <c r="AI29" s="6">
        <v>147500</v>
      </c>
      <c r="AJ29" s="6">
        <v>420000</v>
      </c>
      <c r="AK29" s="6">
        <v>272500</v>
      </c>
      <c r="AL29" s="6">
        <v>35.119</v>
      </c>
      <c r="AM29" s="6">
        <v>32800</v>
      </c>
      <c r="AN29" s="6">
        <v>12.3308</v>
      </c>
      <c r="AO29" s="6">
        <v>133200</v>
      </c>
      <c r="AP29" s="6">
        <v>266000</v>
      </c>
      <c r="AQ29" s="6">
        <v>132800</v>
      </c>
      <c r="AR29" s="6">
        <v>50.075200000000002</v>
      </c>
      <c r="AS29" s="6">
        <v>47500</v>
      </c>
      <c r="AT29" s="6">
        <v>7.9166999999999996</v>
      </c>
      <c r="AU29" s="6">
        <v>171000</v>
      </c>
      <c r="AV29" s="6">
        <v>600000</v>
      </c>
      <c r="AW29" s="6">
        <v>429000</v>
      </c>
      <c r="AX29" s="6">
        <v>28.5</v>
      </c>
      <c r="AY29" s="6">
        <v>40000</v>
      </c>
      <c r="AZ29" s="6">
        <v>7.4074</v>
      </c>
      <c r="BA29" s="6">
        <v>157500</v>
      </c>
      <c r="BB29" s="6">
        <v>540000</v>
      </c>
      <c r="BC29" s="6">
        <v>382500</v>
      </c>
      <c r="BD29" s="6">
        <v>29.166699999999999</v>
      </c>
      <c r="BE29" s="6">
        <v>45000</v>
      </c>
      <c r="BF29" s="6">
        <v>7.6661000000000001</v>
      </c>
      <c r="BG29" s="6">
        <v>179500</v>
      </c>
      <c r="BH29" s="6">
        <v>587000</v>
      </c>
      <c r="BI29" s="6">
        <v>407500</v>
      </c>
      <c r="BJ29" s="6">
        <v>30.5792</v>
      </c>
      <c r="BK29" s="6">
        <v>39500</v>
      </c>
      <c r="BL29" s="6">
        <v>8.4042999999999992</v>
      </c>
      <c r="BM29" s="6">
        <v>155500</v>
      </c>
      <c r="BN29" s="6">
        <v>470000</v>
      </c>
      <c r="BO29" s="6">
        <v>314500</v>
      </c>
      <c r="BP29" s="6">
        <v>33.085099999999997</v>
      </c>
      <c r="BQ29" s="6">
        <v>56500</v>
      </c>
      <c r="BR29" s="6">
        <v>7.0274000000000001</v>
      </c>
      <c r="BS29" s="6">
        <v>228000</v>
      </c>
      <c r="BT29" s="6">
        <v>804000</v>
      </c>
      <c r="BU29" s="6">
        <v>576000</v>
      </c>
      <c r="BV29" s="6">
        <v>28.3582</v>
      </c>
      <c r="BW29" s="6">
        <v>52000</v>
      </c>
      <c r="BX29" s="6">
        <v>7.4286000000000003</v>
      </c>
      <c r="BY29" s="6">
        <v>215000</v>
      </c>
      <c r="BZ29" s="6">
        <v>700000</v>
      </c>
      <c r="CA29" s="6">
        <v>485000</v>
      </c>
      <c r="CB29" s="6">
        <v>30.714300000000001</v>
      </c>
      <c r="CC29" s="6">
        <v>33500</v>
      </c>
      <c r="CD29" s="6">
        <v>5.6303000000000001</v>
      </c>
      <c r="CE29" s="6">
        <v>139500</v>
      </c>
      <c r="CF29" s="6">
        <v>595000</v>
      </c>
      <c r="CG29" s="6">
        <v>455500</v>
      </c>
      <c r="CH29" s="6">
        <v>23.445399999999999</v>
      </c>
      <c r="CI29" s="6">
        <v>32500</v>
      </c>
      <c r="CJ29" s="6">
        <v>8.0846</v>
      </c>
      <c r="CK29" s="6">
        <v>129000</v>
      </c>
      <c r="CL29" s="6">
        <v>402000</v>
      </c>
      <c r="CM29" s="6">
        <v>273000</v>
      </c>
      <c r="CN29" s="6">
        <v>32.089599999999997</v>
      </c>
      <c r="CO29" s="6">
        <v>38500</v>
      </c>
      <c r="CP29" s="6">
        <v>8.0207999999999995</v>
      </c>
      <c r="CQ29" s="6">
        <v>146000</v>
      </c>
      <c r="CR29" s="6">
        <v>480000</v>
      </c>
      <c r="CS29" s="6">
        <v>334000</v>
      </c>
      <c r="CT29" s="6">
        <v>30.416699999999999</v>
      </c>
      <c r="CU29" s="6">
        <v>43000</v>
      </c>
      <c r="CV29" s="6">
        <v>8.1132000000000009</v>
      </c>
      <c r="CW29" s="6">
        <v>170000</v>
      </c>
      <c r="CX29" s="6">
        <v>530000</v>
      </c>
      <c r="CY29" s="6">
        <v>360000</v>
      </c>
      <c r="CZ29" s="6">
        <v>32.075499999999998</v>
      </c>
      <c r="DA29" s="6">
        <v>39500</v>
      </c>
      <c r="DB29" s="6">
        <v>9.8259000000000007</v>
      </c>
      <c r="DC29" s="6">
        <v>158000</v>
      </c>
      <c r="DD29" s="6">
        <v>402000</v>
      </c>
      <c r="DE29" s="6">
        <v>244000</v>
      </c>
      <c r="DF29" s="6">
        <v>39.3035</v>
      </c>
      <c r="DG29" s="6">
        <v>29500</v>
      </c>
      <c r="DH29" s="6">
        <v>4.0082000000000004</v>
      </c>
      <c r="DI29" s="6">
        <v>119500</v>
      </c>
      <c r="DJ29" s="6">
        <v>736000</v>
      </c>
      <c r="DK29" s="6">
        <v>616500</v>
      </c>
      <c r="DL29" s="6">
        <v>16.2364</v>
      </c>
      <c r="DM29" s="6">
        <v>37000</v>
      </c>
      <c r="DN29" s="6">
        <v>6.6071</v>
      </c>
      <c r="DO29" s="6">
        <v>154500</v>
      </c>
      <c r="DP29" s="6">
        <v>560000</v>
      </c>
      <c r="DQ29" s="6">
        <v>405500</v>
      </c>
      <c r="DR29" s="6">
        <v>27.589300000000001</v>
      </c>
      <c r="DS29" s="6">
        <v>45300</v>
      </c>
      <c r="DT29" s="6">
        <v>8.0319000000000003</v>
      </c>
      <c r="DU29" s="6">
        <v>165700</v>
      </c>
      <c r="DV29" s="6">
        <v>564000</v>
      </c>
      <c r="DW29" s="6">
        <v>398300</v>
      </c>
      <c r="DX29" s="6">
        <v>29.3794</v>
      </c>
      <c r="DY29" s="6">
        <v>32500</v>
      </c>
      <c r="DZ29" s="6">
        <v>6.5</v>
      </c>
      <c r="EA29" s="6">
        <v>144000</v>
      </c>
      <c r="EB29" s="6">
        <v>500000</v>
      </c>
      <c r="EC29" s="6">
        <v>356000</v>
      </c>
      <c r="ED29" s="6">
        <v>28.8</v>
      </c>
      <c r="EE29" s="6">
        <v>807600</v>
      </c>
      <c r="EF29" s="6">
        <v>7.5301</v>
      </c>
      <c r="EG29" s="6">
        <v>3238400</v>
      </c>
      <c r="EH29" s="6">
        <v>10725000</v>
      </c>
      <c r="EI29" s="6">
        <v>7486600</v>
      </c>
      <c r="EJ29" s="6">
        <v>30.194900000000001</v>
      </c>
    </row>
    <row r="30" spans="2:140" outlineLevel="2">
      <c r="B30" s="5" t="s">
        <v>39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7">
        <v>0</v>
      </c>
      <c r="J30" s="6">
        <v>0</v>
      </c>
      <c r="K30" s="6">
        <v>2000</v>
      </c>
      <c r="L30" s="6">
        <v>6000</v>
      </c>
      <c r="M30" s="6">
        <v>4000</v>
      </c>
      <c r="N30" s="6">
        <v>33.333300000000001</v>
      </c>
      <c r="O30" s="7">
        <v>0</v>
      </c>
      <c r="P30" s="6">
        <v>0</v>
      </c>
      <c r="Q30" s="6">
        <v>1000</v>
      </c>
      <c r="R30" s="6">
        <v>10000</v>
      </c>
      <c r="S30" s="6">
        <v>2000</v>
      </c>
      <c r="T30" s="6">
        <v>33.333300000000001</v>
      </c>
      <c r="U30" s="7">
        <v>0</v>
      </c>
      <c r="V30" s="6">
        <v>0</v>
      </c>
      <c r="W30" s="6">
        <v>1000</v>
      </c>
      <c r="X30" s="6">
        <v>3000</v>
      </c>
      <c r="Y30" s="6">
        <v>2000</v>
      </c>
      <c r="Z30" s="6">
        <v>33.333300000000001</v>
      </c>
      <c r="AA30" s="7">
        <v>0</v>
      </c>
      <c r="AB30" s="6">
        <v>0</v>
      </c>
      <c r="AC30" s="6">
        <v>2000</v>
      </c>
      <c r="AD30" s="6">
        <v>5000</v>
      </c>
      <c r="AE30" s="6">
        <v>3000</v>
      </c>
      <c r="AF30" s="6">
        <v>40</v>
      </c>
      <c r="AG30" s="7">
        <v>0</v>
      </c>
      <c r="AH30" s="6">
        <v>0</v>
      </c>
      <c r="AI30" s="6">
        <v>1000</v>
      </c>
      <c r="AJ30" s="6">
        <v>10000</v>
      </c>
      <c r="AK30" s="6">
        <v>9000</v>
      </c>
      <c r="AL30" s="6">
        <v>10</v>
      </c>
      <c r="AM30" s="7">
        <v>0</v>
      </c>
      <c r="AN30" s="6">
        <v>0</v>
      </c>
      <c r="AO30" s="7">
        <v>0</v>
      </c>
      <c r="AP30" s="6">
        <v>5000</v>
      </c>
      <c r="AQ30" s="6">
        <v>5000</v>
      </c>
      <c r="AR30" s="6">
        <v>0</v>
      </c>
      <c r="AS30" s="7">
        <v>0</v>
      </c>
      <c r="AT30" s="6">
        <v>0</v>
      </c>
      <c r="AU30" s="6">
        <v>5000</v>
      </c>
      <c r="AV30" s="6">
        <v>8000</v>
      </c>
      <c r="AW30" s="6">
        <v>3000</v>
      </c>
      <c r="AX30" s="6">
        <v>62.5</v>
      </c>
      <c r="AY30" s="6">
        <v>1000</v>
      </c>
      <c r="AZ30" s="6">
        <v>20</v>
      </c>
      <c r="BA30" s="6">
        <v>2000</v>
      </c>
      <c r="BB30" s="6">
        <v>5000</v>
      </c>
      <c r="BC30" s="6">
        <v>3000</v>
      </c>
      <c r="BD30" s="6">
        <v>40</v>
      </c>
      <c r="BE30" s="7">
        <v>0</v>
      </c>
      <c r="BF30" s="6">
        <v>0</v>
      </c>
      <c r="BG30" s="7">
        <v>0</v>
      </c>
      <c r="BH30" s="6">
        <v>4000</v>
      </c>
      <c r="BI30" s="6">
        <v>4000</v>
      </c>
      <c r="BJ30" s="6">
        <v>0</v>
      </c>
      <c r="BK30" s="6">
        <v>1000</v>
      </c>
      <c r="BL30" s="6">
        <v>10</v>
      </c>
      <c r="BM30" s="6">
        <v>3000</v>
      </c>
      <c r="BN30" s="6">
        <v>10000</v>
      </c>
      <c r="BO30" s="6">
        <v>7000</v>
      </c>
      <c r="BP30" s="6">
        <v>30</v>
      </c>
      <c r="BQ30" s="7">
        <v>0</v>
      </c>
      <c r="BR30" s="6">
        <v>0</v>
      </c>
      <c r="BS30" s="6">
        <v>2000</v>
      </c>
      <c r="BT30" s="6">
        <v>10000</v>
      </c>
      <c r="BU30" s="6">
        <v>8000</v>
      </c>
      <c r="BV30" s="6">
        <v>20</v>
      </c>
      <c r="BW30" s="7">
        <v>0</v>
      </c>
      <c r="BX30" s="6">
        <v>0</v>
      </c>
      <c r="BY30" s="6">
        <v>1000</v>
      </c>
      <c r="BZ30" s="6">
        <v>4000</v>
      </c>
      <c r="CA30" s="6">
        <v>3000</v>
      </c>
      <c r="CB30" s="6">
        <v>25</v>
      </c>
      <c r="CC30" s="7">
        <v>0</v>
      </c>
      <c r="CD30" s="6">
        <v>0</v>
      </c>
      <c r="CE30" s="7">
        <v>0</v>
      </c>
      <c r="CF30" s="6">
        <v>4000</v>
      </c>
      <c r="CG30" s="6">
        <v>4000</v>
      </c>
      <c r="CH30" s="6">
        <v>0</v>
      </c>
      <c r="CI30" s="6">
        <v>1000</v>
      </c>
      <c r="CJ30" s="6">
        <v>33.333300000000001</v>
      </c>
      <c r="CK30" s="6">
        <v>2000</v>
      </c>
      <c r="CL30" s="6">
        <v>3000</v>
      </c>
      <c r="CM30" s="6">
        <v>1000</v>
      </c>
      <c r="CN30" s="6">
        <v>66.666700000000006</v>
      </c>
      <c r="CO30" s="7">
        <v>0</v>
      </c>
      <c r="CP30" s="6">
        <v>0</v>
      </c>
      <c r="CQ30" s="6">
        <v>1000</v>
      </c>
      <c r="CR30" s="6">
        <v>4000</v>
      </c>
      <c r="CS30" s="6">
        <v>3000</v>
      </c>
      <c r="CT30" s="6">
        <v>25</v>
      </c>
      <c r="CU30" s="7">
        <v>0</v>
      </c>
      <c r="CV30" s="6">
        <v>0</v>
      </c>
      <c r="CW30" s="7">
        <v>0</v>
      </c>
      <c r="CX30" s="6">
        <v>8000</v>
      </c>
      <c r="CY30" s="6">
        <v>8000</v>
      </c>
      <c r="CZ30" s="6">
        <v>0</v>
      </c>
      <c r="DA30" s="7">
        <v>0</v>
      </c>
      <c r="DB30" s="6">
        <v>0</v>
      </c>
      <c r="DC30" s="6">
        <v>1000</v>
      </c>
      <c r="DD30" s="6">
        <v>5000</v>
      </c>
      <c r="DE30" s="6">
        <v>4000</v>
      </c>
      <c r="DF30" s="6">
        <v>20</v>
      </c>
      <c r="DG30" s="7">
        <v>0</v>
      </c>
      <c r="DH30" s="6">
        <v>0</v>
      </c>
      <c r="DI30" s="6">
        <v>1000</v>
      </c>
      <c r="DJ30" s="6">
        <v>6000</v>
      </c>
      <c r="DK30" s="6">
        <v>5000</v>
      </c>
      <c r="DL30" s="6">
        <v>16.666699999999999</v>
      </c>
      <c r="DM30" s="7">
        <v>0</v>
      </c>
      <c r="DN30" s="6">
        <v>0</v>
      </c>
      <c r="DO30" s="6">
        <v>1000</v>
      </c>
      <c r="DP30" s="6">
        <v>5000</v>
      </c>
      <c r="DQ30" s="6">
        <v>4000</v>
      </c>
      <c r="DR30" s="6">
        <v>20</v>
      </c>
      <c r="DS30" s="6">
        <v>1000</v>
      </c>
      <c r="DT30" s="6">
        <v>14.2857</v>
      </c>
      <c r="DU30" s="6">
        <v>3000</v>
      </c>
      <c r="DV30" s="6">
        <v>7000</v>
      </c>
      <c r="DW30" s="6">
        <v>4000</v>
      </c>
      <c r="DX30" s="6">
        <v>42.857100000000003</v>
      </c>
      <c r="DY30" s="7">
        <v>0</v>
      </c>
      <c r="DZ30" s="6">
        <v>0</v>
      </c>
      <c r="EA30" s="7">
        <v>0</v>
      </c>
      <c r="EB30" s="6">
        <v>5000</v>
      </c>
      <c r="EC30" s="6">
        <v>5000</v>
      </c>
      <c r="ED30" s="6">
        <v>0</v>
      </c>
      <c r="EE30" s="6">
        <v>4000</v>
      </c>
      <c r="EF30" s="6">
        <v>3.1496</v>
      </c>
      <c r="EG30" s="6">
        <v>29000</v>
      </c>
      <c r="EH30" s="6">
        <v>127000</v>
      </c>
      <c r="EI30" s="6">
        <v>98000</v>
      </c>
      <c r="EJ30" s="6">
        <v>22.834599999999998</v>
      </c>
    </row>
    <row r="31" spans="2:140" outlineLevel="2">
      <c r="B31" s="5" t="s">
        <v>40</v>
      </c>
      <c r="C31" s="7">
        <v>0</v>
      </c>
      <c r="D31" s="6">
        <v>0</v>
      </c>
      <c r="E31" s="7">
        <v>0</v>
      </c>
      <c r="F31" s="6">
        <v>25000</v>
      </c>
      <c r="G31" s="6">
        <v>25000</v>
      </c>
      <c r="H31" s="6">
        <v>0</v>
      </c>
      <c r="I31" s="6">
        <v>66800</v>
      </c>
      <c r="J31" s="6">
        <v>6.68</v>
      </c>
      <c r="K31" s="6">
        <v>221475.25</v>
      </c>
      <c r="L31" s="6">
        <v>1000000</v>
      </c>
      <c r="M31" s="6">
        <v>778524.75</v>
      </c>
      <c r="N31" s="6">
        <v>22.147500000000001</v>
      </c>
      <c r="O31" s="6">
        <v>87443.5</v>
      </c>
      <c r="P31" s="6">
        <v>10.930400000000001</v>
      </c>
      <c r="Q31" s="6">
        <v>165554.92000000001</v>
      </c>
      <c r="R31" s="6">
        <v>800000</v>
      </c>
      <c r="S31" s="6">
        <v>460736.75</v>
      </c>
      <c r="T31" s="6">
        <v>23.2105</v>
      </c>
      <c r="U31" s="6">
        <v>53825</v>
      </c>
      <c r="V31" s="6">
        <v>8.9708000000000006</v>
      </c>
      <c r="W31" s="6">
        <v>139263.25</v>
      </c>
      <c r="X31" s="6">
        <v>600000</v>
      </c>
      <c r="Y31" s="6">
        <v>460736.75</v>
      </c>
      <c r="Z31" s="6">
        <v>23.2105</v>
      </c>
      <c r="AA31" s="6">
        <v>35750</v>
      </c>
      <c r="AB31" s="6">
        <v>3.9243000000000001</v>
      </c>
      <c r="AC31" s="6">
        <v>196103.75</v>
      </c>
      <c r="AD31" s="6">
        <v>911000</v>
      </c>
      <c r="AE31" s="6">
        <v>714896.25</v>
      </c>
      <c r="AF31" s="6">
        <v>21.526199999999999</v>
      </c>
      <c r="AG31" s="6">
        <v>5400</v>
      </c>
      <c r="AH31" s="6">
        <v>0.45</v>
      </c>
      <c r="AI31" s="6">
        <v>272728.25</v>
      </c>
      <c r="AJ31" s="6">
        <v>1200000</v>
      </c>
      <c r="AK31" s="6">
        <v>927271.75</v>
      </c>
      <c r="AL31" s="6">
        <v>22.727399999999999</v>
      </c>
      <c r="AM31" s="6">
        <v>43350</v>
      </c>
      <c r="AN31" s="6">
        <v>3.3346</v>
      </c>
      <c r="AO31" s="6">
        <v>238032.5</v>
      </c>
      <c r="AP31" s="6">
        <v>1300000</v>
      </c>
      <c r="AQ31" s="6">
        <v>1061967.5</v>
      </c>
      <c r="AR31" s="6">
        <v>18.310199999999998</v>
      </c>
      <c r="AS31" s="6">
        <v>26400</v>
      </c>
      <c r="AT31" s="6">
        <v>2.64</v>
      </c>
      <c r="AU31" s="6">
        <v>329860</v>
      </c>
      <c r="AV31" s="6">
        <v>1000000</v>
      </c>
      <c r="AW31" s="6">
        <v>670140</v>
      </c>
      <c r="AX31" s="6">
        <v>32.985999999999997</v>
      </c>
      <c r="AY31" s="6">
        <v>68940</v>
      </c>
      <c r="AZ31" s="6">
        <v>5.5152000000000001</v>
      </c>
      <c r="BA31" s="6">
        <v>221080</v>
      </c>
      <c r="BB31" s="6">
        <v>1250000</v>
      </c>
      <c r="BC31" s="6">
        <v>1028920</v>
      </c>
      <c r="BD31" s="6">
        <v>17.686399999999999</v>
      </c>
      <c r="BE31" s="6">
        <v>75490</v>
      </c>
      <c r="BF31" s="6">
        <v>7.5490000000000004</v>
      </c>
      <c r="BG31" s="6">
        <v>400487.25</v>
      </c>
      <c r="BH31" s="6">
        <v>1000000</v>
      </c>
      <c r="BI31" s="6">
        <v>599512.75</v>
      </c>
      <c r="BJ31" s="6">
        <v>40.048699999999997</v>
      </c>
      <c r="BK31" s="7">
        <v>0</v>
      </c>
      <c r="BL31" s="6">
        <v>0</v>
      </c>
      <c r="BM31" s="6">
        <v>115809.75</v>
      </c>
      <c r="BN31" s="6">
        <v>627000</v>
      </c>
      <c r="BO31" s="6">
        <v>511190.25</v>
      </c>
      <c r="BP31" s="6">
        <v>18.470500000000001</v>
      </c>
      <c r="BQ31" s="6">
        <v>31029</v>
      </c>
      <c r="BR31" s="6">
        <v>2.2984</v>
      </c>
      <c r="BS31" s="6">
        <v>332956</v>
      </c>
      <c r="BT31" s="6">
        <v>1350000</v>
      </c>
      <c r="BU31" s="6">
        <v>1017044</v>
      </c>
      <c r="BV31" s="6">
        <v>24.663399999999999</v>
      </c>
      <c r="BW31" s="6">
        <v>35850</v>
      </c>
      <c r="BX31" s="6">
        <v>3.585</v>
      </c>
      <c r="BY31" s="6">
        <v>210973</v>
      </c>
      <c r="BZ31" s="6">
        <v>1000000</v>
      </c>
      <c r="CA31" s="6">
        <v>789027</v>
      </c>
      <c r="CB31" s="6">
        <v>21.097300000000001</v>
      </c>
      <c r="CC31" s="6">
        <v>22168.75</v>
      </c>
      <c r="CD31" s="6">
        <v>1.7053</v>
      </c>
      <c r="CE31" s="6">
        <v>207882</v>
      </c>
      <c r="CF31" s="6">
        <v>1300000</v>
      </c>
      <c r="CG31" s="6">
        <v>1092118</v>
      </c>
      <c r="CH31" s="6">
        <v>15.9909</v>
      </c>
      <c r="CI31" s="6">
        <v>4800</v>
      </c>
      <c r="CJ31" s="6">
        <v>0.49130000000000001</v>
      </c>
      <c r="CK31" s="6">
        <v>140430.5</v>
      </c>
      <c r="CL31" s="6">
        <v>977000</v>
      </c>
      <c r="CM31" s="6">
        <v>836569.5</v>
      </c>
      <c r="CN31" s="6">
        <v>14.3736</v>
      </c>
      <c r="CO31" s="6">
        <v>33000</v>
      </c>
      <c r="CP31" s="6">
        <v>2.8132999999999999</v>
      </c>
      <c r="CQ31" s="6">
        <v>271316.75</v>
      </c>
      <c r="CR31" s="6">
        <v>1173000</v>
      </c>
      <c r="CS31" s="6">
        <v>901683.25</v>
      </c>
      <c r="CT31" s="6">
        <v>23.130199999999999</v>
      </c>
      <c r="CU31" s="6">
        <v>42229</v>
      </c>
      <c r="CV31" s="6">
        <v>4.3989000000000003</v>
      </c>
      <c r="CW31" s="6">
        <v>210431.75</v>
      </c>
      <c r="CX31" s="6">
        <v>960000</v>
      </c>
      <c r="CY31" s="6">
        <v>749568.25</v>
      </c>
      <c r="CZ31" s="6">
        <v>21.92</v>
      </c>
      <c r="DA31" s="6">
        <v>12150</v>
      </c>
      <c r="DB31" s="6">
        <v>1.35</v>
      </c>
      <c r="DC31" s="6">
        <v>176480.5</v>
      </c>
      <c r="DD31" s="6">
        <v>900000</v>
      </c>
      <c r="DE31" s="6">
        <v>723519.5</v>
      </c>
      <c r="DF31" s="6">
        <v>19.608899999999998</v>
      </c>
      <c r="DG31" s="7">
        <v>0</v>
      </c>
      <c r="DH31" s="6">
        <v>0</v>
      </c>
      <c r="DI31" s="6">
        <v>192483.25</v>
      </c>
      <c r="DJ31" s="6">
        <v>1265000</v>
      </c>
      <c r="DK31" s="6">
        <v>1072516.75</v>
      </c>
      <c r="DL31" s="6">
        <v>15.216100000000001</v>
      </c>
      <c r="DM31" s="6">
        <v>60780</v>
      </c>
      <c r="DN31" s="6">
        <v>4.0519999999999996</v>
      </c>
      <c r="DO31" s="6">
        <v>229416.75</v>
      </c>
      <c r="DP31" s="6">
        <v>1500000</v>
      </c>
      <c r="DQ31" s="6">
        <v>1270583.25</v>
      </c>
      <c r="DR31" s="6">
        <v>15.294499999999999</v>
      </c>
      <c r="DS31" s="6">
        <v>33050</v>
      </c>
      <c r="DT31" s="6">
        <v>3.0045000000000002</v>
      </c>
      <c r="DU31" s="6">
        <v>162620.25</v>
      </c>
      <c r="DV31" s="6">
        <v>1100000</v>
      </c>
      <c r="DW31" s="6">
        <v>937379.75</v>
      </c>
      <c r="DX31" s="6">
        <v>14.7837</v>
      </c>
      <c r="DY31" s="6">
        <v>16078.25</v>
      </c>
      <c r="DZ31" s="6">
        <v>1.2367999999999999</v>
      </c>
      <c r="EA31" s="6">
        <v>181758.75</v>
      </c>
      <c r="EB31" s="6">
        <v>1300000</v>
      </c>
      <c r="EC31" s="6">
        <v>1118241.25</v>
      </c>
      <c r="ED31" s="6">
        <v>13.981400000000001</v>
      </c>
      <c r="EE31" s="6">
        <v>754533.5</v>
      </c>
      <c r="EF31" s="6">
        <v>3.3477999999999999</v>
      </c>
      <c r="EG31" s="6">
        <v>4617144.42</v>
      </c>
      <c r="EH31" s="6">
        <v>22538000</v>
      </c>
      <c r="EI31" s="6">
        <v>17920855.579999998</v>
      </c>
      <c r="EJ31" s="6">
        <v>20.486000000000001</v>
      </c>
    </row>
    <row r="32" spans="2:140" outlineLevel="2">
      <c r="B32" s="5" t="s">
        <v>258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7">
        <v>0</v>
      </c>
      <c r="M32" s="6">
        <v>0</v>
      </c>
      <c r="N32" s="6">
        <v>0</v>
      </c>
      <c r="O32" s="7">
        <v>0</v>
      </c>
      <c r="P32" s="6">
        <v>0</v>
      </c>
      <c r="Q32" s="7">
        <v>0</v>
      </c>
      <c r="R32" s="7">
        <v>0</v>
      </c>
      <c r="S32" s="6">
        <v>0</v>
      </c>
      <c r="T32" s="6">
        <v>0</v>
      </c>
      <c r="U32" s="7">
        <v>0</v>
      </c>
      <c r="V32" s="6">
        <v>0</v>
      </c>
      <c r="W32" s="7">
        <v>0</v>
      </c>
      <c r="X32" s="7">
        <v>0</v>
      </c>
      <c r="Y32" s="6">
        <v>0</v>
      </c>
      <c r="Z32" s="6">
        <v>0</v>
      </c>
      <c r="AA32" s="7">
        <v>0</v>
      </c>
      <c r="AB32" s="6">
        <v>0</v>
      </c>
      <c r="AC32" s="7">
        <v>0</v>
      </c>
      <c r="AD32" s="7">
        <v>0</v>
      </c>
      <c r="AE32" s="6">
        <v>0</v>
      </c>
      <c r="AF32" s="6">
        <v>0</v>
      </c>
      <c r="AG32" s="7">
        <v>0</v>
      </c>
      <c r="AH32" s="6">
        <v>0</v>
      </c>
      <c r="AI32" s="7">
        <v>0</v>
      </c>
      <c r="AJ32" s="7">
        <v>0</v>
      </c>
      <c r="AK32" s="6">
        <v>0</v>
      </c>
      <c r="AL32" s="6">
        <v>0</v>
      </c>
      <c r="AM32" s="7">
        <v>0</v>
      </c>
      <c r="AN32" s="6">
        <v>0</v>
      </c>
      <c r="AO32" s="7">
        <v>0</v>
      </c>
      <c r="AP32" s="7">
        <v>0</v>
      </c>
      <c r="AQ32" s="6">
        <v>0</v>
      </c>
      <c r="AR32" s="6">
        <v>0</v>
      </c>
      <c r="AS32" s="7">
        <v>0</v>
      </c>
      <c r="AT32" s="6">
        <v>0</v>
      </c>
      <c r="AU32" s="6">
        <v>25000</v>
      </c>
      <c r="AV32" s="7">
        <v>0</v>
      </c>
      <c r="AW32" s="6">
        <v>-25000</v>
      </c>
      <c r="AX32" s="6">
        <v>0</v>
      </c>
      <c r="AY32" s="7">
        <v>0</v>
      </c>
      <c r="AZ32" s="6">
        <v>0</v>
      </c>
      <c r="BA32" s="7">
        <v>0</v>
      </c>
      <c r="BB32" s="7">
        <v>0</v>
      </c>
      <c r="BC32" s="6">
        <v>0</v>
      </c>
      <c r="BD32" s="6">
        <v>0</v>
      </c>
      <c r="BE32" s="7">
        <v>0</v>
      </c>
      <c r="BF32" s="6">
        <v>0</v>
      </c>
      <c r="BG32" s="7">
        <v>0</v>
      </c>
      <c r="BH32" s="7">
        <v>0</v>
      </c>
      <c r="BI32" s="6">
        <v>0</v>
      </c>
      <c r="BJ32" s="6">
        <v>0</v>
      </c>
      <c r="BK32" s="7">
        <v>0</v>
      </c>
      <c r="BL32" s="6">
        <v>0</v>
      </c>
      <c r="BM32" s="7">
        <v>0</v>
      </c>
      <c r="BN32" s="7">
        <v>0</v>
      </c>
      <c r="BO32" s="6">
        <v>0</v>
      </c>
      <c r="BP32" s="6">
        <v>0</v>
      </c>
      <c r="BQ32" s="7">
        <v>0</v>
      </c>
      <c r="BR32" s="6">
        <v>0</v>
      </c>
      <c r="BS32" s="7">
        <v>0</v>
      </c>
      <c r="BT32" s="7">
        <v>0</v>
      </c>
      <c r="BU32" s="6">
        <v>0</v>
      </c>
      <c r="BV32" s="6">
        <v>0</v>
      </c>
      <c r="BW32" s="7">
        <v>0</v>
      </c>
      <c r="BX32" s="6">
        <v>0</v>
      </c>
      <c r="BY32" s="7">
        <v>0</v>
      </c>
      <c r="BZ32" s="7">
        <v>0</v>
      </c>
      <c r="CA32" s="6">
        <v>0</v>
      </c>
      <c r="CB32" s="6">
        <v>0</v>
      </c>
      <c r="CC32" s="7">
        <v>0</v>
      </c>
      <c r="CD32" s="6">
        <v>0</v>
      </c>
      <c r="CE32" s="7">
        <v>0</v>
      </c>
      <c r="CF32" s="7">
        <v>0</v>
      </c>
      <c r="CG32" s="6">
        <v>0</v>
      </c>
      <c r="CH32" s="6">
        <v>0</v>
      </c>
      <c r="CI32" s="7">
        <v>0</v>
      </c>
      <c r="CJ32" s="6">
        <v>0</v>
      </c>
      <c r="CK32" s="7">
        <v>0</v>
      </c>
      <c r="CL32" s="7">
        <v>0</v>
      </c>
      <c r="CM32" s="6">
        <v>0</v>
      </c>
      <c r="CN32" s="6">
        <v>0</v>
      </c>
      <c r="CO32" s="7">
        <v>0</v>
      </c>
      <c r="CP32" s="6">
        <v>0</v>
      </c>
      <c r="CQ32" s="7">
        <v>0</v>
      </c>
      <c r="CR32" s="7">
        <v>0</v>
      </c>
      <c r="CS32" s="6">
        <v>0</v>
      </c>
      <c r="CT32" s="6">
        <v>0</v>
      </c>
      <c r="CU32" s="7">
        <v>0</v>
      </c>
      <c r="CV32" s="6">
        <v>0</v>
      </c>
      <c r="CW32" s="7">
        <v>0</v>
      </c>
      <c r="CX32" s="7">
        <v>0</v>
      </c>
      <c r="CY32" s="6">
        <v>0</v>
      </c>
      <c r="CZ32" s="6">
        <v>0</v>
      </c>
      <c r="DA32" s="7">
        <v>0</v>
      </c>
      <c r="DB32" s="6">
        <v>0</v>
      </c>
      <c r="DC32" s="7">
        <v>0</v>
      </c>
      <c r="DD32" s="7">
        <v>0</v>
      </c>
      <c r="DE32" s="6">
        <v>0</v>
      </c>
      <c r="DF32" s="6">
        <v>0</v>
      </c>
      <c r="DG32" s="7">
        <v>0</v>
      </c>
      <c r="DH32" s="6">
        <v>0</v>
      </c>
      <c r="DI32" s="7">
        <v>0</v>
      </c>
      <c r="DJ32" s="7">
        <v>0</v>
      </c>
      <c r="DK32" s="6">
        <v>0</v>
      </c>
      <c r="DL32" s="6">
        <v>0</v>
      </c>
      <c r="DM32" s="7">
        <v>0</v>
      </c>
      <c r="DN32" s="6">
        <v>0</v>
      </c>
      <c r="DO32" s="7">
        <v>0</v>
      </c>
      <c r="DP32" s="7">
        <v>0</v>
      </c>
      <c r="DQ32" s="6">
        <v>0</v>
      </c>
      <c r="DR32" s="6">
        <v>0</v>
      </c>
      <c r="DS32" s="7">
        <v>0</v>
      </c>
      <c r="DT32" s="6">
        <v>0</v>
      </c>
      <c r="DU32" s="7">
        <v>0</v>
      </c>
      <c r="DV32" s="7">
        <v>0</v>
      </c>
      <c r="DW32" s="6">
        <v>0</v>
      </c>
      <c r="DX32" s="6">
        <v>0</v>
      </c>
      <c r="DY32" s="7">
        <v>0</v>
      </c>
      <c r="DZ32" s="6">
        <v>0</v>
      </c>
      <c r="EA32" s="7">
        <v>0</v>
      </c>
      <c r="EB32" s="7">
        <v>0</v>
      </c>
      <c r="EC32" s="6">
        <v>0</v>
      </c>
      <c r="ED32" s="6">
        <v>0</v>
      </c>
      <c r="EE32" s="6">
        <v>0</v>
      </c>
      <c r="EF32" s="6">
        <v>0</v>
      </c>
      <c r="EG32" s="6">
        <v>25000</v>
      </c>
      <c r="EH32" s="6">
        <v>0</v>
      </c>
      <c r="EI32" s="6">
        <v>-25000</v>
      </c>
      <c r="EJ32" s="6">
        <v>0</v>
      </c>
    </row>
    <row r="33" spans="2:140" outlineLevel="2">
      <c r="B33" s="5" t="s">
        <v>74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7">
        <v>0</v>
      </c>
      <c r="M33" s="6">
        <v>0</v>
      </c>
      <c r="N33" s="6">
        <v>0</v>
      </c>
      <c r="O33" s="7">
        <v>0</v>
      </c>
      <c r="P33" s="6">
        <v>0</v>
      </c>
      <c r="Q33" s="7">
        <v>0</v>
      </c>
      <c r="R33" s="7">
        <v>0</v>
      </c>
      <c r="S33" s="6">
        <v>0</v>
      </c>
      <c r="T33" s="6">
        <v>0</v>
      </c>
      <c r="U33" s="7">
        <v>0</v>
      </c>
      <c r="V33" s="6">
        <v>0</v>
      </c>
      <c r="W33" s="7">
        <v>0</v>
      </c>
      <c r="X33" s="7">
        <v>0</v>
      </c>
      <c r="Y33" s="6">
        <v>0</v>
      </c>
      <c r="Z33" s="6">
        <v>0</v>
      </c>
      <c r="AA33" s="7">
        <v>0</v>
      </c>
      <c r="AB33" s="6">
        <v>0</v>
      </c>
      <c r="AC33" s="7">
        <v>0</v>
      </c>
      <c r="AD33" s="7">
        <v>0</v>
      </c>
      <c r="AE33" s="6">
        <v>0</v>
      </c>
      <c r="AF33" s="6">
        <v>0</v>
      </c>
      <c r="AG33" s="6">
        <v>1200</v>
      </c>
      <c r="AH33" s="6">
        <v>0</v>
      </c>
      <c r="AI33" s="6">
        <v>1600</v>
      </c>
      <c r="AJ33" s="7">
        <v>0</v>
      </c>
      <c r="AK33" s="6">
        <v>-1600</v>
      </c>
      <c r="AL33" s="6">
        <v>0</v>
      </c>
      <c r="AM33" s="6">
        <v>2640</v>
      </c>
      <c r="AN33" s="6">
        <v>0</v>
      </c>
      <c r="AO33" s="6">
        <v>5390</v>
      </c>
      <c r="AP33" s="7">
        <v>0</v>
      </c>
      <c r="AQ33" s="6">
        <v>-5390</v>
      </c>
      <c r="AR33" s="6">
        <v>0</v>
      </c>
      <c r="AS33" s="7">
        <v>0</v>
      </c>
      <c r="AT33" s="6">
        <v>0</v>
      </c>
      <c r="AU33" s="7">
        <v>0</v>
      </c>
      <c r="AV33" s="7">
        <v>0</v>
      </c>
      <c r="AW33" s="6">
        <v>0</v>
      </c>
      <c r="AX33" s="6">
        <v>0</v>
      </c>
      <c r="AY33" s="6">
        <v>2640</v>
      </c>
      <c r="AZ33" s="6">
        <v>0</v>
      </c>
      <c r="BA33" s="6">
        <v>2640</v>
      </c>
      <c r="BB33" s="7">
        <v>0</v>
      </c>
      <c r="BC33" s="6">
        <v>-2640</v>
      </c>
      <c r="BD33" s="6">
        <v>0</v>
      </c>
      <c r="BE33" s="6">
        <v>2840</v>
      </c>
      <c r="BF33" s="6">
        <v>0</v>
      </c>
      <c r="BG33" s="6">
        <v>8040</v>
      </c>
      <c r="BH33" s="7">
        <v>0</v>
      </c>
      <c r="BI33" s="6">
        <v>-8040</v>
      </c>
      <c r="BJ33" s="6">
        <v>0</v>
      </c>
      <c r="BK33" s="6">
        <v>5280</v>
      </c>
      <c r="BL33" s="6">
        <v>0</v>
      </c>
      <c r="BM33" s="6">
        <v>5280</v>
      </c>
      <c r="BN33" s="7">
        <v>0</v>
      </c>
      <c r="BO33" s="6">
        <v>-5280</v>
      </c>
      <c r="BP33" s="6">
        <v>0</v>
      </c>
      <c r="BQ33" s="6">
        <v>5280</v>
      </c>
      <c r="BR33" s="6">
        <v>0</v>
      </c>
      <c r="BS33" s="6">
        <v>5280</v>
      </c>
      <c r="BT33" s="7">
        <v>0</v>
      </c>
      <c r="BU33" s="6">
        <v>-5280</v>
      </c>
      <c r="BV33" s="6">
        <v>0</v>
      </c>
      <c r="BW33" s="6">
        <v>13400</v>
      </c>
      <c r="BX33" s="6">
        <v>0</v>
      </c>
      <c r="BY33" s="6">
        <v>14000</v>
      </c>
      <c r="BZ33" s="7">
        <v>0</v>
      </c>
      <c r="CA33" s="6">
        <v>-14000</v>
      </c>
      <c r="CB33" s="6">
        <v>0</v>
      </c>
      <c r="CC33" s="6">
        <v>7920</v>
      </c>
      <c r="CD33" s="6">
        <v>0</v>
      </c>
      <c r="CE33" s="6">
        <v>7920</v>
      </c>
      <c r="CF33" s="7">
        <v>0</v>
      </c>
      <c r="CG33" s="6">
        <v>-7920</v>
      </c>
      <c r="CH33" s="6">
        <v>0</v>
      </c>
      <c r="CI33" s="7">
        <v>0</v>
      </c>
      <c r="CJ33" s="6">
        <v>0</v>
      </c>
      <c r="CK33" s="7">
        <v>0</v>
      </c>
      <c r="CL33" s="7">
        <v>0</v>
      </c>
      <c r="CM33" s="6">
        <v>0</v>
      </c>
      <c r="CN33" s="6">
        <v>0</v>
      </c>
      <c r="CO33" s="6">
        <v>5280</v>
      </c>
      <c r="CP33" s="6">
        <v>0</v>
      </c>
      <c r="CQ33" s="6">
        <v>5280</v>
      </c>
      <c r="CR33" s="7">
        <v>0</v>
      </c>
      <c r="CS33" s="6">
        <v>-5280</v>
      </c>
      <c r="CT33" s="6">
        <v>0</v>
      </c>
      <c r="CU33" s="6">
        <v>5480</v>
      </c>
      <c r="CV33" s="6">
        <v>0</v>
      </c>
      <c r="CW33" s="6">
        <v>5680</v>
      </c>
      <c r="CX33" s="7">
        <v>0</v>
      </c>
      <c r="CY33" s="6">
        <v>-5680</v>
      </c>
      <c r="CZ33" s="6">
        <v>0</v>
      </c>
      <c r="DA33" s="6">
        <v>5280</v>
      </c>
      <c r="DB33" s="6">
        <v>0</v>
      </c>
      <c r="DC33" s="6">
        <v>5280</v>
      </c>
      <c r="DD33" s="7">
        <v>0</v>
      </c>
      <c r="DE33" s="6">
        <v>-5280</v>
      </c>
      <c r="DF33" s="6">
        <v>0</v>
      </c>
      <c r="DG33" s="6">
        <v>5680</v>
      </c>
      <c r="DH33" s="6">
        <v>0</v>
      </c>
      <c r="DI33" s="6">
        <v>6480</v>
      </c>
      <c r="DJ33" s="7">
        <v>0</v>
      </c>
      <c r="DK33" s="6">
        <v>-6480</v>
      </c>
      <c r="DL33" s="6">
        <v>0</v>
      </c>
      <c r="DM33" s="6">
        <v>2640</v>
      </c>
      <c r="DN33" s="6">
        <v>0</v>
      </c>
      <c r="DO33" s="6">
        <v>2640</v>
      </c>
      <c r="DP33" s="7">
        <v>0</v>
      </c>
      <c r="DQ33" s="6">
        <v>-2640</v>
      </c>
      <c r="DR33" s="6">
        <v>0</v>
      </c>
      <c r="DS33" s="6">
        <v>10960</v>
      </c>
      <c r="DT33" s="6">
        <v>0</v>
      </c>
      <c r="DU33" s="6">
        <v>10960</v>
      </c>
      <c r="DV33" s="7">
        <v>0</v>
      </c>
      <c r="DW33" s="6">
        <v>-10960</v>
      </c>
      <c r="DX33" s="6">
        <v>0</v>
      </c>
      <c r="DY33" s="6">
        <v>2640</v>
      </c>
      <c r="DZ33" s="6">
        <v>0</v>
      </c>
      <c r="EA33" s="6">
        <v>2640</v>
      </c>
      <c r="EB33" s="7">
        <v>0</v>
      </c>
      <c r="EC33" s="6">
        <v>-2640</v>
      </c>
      <c r="ED33" s="6">
        <v>0</v>
      </c>
      <c r="EE33" s="6">
        <v>79160</v>
      </c>
      <c r="EF33" s="6">
        <v>0</v>
      </c>
      <c r="EG33" s="6">
        <v>89110</v>
      </c>
      <c r="EH33" s="6">
        <v>0</v>
      </c>
      <c r="EI33" s="6">
        <v>-89110</v>
      </c>
      <c r="EJ33" s="6">
        <v>0</v>
      </c>
    </row>
    <row r="34" spans="2:140" outlineLevel="1">
      <c r="B34" s="5" t="s">
        <v>41</v>
      </c>
      <c r="C34" s="7">
        <v>0</v>
      </c>
      <c r="D34" s="6">
        <v>0</v>
      </c>
      <c r="E34" s="7">
        <v>0</v>
      </c>
      <c r="F34" s="6">
        <v>31000</v>
      </c>
      <c r="G34" s="6">
        <v>31000</v>
      </c>
      <c r="H34" s="6">
        <v>0</v>
      </c>
      <c r="I34" s="6">
        <v>186100</v>
      </c>
      <c r="J34" s="6">
        <v>5.9476000000000004</v>
      </c>
      <c r="K34" s="6">
        <v>723575.25</v>
      </c>
      <c r="L34" s="6">
        <v>3129000</v>
      </c>
      <c r="M34" s="6">
        <v>2405424.75</v>
      </c>
      <c r="N34" s="6">
        <v>23.1248</v>
      </c>
      <c r="O34" s="6">
        <v>175883.5</v>
      </c>
      <c r="P34" s="6">
        <v>8.3277999999999999</v>
      </c>
      <c r="Q34" s="6">
        <v>553509.92000000004</v>
      </c>
      <c r="R34" s="6">
        <v>2112000</v>
      </c>
      <c r="S34" s="6">
        <v>1194531.75</v>
      </c>
      <c r="T34" s="6">
        <v>24.156700000000001</v>
      </c>
      <c r="U34" s="6">
        <v>104255</v>
      </c>
      <c r="V34" s="6">
        <v>6.6193999999999997</v>
      </c>
      <c r="W34" s="6">
        <v>380468.25</v>
      </c>
      <c r="X34" s="6">
        <v>1575000</v>
      </c>
      <c r="Y34" s="6">
        <v>1194531.75</v>
      </c>
      <c r="Z34" s="6">
        <v>24.156700000000001</v>
      </c>
      <c r="AA34" s="6">
        <v>104050</v>
      </c>
      <c r="AB34" s="6">
        <v>4.7511000000000001</v>
      </c>
      <c r="AC34" s="6">
        <v>482988.35</v>
      </c>
      <c r="AD34" s="6">
        <v>2190000</v>
      </c>
      <c r="AE34" s="6">
        <v>1707011.65</v>
      </c>
      <c r="AF34" s="6">
        <v>22.054300000000001</v>
      </c>
      <c r="AG34" s="6">
        <v>62300</v>
      </c>
      <c r="AH34" s="6">
        <v>2.5533000000000001</v>
      </c>
      <c r="AI34" s="6">
        <v>514713.25</v>
      </c>
      <c r="AJ34" s="6">
        <v>2440000</v>
      </c>
      <c r="AK34" s="6">
        <v>1925286.75</v>
      </c>
      <c r="AL34" s="6">
        <v>21.094799999999999</v>
      </c>
      <c r="AM34" s="6">
        <v>96520</v>
      </c>
      <c r="AN34" s="6">
        <v>3.9460000000000002</v>
      </c>
      <c r="AO34" s="6">
        <v>462647.5</v>
      </c>
      <c r="AP34" s="6">
        <v>2446000</v>
      </c>
      <c r="AQ34" s="6">
        <v>1983352.5</v>
      </c>
      <c r="AR34" s="6">
        <v>18.9145</v>
      </c>
      <c r="AS34" s="6">
        <v>99510</v>
      </c>
      <c r="AT34" s="6">
        <v>3.5743999999999998</v>
      </c>
      <c r="AU34" s="6">
        <v>634530</v>
      </c>
      <c r="AV34" s="6">
        <v>2784000</v>
      </c>
      <c r="AW34" s="6">
        <v>2149470</v>
      </c>
      <c r="AX34" s="6">
        <v>22.792000000000002</v>
      </c>
      <c r="AY34" s="6">
        <v>134250</v>
      </c>
      <c r="AZ34" s="6">
        <v>5.2729999999999997</v>
      </c>
      <c r="BA34" s="6">
        <v>482910</v>
      </c>
      <c r="BB34" s="6">
        <v>2546000</v>
      </c>
      <c r="BC34" s="6">
        <v>2063090</v>
      </c>
      <c r="BD34" s="6">
        <v>18.967400000000001</v>
      </c>
      <c r="BE34" s="6">
        <v>139090</v>
      </c>
      <c r="BF34" s="6">
        <v>6.7355999999999998</v>
      </c>
      <c r="BG34" s="6">
        <v>677287.25</v>
      </c>
      <c r="BH34" s="6">
        <v>2065000</v>
      </c>
      <c r="BI34" s="6">
        <v>1387712.75</v>
      </c>
      <c r="BJ34" s="6">
        <v>32.798400000000001</v>
      </c>
      <c r="BK34" s="6">
        <v>63510</v>
      </c>
      <c r="BL34" s="6">
        <v>3.6775000000000002</v>
      </c>
      <c r="BM34" s="6">
        <v>381254.75</v>
      </c>
      <c r="BN34" s="6">
        <v>1727000</v>
      </c>
      <c r="BO34" s="6">
        <v>1345745.25</v>
      </c>
      <c r="BP34" s="6">
        <v>22.0761</v>
      </c>
      <c r="BQ34" s="6">
        <v>132209</v>
      </c>
      <c r="BR34" s="6">
        <v>4.2702999999999998</v>
      </c>
      <c r="BS34" s="6">
        <v>740767.64</v>
      </c>
      <c r="BT34" s="6">
        <v>3096000</v>
      </c>
      <c r="BU34" s="6">
        <v>2355232.36</v>
      </c>
      <c r="BV34" s="6">
        <v>23.926600000000001</v>
      </c>
      <c r="BW34" s="6">
        <v>120950</v>
      </c>
      <c r="BX34" s="6">
        <v>5.0396000000000001</v>
      </c>
      <c r="BY34" s="6">
        <v>528908</v>
      </c>
      <c r="BZ34" s="6">
        <v>2400000</v>
      </c>
      <c r="CA34" s="6">
        <v>1871092</v>
      </c>
      <c r="CB34" s="6">
        <v>22.037800000000001</v>
      </c>
      <c r="CC34" s="6">
        <v>83288.75</v>
      </c>
      <c r="CD34" s="6">
        <v>2.6158999999999999</v>
      </c>
      <c r="CE34" s="6">
        <v>439387</v>
      </c>
      <c r="CF34" s="6">
        <v>3184000</v>
      </c>
      <c r="CG34" s="6">
        <v>2744613</v>
      </c>
      <c r="CH34" s="6">
        <v>13.799799999999999</v>
      </c>
      <c r="CI34" s="6">
        <v>58000</v>
      </c>
      <c r="CJ34" s="6">
        <v>2.5880999999999998</v>
      </c>
      <c r="CK34" s="6">
        <v>393869.8</v>
      </c>
      <c r="CL34" s="6">
        <v>2241000</v>
      </c>
      <c r="CM34" s="6">
        <v>1847130.2</v>
      </c>
      <c r="CN34" s="6">
        <v>17.575600000000001</v>
      </c>
      <c r="CO34" s="6">
        <v>94510</v>
      </c>
      <c r="CP34" s="6">
        <v>4.1874000000000002</v>
      </c>
      <c r="CQ34" s="6">
        <v>509621.75</v>
      </c>
      <c r="CR34" s="6">
        <v>2257000</v>
      </c>
      <c r="CS34" s="6">
        <v>1747378.25</v>
      </c>
      <c r="CT34" s="6">
        <v>22.579599999999999</v>
      </c>
      <c r="CU34" s="6">
        <v>114324</v>
      </c>
      <c r="CV34" s="6">
        <v>4.6970000000000001</v>
      </c>
      <c r="CW34" s="6">
        <v>474131.75</v>
      </c>
      <c r="CX34" s="6">
        <v>2434000</v>
      </c>
      <c r="CY34" s="6">
        <v>1959868.25</v>
      </c>
      <c r="CZ34" s="6">
        <v>19.479500000000002</v>
      </c>
      <c r="DA34" s="6">
        <v>77030</v>
      </c>
      <c r="DB34" s="6">
        <v>3.355</v>
      </c>
      <c r="DC34" s="6">
        <v>731360.7</v>
      </c>
      <c r="DD34" s="6">
        <v>2296000</v>
      </c>
      <c r="DE34" s="6">
        <v>1564639.3</v>
      </c>
      <c r="DF34" s="6">
        <v>31.8537</v>
      </c>
      <c r="DG34" s="6">
        <v>62760</v>
      </c>
      <c r="DH34" s="6">
        <v>2.1448999999999998</v>
      </c>
      <c r="DI34" s="6">
        <v>419268.25</v>
      </c>
      <c r="DJ34" s="6">
        <v>2926000</v>
      </c>
      <c r="DK34" s="6">
        <v>2506731.75</v>
      </c>
      <c r="DL34" s="6">
        <v>14.3291</v>
      </c>
      <c r="DM34" s="6">
        <v>114210</v>
      </c>
      <c r="DN34" s="6">
        <v>3.9125999999999999</v>
      </c>
      <c r="DO34" s="6">
        <v>518220.38</v>
      </c>
      <c r="DP34" s="6">
        <v>2919000</v>
      </c>
      <c r="DQ34" s="6">
        <v>2400779.62</v>
      </c>
      <c r="DR34" s="6">
        <v>17.753399999999999</v>
      </c>
      <c r="DS34" s="6">
        <v>118195</v>
      </c>
      <c r="DT34" s="6">
        <v>4.8800999999999997</v>
      </c>
      <c r="DU34" s="6">
        <v>473469.09</v>
      </c>
      <c r="DV34" s="6">
        <v>2422000</v>
      </c>
      <c r="DW34" s="6">
        <v>1948530.91</v>
      </c>
      <c r="DX34" s="6">
        <v>19.5487</v>
      </c>
      <c r="DY34" s="6">
        <v>74088.25</v>
      </c>
      <c r="DZ34" s="6">
        <v>2.8828</v>
      </c>
      <c r="EA34" s="6">
        <v>430038.75</v>
      </c>
      <c r="EB34" s="6">
        <v>2570000</v>
      </c>
      <c r="EC34" s="6">
        <v>2139961.25</v>
      </c>
      <c r="ED34" s="6">
        <v>16.733000000000001</v>
      </c>
      <c r="EE34" s="6">
        <v>2215033.5</v>
      </c>
      <c r="EF34" s="6">
        <v>4.2770000000000001</v>
      </c>
      <c r="EG34" s="6">
        <v>10952927.630000001</v>
      </c>
      <c r="EH34" s="6">
        <v>51790000</v>
      </c>
      <c r="EI34" s="6">
        <v>40837072.369999997</v>
      </c>
      <c r="EJ34" s="6">
        <v>21.148700000000002</v>
      </c>
    </row>
    <row r="35" spans="2:140" outlineLevel="2">
      <c r="B35" s="5" t="s">
        <v>42</v>
      </c>
      <c r="C35" s="6">
        <v>53423</v>
      </c>
      <c r="D35" s="6">
        <v>9.1166</v>
      </c>
      <c r="E35" s="6">
        <v>213692</v>
      </c>
      <c r="F35" s="6">
        <v>586000</v>
      </c>
      <c r="G35" s="6">
        <v>372308</v>
      </c>
      <c r="H35" s="6">
        <v>36.466200000000001</v>
      </c>
      <c r="I35" s="6">
        <v>848010</v>
      </c>
      <c r="J35" s="6">
        <v>8.2612000000000005</v>
      </c>
      <c r="K35" s="6">
        <v>3392040</v>
      </c>
      <c r="L35" s="6">
        <v>10265000</v>
      </c>
      <c r="M35" s="6">
        <v>6872960</v>
      </c>
      <c r="N35" s="6">
        <v>33.044699999999999</v>
      </c>
      <c r="O35" s="6">
        <v>547906</v>
      </c>
      <c r="P35" s="6">
        <v>8.2840000000000007</v>
      </c>
      <c r="Q35" s="6">
        <v>2191624</v>
      </c>
      <c r="R35" s="6">
        <v>6614000</v>
      </c>
      <c r="S35" s="6">
        <v>1698064</v>
      </c>
      <c r="T35" s="6">
        <v>56.748199999999997</v>
      </c>
      <c r="U35" s="6">
        <v>556984</v>
      </c>
      <c r="V35" s="6">
        <v>14.187099999999999</v>
      </c>
      <c r="W35" s="6">
        <v>2227936</v>
      </c>
      <c r="X35" s="6">
        <v>3926000</v>
      </c>
      <c r="Y35" s="6">
        <v>1698064</v>
      </c>
      <c r="Z35" s="6">
        <v>56.748199999999997</v>
      </c>
      <c r="AA35" s="6">
        <v>639287</v>
      </c>
      <c r="AB35" s="6">
        <v>8.3230000000000004</v>
      </c>
      <c r="AC35" s="6">
        <v>2557148</v>
      </c>
      <c r="AD35" s="6">
        <v>7681000</v>
      </c>
      <c r="AE35" s="6">
        <v>5123852</v>
      </c>
      <c r="AF35" s="6">
        <v>33.291899999999998</v>
      </c>
      <c r="AG35" s="6">
        <v>756322</v>
      </c>
      <c r="AH35" s="6">
        <v>8.2415000000000003</v>
      </c>
      <c r="AI35" s="6">
        <v>3025288</v>
      </c>
      <c r="AJ35" s="6">
        <v>9177000</v>
      </c>
      <c r="AK35" s="6">
        <v>6151712</v>
      </c>
      <c r="AL35" s="6">
        <v>32.966000000000001</v>
      </c>
      <c r="AM35" s="6">
        <v>857358</v>
      </c>
      <c r="AN35" s="6">
        <v>8.4352</v>
      </c>
      <c r="AO35" s="6">
        <v>3429432</v>
      </c>
      <c r="AP35" s="6">
        <v>10164000</v>
      </c>
      <c r="AQ35" s="6">
        <v>6734568</v>
      </c>
      <c r="AR35" s="6">
        <v>33.741</v>
      </c>
      <c r="AS35" s="6">
        <v>726064</v>
      </c>
      <c r="AT35" s="6">
        <v>8.1097000000000001</v>
      </c>
      <c r="AU35" s="6">
        <v>2904256</v>
      </c>
      <c r="AV35" s="6">
        <v>8953000</v>
      </c>
      <c r="AW35" s="6">
        <v>6048744</v>
      </c>
      <c r="AX35" s="6">
        <v>32.438899999999997</v>
      </c>
      <c r="AY35" s="6">
        <v>740166</v>
      </c>
      <c r="AZ35" s="6">
        <v>8.3625000000000007</v>
      </c>
      <c r="BA35" s="6">
        <v>2960664</v>
      </c>
      <c r="BB35" s="6">
        <v>8851000</v>
      </c>
      <c r="BC35" s="6">
        <v>5890336</v>
      </c>
      <c r="BD35" s="6">
        <v>33.450099999999999</v>
      </c>
      <c r="BE35" s="6">
        <v>637011</v>
      </c>
      <c r="BF35" s="6">
        <v>8.3629999999999995</v>
      </c>
      <c r="BG35" s="6">
        <v>2548044</v>
      </c>
      <c r="BH35" s="6">
        <v>7617000</v>
      </c>
      <c r="BI35" s="6">
        <v>5068956</v>
      </c>
      <c r="BJ35" s="6">
        <v>33.452100000000002</v>
      </c>
      <c r="BK35" s="6">
        <v>641644</v>
      </c>
      <c r="BL35" s="6">
        <v>8.1728000000000005</v>
      </c>
      <c r="BM35" s="6">
        <v>2566576</v>
      </c>
      <c r="BN35" s="6">
        <v>7851000</v>
      </c>
      <c r="BO35" s="6">
        <v>5284424</v>
      </c>
      <c r="BP35" s="6">
        <v>32.691099999999999</v>
      </c>
      <c r="BQ35" s="6">
        <v>1002636</v>
      </c>
      <c r="BR35" s="6">
        <v>8.2439999999999998</v>
      </c>
      <c r="BS35" s="6">
        <v>4010544</v>
      </c>
      <c r="BT35" s="6">
        <v>12162000</v>
      </c>
      <c r="BU35" s="6">
        <v>8151456</v>
      </c>
      <c r="BV35" s="6">
        <v>32.975999999999999</v>
      </c>
      <c r="BW35" s="6">
        <v>795878</v>
      </c>
      <c r="BX35" s="6">
        <v>8.5375999999999994</v>
      </c>
      <c r="BY35" s="6">
        <v>3183512</v>
      </c>
      <c r="BZ35" s="6">
        <v>9322000</v>
      </c>
      <c r="CA35" s="6">
        <v>6138488</v>
      </c>
      <c r="CB35" s="6">
        <v>34.150500000000001</v>
      </c>
      <c r="CC35" s="6">
        <v>774709</v>
      </c>
      <c r="CD35" s="6">
        <v>8.2521000000000004</v>
      </c>
      <c r="CE35" s="6">
        <v>3098836</v>
      </c>
      <c r="CF35" s="6">
        <v>9388000</v>
      </c>
      <c r="CG35" s="6">
        <v>6289164</v>
      </c>
      <c r="CH35" s="6">
        <v>33.008499999999998</v>
      </c>
      <c r="CI35" s="6">
        <v>673643</v>
      </c>
      <c r="CJ35" s="6">
        <v>8.2514000000000003</v>
      </c>
      <c r="CK35" s="6">
        <v>2694572</v>
      </c>
      <c r="CL35" s="6">
        <v>8164000</v>
      </c>
      <c r="CM35" s="6">
        <v>5469428</v>
      </c>
      <c r="CN35" s="6">
        <v>33.005499999999998</v>
      </c>
      <c r="CO35" s="6">
        <v>709839</v>
      </c>
      <c r="CP35" s="6">
        <v>8.3658000000000001</v>
      </c>
      <c r="CQ35" s="6">
        <v>2839356</v>
      </c>
      <c r="CR35" s="6">
        <v>8485000</v>
      </c>
      <c r="CS35" s="6">
        <v>5645644</v>
      </c>
      <c r="CT35" s="6">
        <v>33.463200000000001</v>
      </c>
      <c r="CU35" s="6">
        <v>675236</v>
      </c>
      <c r="CV35" s="6">
        <v>8.3765999999999998</v>
      </c>
      <c r="CW35" s="6">
        <v>2700944</v>
      </c>
      <c r="CX35" s="6">
        <v>8061000</v>
      </c>
      <c r="CY35" s="6">
        <v>5360056</v>
      </c>
      <c r="CZ35" s="6">
        <v>33.506300000000003</v>
      </c>
      <c r="DA35" s="6">
        <v>656865</v>
      </c>
      <c r="DB35" s="6">
        <v>7.9169</v>
      </c>
      <c r="DC35" s="6">
        <v>2627460</v>
      </c>
      <c r="DD35" s="6">
        <v>8297000</v>
      </c>
      <c r="DE35" s="6">
        <v>5669540</v>
      </c>
      <c r="DF35" s="6">
        <v>31.6676</v>
      </c>
      <c r="DG35" s="6">
        <v>726323</v>
      </c>
      <c r="DH35" s="6">
        <v>8.0142000000000007</v>
      </c>
      <c r="DI35" s="6">
        <v>2905292</v>
      </c>
      <c r="DJ35" s="6">
        <v>9063000</v>
      </c>
      <c r="DK35" s="6">
        <v>6157708</v>
      </c>
      <c r="DL35" s="6">
        <v>32.056600000000003</v>
      </c>
      <c r="DM35" s="6">
        <v>696281</v>
      </c>
      <c r="DN35" s="6">
        <v>8.2225000000000001</v>
      </c>
      <c r="DO35" s="6">
        <v>2785124</v>
      </c>
      <c r="DP35" s="6">
        <v>8468000</v>
      </c>
      <c r="DQ35" s="6">
        <v>5682876</v>
      </c>
      <c r="DR35" s="6">
        <v>32.89</v>
      </c>
      <c r="DS35" s="6">
        <v>697958</v>
      </c>
      <c r="DT35" s="6">
        <v>8.5419</v>
      </c>
      <c r="DU35" s="6">
        <v>2791832</v>
      </c>
      <c r="DV35" s="6">
        <v>8171000</v>
      </c>
      <c r="DW35" s="6">
        <v>5379168</v>
      </c>
      <c r="DX35" s="6">
        <v>34.1676</v>
      </c>
      <c r="DY35" s="6">
        <v>727927</v>
      </c>
      <c r="DZ35" s="6">
        <v>8.5266999999999999</v>
      </c>
      <c r="EA35" s="6">
        <v>2911708</v>
      </c>
      <c r="EB35" s="6">
        <v>8537000</v>
      </c>
      <c r="EC35" s="6">
        <v>5625292</v>
      </c>
      <c r="ED35" s="6">
        <v>34.106900000000003</v>
      </c>
      <c r="EE35" s="6">
        <v>15141470</v>
      </c>
      <c r="EF35" s="6">
        <v>8.4210999999999991</v>
      </c>
      <c r="EG35" s="6">
        <v>60565880</v>
      </c>
      <c r="EH35" s="6">
        <v>179803000</v>
      </c>
      <c r="EI35" s="6">
        <v>119237120</v>
      </c>
      <c r="EJ35" s="6">
        <v>33.684600000000003</v>
      </c>
    </row>
    <row r="36" spans="2:140" outlineLevel="2">
      <c r="B36" s="5" t="s">
        <v>43</v>
      </c>
      <c r="C36" s="6">
        <v>624</v>
      </c>
      <c r="D36" s="6">
        <v>4.4570999999999996</v>
      </c>
      <c r="E36" s="6">
        <v>2496</v>
      </c>
      <c r="F36" s="6">
        <v>14000</v>
      </c>
      <c r="G36" s="6">
        <v>11504</v>
      </c>
      <c r="H36" s="6">
        <v>17.828600000000002</v>
      </c>
      <c r="I36" s="6">
        <v>65227</v>
      </c>
      <c r="J36" s="6">
        <v>8.2356999999999996</v>
      </c>
      <c r="K36" s="6">
        <v>260908</v>
      </c>
      <c r="L36" s="6">
        <v>792000</v>
      </c>
      <c r="M36" s="6">
        <v>531092</v>
      </c>
      <c r="N36" s="6">
        <v>32.942900000000002</v>
      </c>
      <c r="O36" s="6">
        <v>31245</v>
      </c>
      <c r="P36" s="6">
        <v>8.4674999999999994</v>
      </c>
      <c r="Q36" s="6">
        <v>124980</v>
      </c>
      <c r="R36" s="6">
        <v>369000</v>
      </c>
      <c r="S36" s="6">
        <v>113328</v>
      </c>
      <c r="T36" s="6">
        <v>56.244</v>
      </c>
      <c r="U36" s="6">
        <v>36418</v>
      </c>
      <c r="V36" s="6">
        <v>14.061</v>
      </c>
      <c r="W36" s="6">
        <v>145672</v>
      </c>
      <c r="X36" s="6">
        <v>259000</v>
      </c>
      <c r="Y36" s="6">
        <v>113328</v>
      </c>
      <c r="Z36" s="6">
        <v>56.244</v>
      </c>
      <c r="AA36" s="6">
        <v>45412</v>
      </c>
      <c r="AB36" s="6">
        <v>8.3171999999999997</v>
      </c>
      <c r="AC36" s="6">
        <v>181648</v>
      </c>
      <c r="AD36" s="6">
        <v>546000</v>
      </c>
      <c r="AE36" s="6">
        <v>364352</v>
      </c>
      <c r="AF36" s="6">
        <v>33.268900000000002</v>
      </c>
      <c r="AG36" s="6">
        <v>41484</v>
      </c>
      <c r="AH36" s="6">
        <v>8.4661000000000008</v>
      </c>
      <c r="AI36" s="6">
        <v>165936</v>
      </c>
      <c r="AJ36" s="6">
        <v>490000</v>
      </c>
      <c r="AK36" s="6">
        <v>324064</v>
      </c>
      <c r="AL36" s="6">
        <v>33.8645</v>
      </c>
      <c r="AM36" s="6">
        <v>43910</v>
      </c>
      <c r="AN36" s="6">
        <v>8.5261999999999993</v>
      </c>
      <c r="AO36" s="6">
        <v>175640</v>
      </c>
      <c r="AP36" s="6">
        <v>515000</v>
      </c>
      <c r="AQ36" s="6">
        <v>339360</v>
      </c>
      <c r="AR36" s="6">
        <v>34.104900000000001</v>
      </c>
      <c r="AS36" s="6">
        <v>47133</v>
      </c>
      <c r="AT36" s="6">
        <v>8.2689000000000004</v>
      </c>
      <c r="AU36" s="6">
        <v>188532</v>
      </c>
      <c r="AV36" s="6">
        <v>570000</v>
      </c>
      <c r="AW36" s="6">
        <v>381468</v>
      </c>
      <c r="AX36" s="6">
        <v>33.075800000000001</v>
      </c>
      <c r="AY36" s="6">
        <v>43434</v>
      </c>
      <c r="AZ36" s="6">
        <v>8.5165000000000006</v>
      </c>
      <c r="BA36" s="6">
        <v>173736</v>
      </c>
      <c r="BB36" s="6">
        <v>510000</v>
      </c>
      <c r="BC36" s="6">
        <v>336264</v>
      </c>
      <c r="BD36" s="6">
        <v>34.065899999999999</v>
      </c>
      <c r="BE36" s="6">
        <v>45466</v>
      </c>
      <c r="BF36" s="6">
        <v>8.3270999999999997</v>
      </c>
      <c r="BG36" s="6">
        <v>181864</v>
      </c>
      <c r="BH36" s="6">
        <v>546000</v>
      </c>
      <c r="BI36" s="6">
        <v>364136</v>
      </c>
      <c r="BJ36" s="6">
        <v>33.308399999999999</v>
      </c>
      <c r="BK36" s="6">
        <v>46895</v>
      </c>
      <c r="BL36" s="6">
        <v>8.1273999999999997</v>
      </c>
      <c r="BM36" s="6">
        <v>187580</v>
      </c>
      <c r="BN36" s="6">
        <v>577000</v>
      </c>
      <c r="BO36" s="6">
        <v>389420</v>
      </c>
      <c r="BP36" s="6">
        <v>32.509500000000003</v>
      </c>
      <c r="BQ36" s="6">
        <v>81520</v>
      </c>
      <c r="BR36" s="6">
        <v>8.3696000000000002</v>
      </c>
      <c r="BS36" s="6">
        <v>326080</v>
      </c>
      <c r="BT36" s="6">
        <v>974000</v>
      </c>
      <c r="BU36" s="6">
        <v>647920</v>
      </c>
      <c r="BV36" s="6">
        <v>33.478400000000001</v>
      </c>
      <c r="BW36" s="6">
        <v>57466</v>
      </c>
      <c r="BX36" s="6">
        <v>8.4138000000000002</v>
      </c>
      <c r="BY36" s="6">
        <v>229864</v>
      </c>
      <c r="BZ36" s="6">
        <v>683000</v>
      </c>
      <c r="CA36" s="6">
        <v>453136</v>
      </c>
      <c r="CB36" s="6">
        <v>33.655099999999997</v>
      </c>
      <c r="CC36" s="6">
        <v>41585</v>
      </c>
      <c r="CD36" s="6">
        <v>8.6097000000000001</v>
      </c>
      <c r="CE36" s="6">
        <v>166340</v>
      </c>
      <c r="CF36" s="6">
        <v>483000</v>
      </c>
      <c r="CG36" s="6">
        <v>316660</v>
      </c>
      <c r="CH36" s="6">
        <v>34.438899999999997</v>
      </c>
      <c r="CI36" s="6">
        <v>41475</v>
      </c>
      <c r="CJ36" s="6">
        <v>8.1324000000000005</v>
      </c>
      <c r="CK36" s="6">
        <v>165900</v>
      </c>
      <c r="CL36" s="6">
        <v>510000</v>
      </c>
      <c r="CM36" s="6">
        <v>344100</v>
      </c>
      <c r="CN36" s="6">
        <v>32.529400000000003</v>
      </c>
      <c r="CO36" s="6">
        <v>45815</v>
      </c>
      <c r="CP36" s="6">
        <v>8.4529999999999994</v>
      </c>
      <c r="CQ36" s="6">
        <v>183260</v>
      </c>
      <c r="CR36" s="6">
        <v>542000</v>
      </c>
      <c r="CS36" s="6">
        <v>358740</v>
      </c>
      <c r="CT36" s="6">
        <v>33.811799999999998</v>
      </c>
      <c r="CU36" s="6">
        <v>38171</v>
      </c>
      <c r="CV36" s="6">
        <v>8.2799999999999994</v>
      </c>
      <c r="CW36" s="6">
        <v>152684</v>
      </c>
      <c r="CX36" s="6">
        <v>461000</v>
      </c>
      <c r="CY36" s="6">
        <v>308316</v>
      </c>
      <c r="CZ36" s="6">
        <v>33.120199999999997</v>
      </c>
      <c r="DA36" s="6">
        <v>40640</v>
      </c>
      <c r="DB36" s="6">
        <v>7.9219999999999997</v>
      </c>
      <c r="DC36" s="6">
        <v>162560</v>
      </c>
      <c r="DD36" s="6">
        <v>513000</v>
      </c>
      <c r="DE36" s="6">
        <v>350440</v>
      </c>
      <c r="DF36" s="6">
        <v>31.688099999999999</v>
      </c>
      <c r="DG36" s="6">
        <v>40125</v>
      </c>
      <c r="DH36" s="6">
        <v>8.0411000000000001</v>
      </c>
      <c r="DI36" s="6">
        <v>160500</v>
      </c>
      <c r="DJ36" s="6">
        <v>499000</v>
      </c>
      <c r="DK36" s="6">
        <v>338500</v>
      </c>
      <c r="DL36" s="6">
        <v>32.164299999999997</v>
      </c>
      <c r="DM36" s="6">
        <v>42738</v>
      </c>
      <c r="DN36" s="6">
        <v>8.4797999999999991</v>
      </c>
      <c r="DO36" s="6">
        <v>170952</v>
      </c>
      <c r="DP36" s="6">
        <v>504000</v>
      </c>
      <c r="DQ36" s="6">
        <v>333048</v>
      </c>
      <c r="DR36" s="6">
        <v>33.918999999999997</v>
      </c>
      <c r="DS36" s="6">
        <v>46678</v>
      </c>
      <c r="DT36" s="6">
        <v>8.5335000000000001</v>
      </c>
      <c r="DU36" s="6">
        <v>186712</v>
      </c>
      <c r="DV36" s="6">
        <v>547000</v>
      </c>
      <c r="DW36" s="6">
        <v>360288</v>
      </c>
      <c r="DX36" s="6">
        <v>34.133800000000001</v>
      </c>
      <c r="DY36" s="6">
        <v>45817</v>
      </c>
      <c r="DZ36" s="6">
        <v>8.5479000000000003</v>
      </c>
      <c r="EA36" s="6">
        <v>183268</v>
      </c>
      <c r="EB36" s="6">
        <v>536000</v>
      </c>
      <c r="EC36" s="6">
        <v>352732</v>
      </c>
      <c r="ED36" s="6">
        <v>34.191800000000001</v>
      </c>
      <c r="EE36" s="6">
        <v>969278</v>
      </c>
      <c r="EF36" s="6">
        <v>8.4726999999999997</v>
      </c>
      <c r="EG36" s="6">
        <v>3877112</v>
      </c>
      <c r="EH36" s="6">
        <v>11440000</v>
      </c>
      <c r="EI36" s="6">
        <v>7562888</v>
      </c>
      <c r="EJ36" s="6">
        <v>33.890799999999999</v>
      </c>
    </row>
    <row r="37" spans="2:140" outlineLevel="2">
      <c r="B37" s="5" t="s">
        <v>44</v>
      </c>
      <c r="C37" s="6">
        <v>597</v>
      </c>
      <c r="D37" s="6">
        <v>6.6333000000000002</v>
      </c>
      <c r="E37" s="6">
        <v>2388</v>
      </c>
      <c r="F37" s="6">
        <v>9000</v>
      </c>
      <c r="G37" s="6">
        <v>6612</v>
      </c>
      <c r="H37" s="6">
        <v>26.533300000000001</v>
      </c>
      <c r="I37" s="6">
        <v>21103</v>
      </c>
      <c r="J37" s="6">
        <v>8.1478999999999999</v>
      </c>
      <c r="K37" s="6">
        <v>84412</v>
      </c>
      <c r="L37" s="6">
        <v>259000</v>
      </c>
      <c r="M37" s="6">
        <v>174588</v>
      </c>
      <c r="N37" s="6">
        <v>32.591500000000003</v>
      </c>
      <c r="O37" s="6">
        <v>12572</v>
      </c>
      <c r="P37" s="6">
        <v>8.4946000000000002</v>
      </c>
      <c r="Q37" s="6">
        <v>50288</v>
      </c>
      <c r="R37" s="6">
        <v>148000</v>
      </c>
      <c r="S37" s="6">
        <v>27816</v>
      </c>
      <c r="T37" s="6">
        <v>57.206200000000003</v>
      </c>
      <c r="U37" s="6">
        <v>9296</v>
      </c>
      <c r="V37" s="6">
        <v>14.301500000000001</v>
      </c>
      <c r="W37" s="6">
        <v>37184</v>
      </c>
      <c r="X37" s="6">
        <v>65000</v>
      </c>
      <c r="Y37" s="6">
        <v>27816</v>
      </c>
      <c r="Z37" s="6">
        <v>57.206200000000003</v>
      </c>
      <c r="AA37" s="6">
        <v>14357</v>
      </c>
      <c r="AB37" s="6">
        <v>8.1113</v>
      </c>
      <c r="AC37" s="6">
        <v>57428</v>
      </c>
      <c r="AD37" s="6">
        <v>177000</v>
      </c>
      <c r="AE37" s="6">
        <v>119572</v>
      </c>
      <c r="AF37" s="6">
        <v>32.4452</v>
      </c>
      <c r="AG37" s="6">
        <v>16132</v>
      </c>
      <c r="AH37" s="6">
        <v>8.1888000000000005</v>
      </c>
      <c r="AI37" s="6">
        <v>64528</v>
      </c>
      <c r="AJ37" s="6">
        <v>197000</v>
      </c>
      <c r="AK37" s="6">
        <v>132472</v>
      </c>
      <c r="AL37" s="6">
        <v>32.755299999999998</v>
      </c>
      <c r="AM37" s="6">
        <v>17281</v>
      </c>
      <c r="AN37" s="6">
        <v>8.3887999999999998</v>
      </c>
      <c r="AO37" s="6">
        <v>69124</v>
      </c>
      <c r="AP37" s="6">
        <v>206000</v>
      </c>
      <c r="AQ37" s="6">
        <v>136876</v>
      </c>
      <c r="AR37" s="6">
        <v>33.555300000000003</v>
      </c>
      <c r="AS37" s="6">
        <v>16040</v>
      </c>
      <c r="AT37" s="6">
        <v>8.02</v>
      </c>
      <c r="AU37" s="6">
        <v>64160</v>
      </c>
      <c r="AV37" s="6">
        <v>200000</v>
      </c>
      <c r="AW37" s="6">
        <v>135840</v>
      </c>
      <c r="AX37" s="6">
        <v>32.08</v>
      </c>
      <c r="AY37" s="6">
        <v>15596</v>
      </c>
      <c r="AZ37" s="6">
        <v>8.4761000000000006</v>
      </c>
      <c r="BA37" s="6">
        <v>62384</v>
      </c>
      <c r="BB37" s="6">
        <v>184000</v>
      </c>
      <c r="BC37" s="6">
        <v>121616</v>
      </c>
      <c r="BD37" s="6">
        <v>33.904299999999999</v>
      </c>
      <c r="BE37" s="6">
        <v>14248</v>
      </c>
      <c r="BF37" s="6">
        <v>8.3811999999999998</v>
      </c>
      <c r="BG37" s="6">
        <v>56992</v>
      </c>
      <c r="BH37" s="6">
        <v>170000</v>
      </c>
      <c r="BI37" s="6">
        <v>113008</v>
      </c>
      <c r="BJ37" s="6">
        <v>33.524700000000003</v>
      </c>
      <c r="BK37" s="6">
        <v>15316</v>
      </c>
      <c r="BL37" s="6">
        <v>8.1904000000000003</v>
      </c>
      <c r="BM37" s="6">
        <v>61264</v>
      </c>
      <c r="BN37" s="6">
        <v>187000</v>
      </c>
      <c r="BO37" s="6">
        <v>125736</v>
      </c>
      <c r="BP37" s="6">
        <v>32.761499999999998</v>
      </c>
      <c r="BQ37" s="6">
        <v>25722</v>
      </c>
      <c r="BR37" s="6">
        <v>8.3242999999999991</v>
      </c>
      <c r="BS37" s="6">
        <v>102888</v>
      </c>
      <c r="BT37" s="6">
        <v>309000</v>
      </c>
      <c r="BU37" s="6">
        <v>206112</v>
      </c>
      <c r="BV37" s="6">
        <v>33.2971</v>
      </c>
      <c r="BW37" s="6">
        <v>19526</v>
      </c>
      <c r="BX37" s="6">
        <v>8.4527999999999999</v>
      </c>
      <c r="BY37" s="6">
        <v>78104</v>
      </c>
      <c r="BZ37" s="6">
        <v>231000</v>
      </c>
      <c r="CA37" s="6">
        <v>152896</v>
      </c>
      <c r="CB37" s="6">
        <v>33.811300000000003</v>
      </c>
      <c r="CC37" s="6">
        <v>15505</v>
      </c>
      <c r="CD37" s="6">
        <v>8.5191999999999997</v>
      </c>
      <c r="CE37" s="6">
        <v>62020</v>
      </c>
      <c r="CF37" s="6">
        <v>182000</v>
      </c>
      <c r="CG37" s="6">
        <v>119980</v>
      </c>
      <c r="CH37" s="6">
        <v>34.076900000000002</v>
      </c>
      <c r="CI37" s="6">
        <v>14678</v>
      </c>
      <c r="CJ37" s="6">
        <v>8.1999999999999993</v>
      </c>
      <c r="CK37" s="6">
        <v>58712</v>
      </c>
      <c r="CL37" s="6">
        <v>179000</v>
      </c>
      <c r="CM37" s="6">
        <v>120288</v>
      </c>
      <c r="CN37" s="6">
        <v>32.799999999999997</v>
      </c>
      <c r="CO37" s="6">
        <v>15485</v>
      </c>
      <c r="CP37" s="6">
        <v>8.2367000000000008</v>
      </c>
      <c r="CQ37" s="6">
        <v>61940</v>
      </c>
      <c r="CR37" s="6">
        <v>188000</v>
      </c>
      <c r="CS37" s="6">
        <v>126060</v>
      </c>
      <c r="CT37" s="6">
        <v>32.946800000000003</v>
      </c>
      <c r="CU37" s="6">
        <v>14267</v>
      </c>
      <c r="CV37" s="6">
        <v>8.3924000000000003</v>
      </c>
      <c r="CW37" s="6">
        <v>57068</v>
      </c>
      <c r="CX37" s="6">
        <v>170000</v>
      </c>
      <c r="CY37" s="6">
        <v>112932</v>
      </c>
      <c r="CZ37" s="6">
        <v>33.569400000000002</v>
      </c>
      <c r="DA37" s="6">
        <v>14753</v>
      </c>
      <c r="DB37" s="6">
        <v>8.0178999999999991</v>
      </c>
      <c r="DC37" s="6">
        <v>59012</v>
      </c>
      <c r="DD37" s="6">
        <v>184000</v>
      </c>
      <c r="DE37" s="6">
        <v>124988</v>
      </c>
      <c r="DF37" s="6">
        <v>32.0717</v>
      </c>
      <c r="DG37" s="6">
        <v>15077</v>
      </c>
      <c r="DH37" s="6">
        <v>8.0197000000000003</v>
      </c>
      <c r="DI37" s="6">
        <v>60308</v>
      </c>
      <c r="DJ37" s="6">
        <v>188000</v>
      </c>
      <c r="DK37" s="6">
        <v>127692</v>
      </c>
      <c r="DL37" s="6">
        <v>32.078699999999998</v>
      </c>
      <c r="DM37" s="6">
        <v>14912</v>
      </c>
      <c r="DN37" s="6">
        <v>8.3307000000000002</v>
      </c>
      <c r="DO37" s="6">
        <v>59648</v>
      </c>
      <c r="DP37" s="6">
        <v>179000</v>
      </c>
      <c r="DQ37" s="6">
        <v>119352</v>
      </c>
      <c r="DR37" s="6">
        <v>33.322899999999997</v>
      </c>
      <c r="DS37" s="6">
        <v>15405</v>
      </c>
      <c r="DT37" s="6">
        <v>8.4179999999999993</v>
      </c>
      <c r="DU37" s="6">
        <v>61620</v>
      </c>
      <c r="DV37" s="6">
        <v>183000</v>
      </c>
      <c r="DW37" s="6">
        <v>121380</v>
      </c>
      <c r="DX37" s="6">
        <v>33.6721</v>
      </c>
      <c r="DY37" s="6">
        <v>15510</v>
      </c>
      <c r="DZ37" s="6">
        <v>8.5220000000000002</v>
      </c>
      <c r="EA37" s="6">
        <v>62040</v>
      </c>
      <c r="EB37" s="6">
        <v>182000</v>
      </c>
      <c r="EC37" s="6">
        <v>119960</v>
      </c>
      <c r="ED37" s="6">
        <v>34.087899999999998</v>
      </c>
      <c r="EE37" s="6">
        <v>333378</v>
      </c>
      <c r="EF37" s="6">
        <v>8.3826999999999998</v>
      </c>
      <c r="EG37" s="6">
        <v>1333512</v>
      </c>
      <c r="EH37" s="6">
        <v>3977000</v>
      </c>
      <c r="EI37" s="6">
        <v>2643488</v>
      </c>
      <c r="EJ37" s="6">
        <v>33.5306</v>
      </c>
    </row>
    <row r="38" spans="2:140" outlineLevel="2">
      <c r="B38" s="5" t="s">
        <v>45</v>
      </c>
      <c r="C38" s="6">
        <v>13710</v>
      </c>
      <c r="D38" s="6">
        <v>10.0809</v>
      </c>
      <c r="E38" s="6">
        <v>54840</v>
      </c>
      <c r="F38" s="6">
        <v>136000</v>
      </c>
      <c r="G38" s="6">
        <v>81160</v>
      </c>
      <c r="H38" s="6">
        <v>40.323500000000003</v>
      </c>
      <c r="I38" s="6">
        <v>944826</v>
      </c>
      <c r="J38" s="6">
        <v>8.4052000000000007</v>
      </c>
      <c r="K38" s="6">
        <v>3779304</v>
      </c>
      <c r="L38" s="6">
        <v>11241000</v>
      </c>
      <c r="M38" s="6">
        <v>7461696</v>
      </c>
      <c r="N38" s="6">
        <v>33.620699999999999</v>
      </c>
      <c r="O38" s="6">
        <v>488657</v>
      </c>
      <c r="P38" s="6">
        <v>8.4047999999999998</v>
      </c>
      <c r="Q38" s="6">
        <v>1954628</v>
      </c>
      <c r="R38" s="6">
        <v>5814000</v>
      </c>
      <c r="S38" s="6">
        <v>1888952</v>
      </c>
      <c r="T38" s="6">
        <v>53.382199999999997</v>
      </c>
      <c r="U38" s="6">
        <v>540762</v>
      </c>
      <c r="V38" s="6">
        <v>13.345599999999999</v>
      </c>
      <c r="W38" s="6">
        <v>2163048</v>
      </c>
      <c r="X38" s="6">
        <v>4052000</v>
      </c>
      <c r="Y38" s="6">
        <v>1888952</v>
      </c>
      <c r="Z38" s="6">
        <v>53.382199999999997</v>
      </c>
      <c r="AA38" s="6">
        <v>733225</v>
      </c>
      <c r="AB38" s="6">
        <v>8.3701000000000008</v>
      </c>
      <c r="AC38" s="6">
        <v>2932900</v>
      </c>
      <c r="AD38" s="6">
        <v>8760000</v>
      </c>
      <c r="AE38" s="6">
        <v>5827100</v>
      </c>
      <c r="AF38" s="6">
        <v>33.480600000000003</v>
      </c>
      <c r="AG38" s="6">
        <v>648984</v>
      </c>
      <c r="AH38" s="6">
        <v>8.5527999999999995</v>
      </c>
      <c r="AI38" s="6">
        <v>2595936</v>
      </c>
      <c r="AJ38" s="6">
        <v>7588000</v>
      </c>
      <c r="AK38" s="6">
        <v>4992064</v>
      </c>
      <c r="AL38" s="6">
        <v>34.211100000000002</v>
      </c>
      <c r="AM38" s="6">
        <v>676650</v>
      </c>
      <c r="AN38" s="6">
        <v>8.5425000000000004</v>
      </c>
      <c r="AO38" s="6">
        <v>2706600</v>
      </c>
      <c r="AP38" s="6">
        <v>7921000</v>
      </c>
      <c r="AQ38" s="6">
        <v>5214400</v>
      </c>
      <c r="AR38" s="6">
        <v>34.169899999999998</v>
      </c>
      <c r="AS38" s="6">
        <v>722903</v>
      </c>
      <c r="AT38" s="6">
        <v>8.4529999999999994</v>
      </c>
      <c r="AU38" s="6">
        <v>2891612</v>
      </c>
      <c r="AV38" s="6">
        <v>8552000</v>
      </c>
      <c r="AW38" s="6">
        <v>5660388</v>
      </c>
      <c r="AX38" s="6">
        <v>33.812100000000001</v>
      </c>
      <c r="AY38" s="6">
        <v>665961</v>
      </c>
      <c r="AZ38" s="6">
        <v>8.6837999999999997</v>
      </c>
      <c r="BA38" s="6">
        <v>2663844</v>
      </c>
      <c r="BB38" s="6">
        <v>7669000</v>
      </c>
      <c r="BC38" s="6">
        <v>5005156</v>
      </c>
      <c r="BD38" s="6">
        <v>34.735199999999999</v>
      </c>
      <c r="BE38" s="6">
        <v>711519</v>
      </c>
      <c r="BF38" s="6">
        <v>8.4154</v>
      </c>
      <c r="BG38" s="6">
        <v>2846076</v>
      </c>
      <c r="BH38" s="6">
        <v>8455000</v>
      </c>
      <c r="BI38" s="6">
        <v>5608924</v>
      </c>
      <c r="BJ38" s="6">
        <v>33.661499999999997</v>
      </c>
      <c r="BK38" s="6">
        <v>741380</v>
      </c>
      <c r="BL38" s="6">
        <v>8.2706</v>
      </c>
      <c r="BM38" s="6">
        <v>2965520</v>
      </c>
      <c r="BN38" s="6">
        <v>8964000</v>
      </c>
      <c r="BO38" s="6">
        <v>5998480</v>
      </c>
      <c r="BP38" s="6">
        <v>33.082599999999999</v>
      </c>
      <c r="BQ38" s="6">
        <v>1133374</v>
      </c>
      <c r="BR38" s="6">
        <v>8.3153000000000006</v>
      </c>
      <c r="BS38" s="6">
        <v>4533496</v>
      </c>
      <c r="BT38" s="6">
        <v>13630000</v>
      </c>
      <c r="BU38" s="6">
        <v>9096504</v>
      </c>
      <c r="BV38" s="6">
        <v>33.261200000000002</v>
      </c>
      <c r="BW38" s="6">
        <v>850618</v>
      </c>
      <c r="BX38" s="6">
        <v>8.3887</v>
      </c>
      <c r="BY38" s="6">
        <v>3402472</v>
      </c>
      <c r="BZ38" s="6">
        <v>10140000</v>
      </c>
      <c r="CA38" s="6">
        <v>6737528</v>
      </c>
      <c r="CB38" s="6">
        <v>33.555</v>
      </c>
      <c r="CC38" s="6">
        <v>644262</v>
      </c>
      <c r="CD38" s="6">
        <v>8.4271999999999991</v>
      </c>
      <c r="CE38" s="6">
        <v>2577048</v>
      </c>
      <c r="CF38" s="6">
        <v>7645000</v>
      </c>
      <c r="CG38" s="6">
        <v>5067952</v>
      </c>
      <c r="CH38" s="6">
        <v>33.7089</v>
      </c>
      <c r="CI38" s="6">
        <v>634921</v>
      </c>
      <c r="CJ38" s="6">
        <v>8.2308000000000003</v>
      </c>
      <c r="CK38" s="6">
        <v>2539684</v>
      </c>
      <c r="CL38" s="6">
        <v>7714000</v>
      </c>
      <c r="CM38" s="6">
        <v>5174316</v>
      </c>
      <c r="CN38" s="6">
        <v>32.923000000000002</v>
      </c>
      <c r="CO38" s="6">
        <v>658185</v>
      </c>
      <c r="CP38" s="6">
        <v>8.5245999999999995</v>
      </c>
      <c r="CQ38" s="6">
        <v>2632740</v>
      </c>
      <c r="CR38" s="6">
        <v>7721000</v>
      </c>
      <c r="CS38" s="6">
        <v>5088260</v>
      </c>
      <c r="CT38" s="6">
        <v>34.098399999999998</v>
      </c>
      <c r="CU38" s="6">
        <v>636753</v>
      </c>
      <c r="CV38" s="6">
        <v>8.2460000000000004</v>
      </c>
      <c r="CW38" s="6">
        <v>2547012</v>
      </c>
      <c r="CX38" s="6">
        <v>7722000</v>
      </c>
      <c r="CY38" s="6">
        <v>5174988</v>
      </c>
      <c r="CZ38" s="6">
        <v>32.983800000000002</v>
      </c>
      <c r="DA38" s="6">
        <v>651583</v>
      </c>
      <c r="DB38" s="6">
        <v>8.0382999999999996</v>
      </c>
      <c r="DC38" s="6">
        <v>2606332</v>
      </c>
      <c r="DD38" s="6">
        <v>8106000</v>
      </c>
      <c r="DE38" s="6">
        <v>5499668</v>
      </c>
      <c r="DF38" s="6">
        <v>32.153100000000002</v>
      </c>
      <c r="DG38" s="6">
        <v>605407</v>
      </c>
      <c r="DH38" s="6">
        <v>8.1448999999999998</v>
      </c>
      <c r="DI38" s="6">
        <v>2421628</v>
      </c>
      <c r="DJ38" s="6">
        <v>7433000</v>
      </c>
      <c r="DK38" s="6">
        <v>5011372</v>
      </c>
      <c r="DL38" s="6">
        <v>32.5794</v>
      </c>
      <c r="DM38" s="6">
        <v>663929</v>
      </c>
      <c r="DN38" s="6">
        <v>8.3671000000000006</v>
      </c>
      <c r="DO38" s="6">
        <v>2655716</v>
      </c>
      <c r="DP38" s="6">
        <v>7935000</v>
      </c>
      <c r="DQ38" s="6">
        <v>5279284</v>
      </c>
      <c r="DR38" s="6">
        <v>33.468400000000003</v>
      </c>
      <c r="DS38" s="6">
        <v>671782</v>
      </c>
      <c r="DT38" s="6">
        <v>8.5718999999999994</v>
      </c>
      <c r="DU38" s="6">
        <v>2687128</v>
      </c>
      <c r="DV38" s="6">
        <v>7837000</v>
      </c>
      <c r="DW38" s="6">
        <v>5149872</v>
      </c>
      <c r="DX38" s="6">
        <v>34.287700000000001</v>
      </c>
      <c r="DY38" s="6">
        <v>691314</v>
      </c>
      <c r="DZ38" s="6">
        <v>8.4122000000000003</v>
      </c>
      <c r="EA38" s="6">
        <v>2765256</v>
      </c>
      <c r="EB38" s="6">
        <v>8218000</v>
      </c>
      <c r="EC38" s="6">
        <v>5452744</v>
      </c>
      <c r="ED38" s="6">
        <v>33.648800000000001</v>
      </c>
      <c r="EE38" s="6">
        <v>14730705</v>
      </c>
      <c r="EF38" s="6">
        <v>8.5023999999999997</v>
      </c>
      <c r="EG38" s="6">
        <v>58922820</v>
      </c>
      <c r="EH38" s="6">
        <v>173253000</v>
      </c>
      <c r="EI38" s="6">
        <v>114330180</v>
      </c>
      <c r="EJ38" s="6">
        <v>34.009700000000002</v>
      </c>
    </row>
    <row r="39" spans="2:140" outlineLevel="2">
      <c r="B39" s="5" t="s">
        <v>46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6">
        <v>96825</v>
      </c>
      <c r="J39" s="6">
        <v>7.7150999999999996</v>
      </c>
      <c r="K39" s="6">
        <v>387300</v>
      </c>
      <c r="L39" s="6">
        <v>1255000</v>
      </c>
      <c r="M39" s="6">
        <v>867700</v>
      </c>
      <c r="N39" s="6">
        <v>30.860600000000002</v>
      </c>
      <c r="O39" s="6">
        <v>24151</v>
      </c>
      <c r="P39" s="6">
        <v>8.6874000000000002</v>
      </c>
      <c r="Q39" s="6">
        <v>96604</v>
      </c>
      <c r="R39" s="6">
        <v>278000</v>
      </c>
      <c r="S39" s="6">
        <v>37056</v>
      </c>
      <c r="T39" s="6">
        <v>81.5642</v>
      </c>
      <c r="U39" s="6">
        <v>40986</v>
      </c>
      <c r="V39" s="6">
        <v>20.390999999999998</v>
      </c>
      <c r="W39" s="6">
        <v>163944</v>
      </c>
      <c r="X39" s="6">
        <v>201000</v>
      </c>
      <c r="Y39" s="6">
        <v>37056</v>
      </c>
      <c r="Z39" s="6">
        <v>81.5642</v>
      </c>
      <c r="AA39" s="6">
        <v>180183</v>
      </c>
      <c r="AB39" s="6">
        <v>7.8544999999999998</v>
      </c>
      <c r="AC39" s="6">
        <v>720732</v>
      </c>
      <c r="AD39" s="6">
        <v>2294000</v>
      </c>
      <c r="AE39" s="6">
        <v>1573268</v>
      </c>
      <c r="AF39" s="6">
        <v>31.418099999999999</v>
      </c>
      <c r="AG39" s="6">
        <v>223549</v>
      </c>
      <c r="AH39" s="6">
        <v>8.3134999999999994</v>
      </c>
      <c r="AI39" s="6">
        <v>894196</v>
      </c>
      <c r="AJ39" s="6">
        <v>2689000</v>
      </c>
      <c r="AK39" s="6">
        <v>1794804</v>
      </c>
      <c r="AL39" s="6">
        <v>33.253799999999998</v>
      </c>
      <c r="AM39" s="6">
        <v>120254</v>
      </c>
      <c r="AN39" s="6">
        <v>8.7013999999999996</v>
      </c>
      <c r="AO39" s="6">
        <v>481016</v>
      </c>
      <c r="AP39" s="6">
        <v>1382000</v>
      </c>
      <c r="AQ39" s="6">
        <v>900984</v>
      </c>
      <c r="AR39" s="6">
        <v>34.805799999999998</v>
      </c>
      <c r="AS39" s="6">
        <v>193430</v>
      </c>
      <c r="AT39" s="6">
        <v>8.0427999999999997</v>
      </c>
      <c r="AU39" s="6">
        <v>773720</v>
      </c>
      <c r="AV39" s="6">
        <v>2405000</v>
      </c>
      <c r="AW39" s="6">
        <v>1631280</v>
      </c>
      <c r="AX39" s="6">
        <v>32.171300000000002</v>
      </c>
      <c r="AY39" s="6">
        <v>121332</v>
      </c>
      <c r="AZ39" s="6">
        <v>9.0681999999999992</v>
      </c>
      <c r="BA39" s="6">
        <v>485328</v>
      </c>
      <c r="BB39" s="6">
        <v>1338000</v>
      </c>
      <c r="BC39" s="6">
        <v>852672</v>
      </c>
      <c r="BD39" s="6">
        <v>36.272599999999997</v>
      </c>
      <c r="BE39" s="6">
        <v>153024</v>
      </c>
      <c r="BF39" s="6">
        <v>8.7392000000000003</v>
      </c>
      <c r="BG39" s="6">
        <v>612096</v>
      </c>
      <c r="BH39" s="6">
        <v>1751000</v>
      </c>
      <c r="BI39" s="6">
        <v>1138904</v>
      </c>
      <c r="BJ39" s="6">
        <v>34.956899999999997</v>
      </c>
      <c r="BK39" s="6">
        <v>91816</v>
      </c>
      <c r="BL39" s="6">
        <v>8.8285</v>
      </c>
      <c r="BM39" s="6">
        <v>367264</v>
      </c>
      <c r="BN39" s="6">
        <v>1040000</v>
      </c>
      <c r="BO39" s="6">
        <v>672736</v>
      </c>
      <c r="BP39" s="6">
        <v>35.313800000000001</v>
      </c>
      <c r="BQ39" s="6">
        <v>56049</v>
      </c>
      <c r="BR39" s="6">
        <v>6.4573</v>
      </c>
      <c r="BS39" s="6">
        <v>224196</v>
      </c>
      <c r="BT39" s="6">
        <v>868000</v>
      </c>
      <c r="BU39" s="6">
        <v>643804</v>
      </c>
      <c r="BV39" s="6">
        <v>25.829000000000001</v>
      </c>
      <c r="BW39" s="6">
        <v>284841</v>
      </c>
      <c r="BX39" s="6">
        <v>9.2421000000000006</v>
      </c>
      <c r="BY39" s="6">
        <v>1139364</v>
      </c>
      <c r="BZ39" s="6">
        <v>3082000</v>
      </c>
      <c r="CA39" s="6">
        <v>1942636</v>
      </c>
      <c r="CB39" s="6">
        <v>36.968299999999999</v>
      </c>
      <c r="CC39" s="6">
        <v>157158</v>
      </c>
      <c r="CD39" s="6">
        <v>8.702</v>
      </c>
      <c r="CE39" s="6">
        <v>628632</v>
      </c>
      <c r="CF39" s="6">
        <v>1806000</v>
      </c>
      <c r="CG39" s="6">
        <v>1177368</v>
      </c>
      <c r="CH39" s="6">
        <v>34.808</v>
      </c>
      <c r="CI39" s="6">
        <v>146395</v>
      </c>
      <c r="CJ39" s="6">
        <v>8.7035999999999998</v>
      </c>
      <c r="CK39" s="6">
        <v>585580</v>
      </c>
      <c r="CL39" s="6">
        <v>1682000</v>
      </c>
      <c r="CM39" s="6">
        <v>1096420</v>
      </c>
      <c r="CN39" s="6">
        <v>34.814500000000002</v>
      </c>
      <c r="CO39" s="6">
        <v>112359</v>
      </c>
      <c r="CP39" s="6">
        <v>8.7033000000000005</v>
      </c>
      <c r="CQ39" s="6">
        <v>449436</v>
      </c>
      <c r="CR39" s="6">
        <v>1291000</v>
      </c>
      <c r="CS39" s="6">
        <v>841564</v>
      </c>
      <c r="CT39" s="6">
        <v>34.813000000000002</v>
      </c>
      <c r="CU39" s="6">
        <v>176180</v>
      </c>
      <c r="CV39" s="6">
        <v>8.1376000000000008</v>
      </c>
      <c r="CW39" s="6">
        <v>704720</v>
      </c>
      <c r="CX39" s="6">
        <v>2165000</v>
      </c>
      <c r="CY39" s="6">
        <v>1460280</v>
      </c>
      <c r="CZ39" s="6">
        <v>32.550600000000003</v>
      </c>
      <c r="DA39" s="6">
        <v>357354</v>
      </c>
      <c r="DB39" s="6">
        <v>8.3493999999999993</v>
      </c>
      <c r="DC39" s="6">
        <v>1429416</v>
      </c>
      <c r="DD39" s="6">
        <v>4280000</v>
      </c>
      <c r="DE39" s="6">
        <v>2850584</v>
      </c>
      <c r="DF39" s="6">
        <v>33.397599999999997</v>
      </c>
      <c r="DG39" s="6">
        <v>383767</v>
      </c>
      <c r="DH39" s="6">
        <v>7.6113999999999997</v>
      </c>
      <c r="DI39" s="6">
        <v>1535068</v>
      </c>
      <c r="DJ39" s="6">
        <v>5042000</v>
      </c>
      <c r="DK39" s="6">
        <v>3506932</v>
      </c>
      <c r="DL39" s="6">
        <v>30.445599999999999</v>
      </c>
      <c r="DM39" s="6">
        <v>142999</v>
      </c>
      <c r="DN39" s="6">
        <v>7.7088000000000001</v>
      </c>
      <c r="DO39" s="6">
        <v>571996</v>
      </c>
      <c r="DP39" s="6">
        <v>1855000</v>
      </c>
      <c r="DQ39" s="6">
        <v>1283004</v>
      </c>
      <c r="DR39" s="6">
        <v>30.8354</v>
      </c>
      <c r="DS39" s="6">
        <v>352820</v>
      </c>
      <c r="DT39" s="6">
        <v>8.2725000000000009</v>
      </c>
      <c r="DU39" s="6">
        <v>1411280</v>
      </c>
      <c r="DV39" s="6">
        <v>4265000</v>
      </c>
      <c r="DW39" s="6">
        <v>2853720</v>
      </c>
      <c r="DX39" s="6">
        <v>33.089799999999997</v>
      </c>
      <c r="DY39" s="6">
        <v>38703</v>
      </c>
      <c r="DZ39" s="6">
        <v>6.0853999999999999</v>
      </c>
      <c r="EA39" s="6">
        <v>154812</v>
      </c>
      <c r="EB39" s="6">
        <v>636000</v>
      </c>
      <c r="EC39" s="6">
        <v>481188</v>
      </c>
      <c r="ED39" s="6">
        <v>24.3415</v>
      </c>
      <c r="EE39" s="6">
        <v>3454175</v>
      </c>
      <c r="EF39" s="6">
        <v>8.3023000000000007</v>
      </c>
      <c r="EG39" s="6">
        <v>13816700</v>
      </c>
      <c r="EH39" s="6">
        <v>41605000</v>
      </c>
      <c r="EI39" s="6">
        <v>27788300</v>
      </c>
      <c r="EJ39" s="6">
        <v>33.209200000000003</v>
      </c>
    </row>
    <row r="40" spans="2:140" outlineLevel="1">
      <c r="B40" s="5" t="s">
        <v>47</v>
      </c>
      <c r="C40" s="6">
        <v>68354</v>
      </c>
      <c r="D40" s="6">
        <v>9.1750000000000007</v>
      </c>
      <c r="E40" s="6">
        <v>273416</v>
      </c>
      <c r="F40" s="6">
        <v>745000</v>
      </c>
      <c r="G40" s="6">
        <v>471584</v>
      </c>
      <c r="H40" s="6">
        <v>36.700099999999999</v>
      </c>
      <c r="I40" s="6">
        <v>1975991</v>
      </c>
      <c r="J40" s="6">
        <v>8.2982999999999993</v>
      </c>
      <c r="K40" s="6">
        <v>7903964</v>
      </c>
      <c r="L40" s="6">
        <v>23812000</v>
      </c>
      <c r="M40" s="6">
        <v>15908036</v>
      </c>
      <c r="N40" s="6">
        <v>33.193199999999997</v>
      </c>
      <c r="O40" s="6">
        <v>1104531</v>
      </c>
      <c r="P40" s="6">
        <v>8.3530999999999995</v>
      </c>
      <c r="Q40" s="6">
        <v>4418124</v>
      </c>
      <c r="R40" s="6">
        <v>13223000</v>
      </c>
      <c r="S40" s="6">
        <v>3765216</v>
      </c>
      <c r="T40" s="6">
        <v>55.719000000000001</v>
      </c>
      <c r="U40" s="6">
        <v>1184446</v>
      </c>
      <c r="V40" s="6">
        <v>13.9297</v>
      </c>
      <c r="W40" s="6">
        <v>4737784</v>
      </c>
      <c r="X40" s="6">
        <v>8503000</v>
      </c>
      <c r="Y40" s="6">
        <v>3765216</v>
      </c>
      <c r="Z40" s="6">
        <v>55.719000000000001</v>
      </c>
      <c r="AA40" s="6">
        <v>1612464</v>
      </c>
      <c r="AB40" s="6">
        <v>8.2868999999999993</v>
      </c>
      <c r="AC40" s="6">
        <v>6449856</v>
      </c>
      <c r="AD40" s="6">
        <v>19458000</v>
      </c>
      <c r="AE40" s="6">
        <v>13008144</v>
      </c>
      <c r="AF40" s="6">
        <v>33.147599999999997</v>
      </c>
      <c r="AG40" s="6">
        <v>1686471</v>
      </c>
      <c r="AH40" s="6">
        <v>8.3733000000000004</v>
      </c>
      <c r="AI40" s="6">
        <v>6745884</v>
      </c>
      <c r="AJ40" s="6">
        <v>20141000</v>
      </c>
      <c r="AK40" s="6">
        <v>13395116</v>
      </c>
      <c r="AL40" s="6">
        <v>33.493299999999998</v>
      </c>
      <c r="AM40" s="6">
        <v>1715453</v>
      </c>
      <c r="AN40" s="6">
        <v>8.4974000000000007</v>
      </c>
      <c r="AO40" s="6">
        <v>6861812</v>
      </c>
      <c r="AP40" s="6">
        <v>20188000</v>
      </c>
      <c r="AQ40" s="6">
        <v>13326188</v>
      </c>
      <c r="AR40" s="6">
        <v>33.989600000000003</v>
      </c>
      <c r="AS40" s="6">
        <v>1705570</v>
      </c>
      <c r="AT40" s="6">
        <v>8.2474000000000007</v>
      </c>
      <c r="AU40" s="6">
        <v>6822280</v>
      </c>
      <c r="AV40" s="6">
        <v>20680000</v>
      </c>
      <c r="AW40" s="6">
        <v>13857720</v>
      </c>
      <c r="AX40" s="6">
        <v>32.989699999999999</v>
      </c>
      <c r="AY40" s="6">
        <v>1586489</v>
      </c>
      <c r="AZ40" s="6">
        <v>8.5516000000000005</v>
      </c>
      <c r="BA40" s="6">
        <v>6345956</v>
      </c>
      <c r="BB40" s="6">
        <v>18552000</v>
      </c>
      <c r="BC40" s="6">
        <v>12206044</v>
      </c>
      <c r="BD40" s="6">
        <v>34.206299999999999</v>
      </c>
      <c r="BE40" s="6">
        <v>1561268</v>
      </c>
      <c r="BF40" s="6">
        <v>8.4215</v>
      </c>
      <c r="BG40" s="6">
        <v>6245072</v>
      </c>
      <c r="BH40" s="6">
        <v>18539000</v>
      </c>
      <c r="BI40" s="6">
        <v>12293928</v>
      </c>
      <c r="BJ40" s="6">
        <v>33.686100000000003</v>
      </c>
      <c r="BK40" s="6">
        <v>1537051</v>
      </c>
      <c r="BL40" s="6">
        <v>8.2553000000000001</v>
      </c>
      <c r="BM40" s="6">
        <v>6148204</v>
      </c>
      <c r="BN40" s="6">
        <v>18619000</v>
      </c>
      <c r="BO40" s="6">
        <v>12470796</v>
      </c>
      <c r="BP40" s="6">
        <v>33.021099999999997</v>
      </c>
      <c r="BQ40" s="6">
        <v>2299301</v>
      </c>
      <c r="BR40" s="6">
        <v>8.2285000000000004</v>
      </c>
      <c r="BS40" s="6">
        <v>9197204</v>
      </c>
      <c r="BT40" s="6">
        <v>27943000</v>
      </c>
      <c r="BU40" s="6">
        <v>18745796</v>
      </c>
      <c r="BV40" s="6">
        <v>32.914200000000001</v>
      </c>
      <c r="BW40" s="6">
        <v>2008329</v>
      </c>
      <c r="BX40" s="6">
        <v>8.5614000000000008</v>
      </c>
      <c r="BY40" s="6">
        <v>8033316</v>
      </c>
      <c r="BZ40" s="6">
        <v>23458000</v>
      </c>
      <c r="CA40" s="6">
        <v>15424684</v>
      </c>
      <c r="CB40" s="6">
        <v>34.2455</v>
      </c>
      <c r="CC40" s="6">
        <v>1633219</v>
      </c>
      <c r="CD40" s="6">
        <v>8.3737999999999992</v>
      </c>
      <c r="CE40" s="6">
        <v>6532876</v>
      </c>
      <c r="CF40" s="6">
        <v>19504000</v>
      </c>
      <c r="CG40" s="6">
        <v>12971124</v>
      </c>
      <c r="CH40" s="6">
        <v>33.495100000000001</v>
      </c>
      <c r="CI40" s="6">
        <v>1511112</v>
      </c>
      <c r="CJ40" s="6">
        <v>8.2805</v>
      </c>
      <c r="CK40" s="6">
        <v>6044448</v>
      </c>
      <c r="CL40" s="6">
        <v>18249000</v>
      </c>
      <c r="CM40" s="6">
        <v>12204552</v>
      </c>
      <c r="CN40" s="6">
        <v>33.122100000000003</v>
      </c>
      <c r="CO40" s="6">
        <v>1541683</v>
      </c>
      <c r="CP40" s="6">
        <v>8.4581999999999997</v>
      </c>
      <c r="CQ40" s="6">
        <v>6166732</v>
      </c>
      <c r="CR40" s="6">
        <v>18227000</v>
      </c>
      <c r="CS40" s="6">
        <v>12060268</v>
      </c>
      <c r="CT40" s="6">
        <v>33.832999999999998</v>
      </c>
      <c r="CU40" s="6">
        <v>1540607</v>
      </c>
      <c r="CV40" s="6">
        <v>8.2921999999999993</v>
      </c>
      <c r="CW40" s="6">
        <v>6162428</v>
      </c>
      <c r="CX40" s="6">
        <v>18579000</v>
      </c>
      <c r="CY40" s="6">
        <v>12416572</v>
      </c>
      <c r="CZ40" s="6">
        <v>33.168799999999997</v>
      </c>
      <c r="DA40" s="6">
        <v>1721195</v>
      </c>
      <c r="DB40" s="6">
        <v>8.0504999999999995</v>
      </c>
      <c r="DC40" s="6">
        <v>6884780</v>
      </c>
      <c r="DD40" s="6">
        <v>21380000</v>
      </c>
      <c r="DE40" s="6">
        <v>14495220</v>
      </c>
      <c r="DF40" s="6">
        <v>32.201999999999998</v>
      </c>
      <c r="DG40" s="6">
        <v>1770699</v>
      </c>
      <c r="DH40" s="6">
        <v>7.9671000000000003</v>
      </c>
      <c r="DI40" s="6">
        <v>7082796</v>
      </c>
      <c r="DJ40" s="6">
        <v>22225000</v>
      </c>
      <c r="DK40" s="6">
        <v>15142204</v>
      </c>
      <c r="DL40" s="6">
        <v>31.868600000000001</v>
      </c>
      <c r="DM40" s="6">
        <v>1560859</v>
      </c>
      <c r="DN40" s="6">
        <v>8.2406000000000006</v>
      </c>
      <c r="DO40" s="6">
        <v>6243436</v>
      </c>
      <c r="DP40" s="6">
        <v>18941000</v>
      </c>
      <c r="DQ40" s="6">
        <v>12697564</v>
      </c>
      <c r="DR40" s="6">
        <v>32.962499999999999</v>
      </c>
      <c r="DS40" s="6">
        <v>1784643</v>
      </c>
      <c r="DT40" s="6">
        <v>8.4970999999999997</v>
      </c>
      <c r="DU40" s="6">
        <v>7138572</v>
      </c>
      <c r="DV40" s="6">
        <v>21003000</v>
      </c>
      <c r="DW40" s="6">
        <v>13864428</v>
      </c>
      <c r="DX40" s="6">
        <v>33.988300000000002</v>
      </c>
      <c r="DY40" s="6">
        <v>1519271</v>
      </c>
      <c r="DZ40" s="6">
        <v>8.3895999999999997</v>
      </c>
      <c r="EA40" s="6">
        <v>6077084</v>
      </c>
      <c r="EB40" s="6">
        <v>18109000</v>
      </c>
      <c r="EC40" s="6">
        <v>12031916</v>
      </c>
      <c r="ED40" s="6">
        <v>33.558399999999999</v>
      </c>
      <c r="EE40" s="6">
        <v>34629006</v>
      </c>
      <c r="EF40" s="6">
        <v>8.4444999999999997</v>
      </c>
      <c r="EG40" s="6">
        <v>138516024</v>
      </c>
      <c r="EH40" s="6">
        <v>410078000</v>
      </c>
      <c r="EI40" s="6">
        <v>271561976</v>
      </c>
      <c r="EJ40" s="6">
        <v>33.777999999999999</v>
      </c>
    </row>
    <row r="41" spans="2:140" outlineLevel="2">
      <c r="B41" s="5" t="s">
        <v>48</v>
      </c>
      <c r="C41" s="7">
        <v>0</v>
      </c>
      <c r="D41" s="6">
        <v>0</v>
      </c>
      <c r="E41" s="7">
        <v>0</v>
      </c>
      <c r="F41" s="6">
        <v>500000</v>
      </c>
      <c r="G41" s="6">
        <v>500000</v>
      </c>
      <c r="H41" s="6">
        <v>0</v>
      </c>
      <c r="I41" s="7">
        <v>0</v>
      </c>
      <c r="J41" s="6">
        <v>0</v>
      </c>
      <c r="K41" s="7">
        <v>0</v>
      </c>
      <c r="L41" s="6">
        <v>12131000</v>
      </c>
      <c r="M41" s="6">
        <v>12131000</v>
      </c>
      <c r="N41" s="6">
        <v>0</v>
      </c>
      <c r="O41" s="7">
        <v>0</v>
      </c>
      <c r="P41" s="6">
        <v>0</v>
      </c>
      <c r="Q41" s="7">
        <v>0</v>
      </c>
      <c r="R41" s="6">
        <v>6500000</v>
      </c>
      <c r="S41" s="6">
        <v>5576000</v>
      </c>
      <c r="T41" s="6">
        <v>0</v>
      </c>
      <c r="U41" s="7">
        <v>0</v>
      </c>
      <c r="V41" s="6">
        <v>0</v>
      </c>
      <c r="W41" s="7">
        <v>0</v>
      </c>
      <c r="X41" s="6">
        <v>5576000</v>
      </c>
      <c r="Y41" s="6">
        <v>5576000</v>
      </c>
      <c r="Z41" s="6">
        <v>0</v>
      </c>
      <c r="AA41" s="7">
        <v>0</v>
      </c>
      <c r="AB41" s="6">
        <v>0</v>
      </c>
      <c r="AC41" s="7">
        <v>0</v>
      </c>
      <c r="AD41" s="6">
        <v>10038000</v>
      </c>
      <c r="AE41" s="6">
        <v>10038000</v>
      </c>
      <c r="AF41" s="6">
        <v>0</v>
      </c>
      <c r="AG41" s="7">
        <v>0</v>
      </c>
      <c r="AH41" s="6">
        <v>0</v>
      </c>
      <c r="AI41" s="7">
        <v>0</v>
      </c>
      <c r="AJ41" s="6">
        <v>13000000</v>
      </c>
      <c r="AK41" s="6">
        <v>13000000</v>
      </c>
      <c r="AL41" s="6">
        <v>0</v>
      </c>
      <c r="AM41" s="7">
        <v>0</v>
      </c>
      <c r="AN41" s="6">
        <v>0</v>
      </c>
      <c r="AO41" s="7">
        <v>0</v>
      </c>
      <c r="AP41" s="6">
        <v>10000000</v>
      </c>
      <c r="AQ41" s="6">
        <v>10000000</v>
      </c>
      <c r="AR41" s="6">
        <v>0</v>
      </c>
      <c r="AS41" s="7">
        <v>0</v>
      </c>
      <c r="AT41" s="6">
        <v>0</v>
      </c>
      <c r="AU41" s="7">
        <v>0</v>
      </c>
      <c r="AV41" s="6">
        <v>10000000</v>
      </c>
      <c r="AW41" s="6">
        <v>10000000</v>
      </c>
      <c r="AX41" s="6">
        <v>0</v>
      </c>
      <c r="AY41" s="7">
        <v>0</v>
      </c>
      <c r="AZ41" s="6">
        <v>0</v>
      </c>
      <c r="BA41" s="7">
        <v>0</v>
      </c>
      <c r="BB41" s="6">
        <v>12000000</v>
      </c>
      <c r="BC41" s="6">
        <v>12000000</v>
      </c>
      <c r="BD41" s="6">
        <v>0</v>
      </c>
      <c r="BE41" s="7">
        <v>0</v>
      </c>
      <c r="BF41" s="6">
        <v>0</v>
      </c>
      <c r="BG41" s="7">
        <v>0</v>
      </c>
      <c r="BH41" s="6">
        <v>7500000</v>
      </c>
      <c r="BI41" s="6">
        <v>7500000</v>
      </c>
      <c r="BJ41" s="6">
        <v>0</v>
      </c>
      <c r="BK41" s="7">
        <v>0</v>
      </c>
      <c r="BL41" s="6">
        <v>0</v>
      </c>
      <c r="BM41" s="7">
        <v>0</v>
      </c>
      <c r="BN41" s="6">
        <v>7200000</v>
      </c>
      <c r="BO41" s="6">
        <v>7200000</v>
      </c>
      <c r="BP41" s="6">
        <v>0</v>
      </c>
      <c r="BQ41" s="7">
        <v>0</v>
      </c>
      <c r="BR41" s="6">
        <v>0</v>
      </c>
      <c r="BS41" s="7">
        <v>0</v>
      </c>
      <c r="BT41" s="6">
        <v>15000000</v>
      </c>
      <c r="BU41" s="6">
        <v>15000000</v>
      </c>
      <c r="BV41" s="6">
        <v>0</v>
      </c>
      <c r="BW41" s="7">
        <v>0</v>
      </c>
      <c r="BX41" s="6">
        <v>0</v>
      </c>
      <c r="BY41" s="7">
        <v>0</v>
      </c>
      <c r="BZ41" s="6">
        <v>12000000</v>
      </c>
      <c r="CA41" s="6">
        <v>12000000</v>
      </c>
      <c r="CB41" s="6">
        <v>0</v>
      </c>
      <c r="CC41" s="7">
        <v>0</v>
      </c>
      <c r="CD41" s="6">
        <v>0</v>
      </c>
      <c r="CE41" s="7">
        <v>0</v>
      </c>
      <c r="CF41" s="6">
        <v>10464000</v>
      </c>
      <c r="CG41" s="6">
        <v>10464000</v>
      </c>
      <c r="CH41" s="6">
        <v>0</v>
      </c>
      <c r="CI41" s="7">
        <v>0</v>
      </c>
      <c r="CJ41" s="6">
        <v>0</v>
      </c>
      <c r="CK41" s="7">
        <v>0</v>
      </c>
      <c r="CL41" s="6">
        <v>13000000</v>
      </c>
      <c r="CM41" s="6">
        <v>13000000</v>
      </c>
      <c r="CN41" s="6">
        <v>0</v>
      </c>
      <c r="CO41" s="7">
        <v>0</v>
      </c>
      <c r="CP41" s="6">
        <v>0</v>
      </c>
      <c r="CQ41" s="7">
        <v>0</v>
      </c>
      <c r="CR41" s="6">
        <v>8352000</v>
      </c>
      <c r="CS41" s="6">
        <v>8352000</v>
      </c>
      <c r="CT41" s="6">
        <v>0</v>
      </c>
      <c r="CU41" s="7">
        <v>0</v>
      </c>
      <c r="CV41" s="6">
        <v>0</v>
      </c>
      <c r="CW41" s="7">
        <v>0</v>
      </c>
      <c r="CX41" s="6">
        <v>15000000</v>
      </c>
      <c r="CY41" s="6">
        <v>15000000</v>
      </c>
      <c r="CZ41" s="6">
        <v>0</v>
      </c>
      <c r="DA41" s="7">
        <v>0</v>
      </c>
      <c r="DB41" s="6">
        <v>0</v>
      </c>
      <c r="DC41" s="7">
        <v>0</v>
      </c>
      <c r="DD41" s="6">
        <v>9400000</v>
      </c>
      <c r="DE41" s="6">
        <v>9400000</v>
      </c>
      <c r="DF41" s="6">
        <v>0</v>
      </c>
      <c r="DG41" s="7">
        <v>0</v>
      </c>
      <c r="DH41" s="6">
        <v>0</v>
      </c>
      <c r="DI41" s="7">
        <v>0</v>
      </c>
      <c r="DJ41" s="6">
        <v>9000000</v>
      </c>
      <c r="DK41" s="6">
        <v>9000000</v>
      </c>
      <c r="DL41" s="6">
        <v>0</v>
      </c>
      <c r="DM41" s="7">
        <v>0</v>
      </c>
      <c r="DN41" s="6">
        <v>0</v>
      </c>
      <c r="DO41" s="7">
        <v>0</v>
      </c>
      <c r="DP41" s="6">
        <v>8500000</v>
      </c>
      <c r="DQ41" s="6">
        <v>8500000</v>
      </c>
      <c r="DR41" s="6">
        <v>0</v>
      </c>
      <c r="DS41" s="7">
        <v>0</v>
      </c>
      <c r="DT41" s="6">
        <v>0</v>
      </c>
      <c r="DU41" s="7">
        <v>0</v>
      </c>
      <c r="DV41" s="6">
        <v>10000000</v>
      </c>
      <c r="DW41" s="6">
        <v>10000000</v>
      </c>
      <c r="DX41" s="6">
        <v>0</v>
      </c>
      <c r="DY41" s="7">
        <v>0</v>
      </c>
      <c r="DZ41" s="6">
        <v>0</v>
      </c>
      <c r="EA41" s="7">
        <v>0</v>
      </c>
      <c r="EB41" s="6">
        <v>12000000</v>
      </c>
      <c r="EC41" s="6">
        <v>12000000</v>
      </c>
      <c r="ED41" s="6">
        <v>0</v>
      </c>
      <c r="EE41" s="6">
        <v>0</v>
      </c>
      <c r="EF41" s="6">
        <v>0</v>
      </c>
      <c r="EG41" s="6">
        <v>0</v>
      </c>
      <c r="EH41" s="6">
        <v>217161000</v>
      </c>
      <c r="EI41" s="6">
        <v>217161000</v>
      </c>
      <c r="EJ41" s="6">
        <v>0</v>
      </c>
    </row>
    <row r="42" spans="2:140" outlineLevel="2">
      <c r="B42" s="5" t="s">
        <v>75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7">
        <v>0</v>
      </c>
      <c r="J42" s="6">
        <v>0</v>
      </c>
      <c r="K42" s="7">
        <v>0</v>
      </c>
      <c r="L42" s="6">
        <v>-13502000</v>
      </c>
      <c r="M42" s="6">
        <v>-13502000</v>
      </c>
      <c r="N42" s="6">
        <v>0</v>
      </c>
      <c r="O42" s="7">
        <v>0</v>
      </c>
      <c r="P42" s="6">
        <v>0</v>
      </c>
      <c r="Q42" s="7">
        <v>0</v>
      </c>
      <c r="R42" s="6">
        <v>-14000000</v>
      </c>
      <c r="S42" s="6">
        <v>0</v>
      </c>
      <c r="T42" s="6">
        <v>0</v>
      </c>
      <c r="U42" s="7">
        <v>0</v>
      </c>
      <c r="V42" s="6">
        <v>0</v>
      </c>
      <c r="W42" s="7">
        <v>0</v>
      </c>
      <c r="X42" s="7">
        <v>0</v>
      </c>
      <c r="Y42" s="6">
        <v>0</v>
      </c>
      <c r="Z42" s="6">
        <v>0</v>
      </c>
      <c r="AA42" s="7">
        <v>0</v>
      </c>
      <c r="AB42" s="6">
        <v>0</v>
      </c>
      <c r="AC42" s="7">
        <v>0</v>
      </c>
      <c r="AD42" s="6">
        <v>-21926000</v>
      </c>
      <c r="AE42" s="6">
        <v>-21926000</v>
      </c>
      <c r="AF42" s="6">
        <v>0</v>
      </c>
      <c r="AG42" s="7">
        <v>0</v>
      </c>
      <c r="AH42" s="6">
        <v>0</v>
      </c>
      <c r="AI42" s="7">
        <v>0</v>
      </c>
      <c r="AJ42" s="6">
        <v>-16813000</v>
      </c>
      <c r="AK42" s="6">
        <v>-16813000</v>
      </c>
      <c r="AL42" s="6">
        <v>0</v>
      </c>
      <c r="AM42" s="7">
        <v>0</v>
      </c>
      <c r="AN42" s="6">
        <v>0</v>
      </c>
      <c r="AO42" s="7">
        <v>0</v>
      </c>
      <c r="AP42" s="6">
        <v>-28980000</v>
      </c>
      <c r="AQ42" s="6">
        <v>-28980000</v>
      </c>
      <c r="AR42" s="6">
        <v>0</v>
      </c>
      <c r="AS42" s="7">
        <v>0</v>
      </c>
      <c r="AT42" s="6">
        <v>0</v>
      </c>
      <c r="AU42" s="7">
        <v>0</v>
      </c>
      <c r="AV42" s="6">
        <v>-21680000</v>
      </c>
      <c r="AW42" s="6">
        <v>-21680000</v>
      </c>
      <c r="AX42" s="6">
        <v>0</v>
      </c>
      <c r="AY42" s="7">
        <v>0</v>
      </c>
      <c r="AZ42" s="6">
        <v>0</v>
      </c>
      <c r="BA42" s="7">
        <v>0</v>
      </c>
      <c r="BB42" s="6">
        <v>-20131000</v>
      </c>
      <c r="BC42" s="6">
        <v>-20131000</v>
      </c>
      <c r="BD42" s="6">
        <v>0</v>
      </c>
      <c r="BE42" s="7">
        <v>0</v>
      </c>
      <c r="BF42" s="6">
        <v>0</v>
      </c>
      <c r="BG42" s="7">
        <v>0</v>
      </c>
      <c r="BH42" s="6">
        <v>-20000000</v>
      </c>
      <c r="BI42" s="6">
        <v>-20000000</v>
      </c>
      <c r="BJ42" s="6">
        <v>0</v>
      </c>
      <c r="BK42" s="7">
        <v>0</v>
      </c>
      <c r="BL42" s="6">
        <v>0</v>
      </c>
      <c r="BM42" s="7">
        <v>0</v>
      </c>
      <c r="BN42" s="6">
        <v>-17919000</v>
      </c>
      <c r="BO42" s="6">
        <v>-17919000</v>
      </c>
      <c r="BP42" s="6">
        <v>0</v>
      </c>
      <c r="BQ42" s="7">
        <v>0</v>
      </c>
      <c r="BR42" s="6">
        <v>0</v>
      </c>
      <c r="BS42" s="7">
        <v>0</v>
      </c>
      <c r="BT42" s="6">
        <v>-21000000</v>
      </c>
      <c r="BU42" s="6">
        <v>-21000000</v>
      </c>
      <c r="BV42" s="6">
        <v>0</v>
      </c>
      <c r="BW42" s="7">
        <v>0</v>
      </c>
      <c r="BX42" s="6">
        <v>0</v>
      </c>
      <c r="BY42" s="7">
        <v>0</v>
      </c>
      <c r="BZ42" s="6">
        <v>-26547000</v>
      </c>
      <c r="CA42" s="6">
        <v>-26547000</v>
      </c>
      <c r="CB42" s="6">
        <v>0</v>
      </c>
      <c r="CC42" s="7">
        <v>0</v>
      </c>
      <c r="CD42" s="6">
        <v>0</v>
      </c>
      <c r="CE42" s="7">
        <v>0</v>
      </c>
      <c r="CF42" s="6">
        <v>-26989000</v>
      </c>
      <c r="CG42" s="6">
        <v>-26989000</v>
      </c>
      <c r="CH42" s="6">
        <v>0</v>
      </c>
      <c r="CI42" s="7">
        <v>0</v>
      </c>
      <c r="CJ42" s="6">
        <v>0</v>
      </c>
      <c r="CK42" s="7">
        <v>0</v>
      </c>
      <c r="CL42" s="6">
        <v>-17919000</v>
      </c>
      <c r="CM42" s="6">
        <v>-17919000</v>
      </c>
      <c r="CN42" s="6">
        <v>0</v>
      </c>
      <c r="CO42" s="7">
        <v>0</v>
      </c>
      <c r="CP42" s="6">
        <v>0</v>
      </c>
      <c r="CQ42" s="7">
        <v>0</v>
      </c>
      <c r="CR42" s="6">
        <v>-18804000</v>
      </c>
      <c r="CS42" s="6">
        <v>-18804000</v>
      </c>
      <c r="CT42" s="6">
        <v>0</v>
      </c>
      <c r="CU42" s="7">
        <v>0</v>
      </c>
      <c r="CV42" s="6">
        <v>0</v>
      </c>
      <c r="CW42" s="7">
        <v>0</v>
      </c>
      <c r="CX42" s="6">
        <v>-27210000</v>
      </c>
      <c r="CY42" s="6">
        <v>-27210000</v>
      </c>
      <c r="CZ42" s="6">
        <v>0</v>
      </c>
      <c r="DA42" s="7">
        <v>0</v>
      </c>
      <c r="DB42" s="6">
        <v>0</v>
      </c>
      <c r="DC42" s="7">
        <v>0</v>
      </c>
      <c r="DD42" s="6">
        <v>-20574000</v>
      </c>
      <c r="DE42" s="6">
        <v>-20574000</v>
      </c>
      <c r="DF42" s="6">
        <v>0</v>
      </c>
      <c r="DG42" s="7">
        <v>0</v>
      </c>
      <c r="DH42" s="6">
        <v>0</v>
      </c>
      <c r="DI42" s="7">
        <v>0</v>
      </c>
      <c r="DJ42" s="6">
        <v>-20485000</v>
      </c>
      <c r="DK42" s="6">
        <v>-20485000</v>
      </c>
      <c r="DL42" s="6">
        <v>0</v>
      </c>
      <c r="DM42" s="7">
        <v>0</v>
      </c>
      <c r="DN42" s="6">
        <v>0</v>
      </c>
      <c r="DO42" s="7">
        <v>0</v>
      </c>
      <c r="DP42" s="6">
        <v>-22337000</v>
      </c>
      <c r="DQ42" s="6">
        <v>-22337000</v>
      </c>
      <c r="DR42" s="6">
        <v>0</v>
      </c>
      <c r="DS42" s="7">
        <v>0</v>
      </c>
      <c r="DT42" s="6">
        <v>0</v>
      </c>
      <c r="DU42" s="7">
        <v>0</v>
      </c>
      <c r="DV42" s="6">
        <v>-28538000</v>
      </c>
      <c r="DW42" s="6">
        <v>-28538000</v>
      </c>
      <c r="DX42" s="6">
        <v>0</v>
      </c>
      <c r="DY42" s="7">
        <v>0</v>
      </c>
      <c r="DZ42" s="6">
        <v>0</v>
      </c>
      <c r="EA42" s="7">
        <v>0</v>
      </c>
      <c r="EB42" s="6">
        <v>-17698000</v>
      </c>
      <c r="EC42" s="6">
        <v>-17698000</v>
      </c>
      <c r="ED42" s="6">
        <v>0</v>
      </c>
      <c r="EE42" s="6">
        <v>0</v>
      </c>
      <c r="EF42" s="6">
        <v>0</v>
      </c>
      <c r="EG42" s="6">
        <v>0</v>
      </c>
      <c r="EH42" s="6">
        <v>-423052000</v>
      </c>
      <c r="EI42" s="6">
        <v>-423052000</v>
      </c>
      <c r="EJ42" s="6">
        <v>0</v>
      </c>
    </row>
    <row r="43" spans="2:140" outlineLevel="2">
      <c r="B43" s="5" t="s">
        <v>49</v>
      </c>
      <c r="C43" s="6">
        <v>8395</v>
      </c>
      <c r="D43" s="6">
        <v>0</v>
      </c>
      <c r="E43" s="6">
        <v>27066</v>
      </c>
      <c r="F43" s="7">
        <v>0</v>
      </c>
      <c r="G43" s="6">
        <v>-27066</v>
      </c>
      <c r="H43" s="6">
        <v>0</v>
      </c>
      <c r="I43" s="6">
        <v>749248.18</v>
      </c>
      <c r="J43" s="6">
        <v>0</v>
      </c>
      <c r="K43" s="6">
        <v>2459831.0299999998</v>
      </c>
      <c r="L43" s="7">
        <v>0</v>
      </c>
      <c r="M43" s="6">
        <v>-2459831.0299999998</v>
      </c>
      <c r="N43" s="6">
        <v>0</v>
      </c>
      <c r="O43" s="6">
        <v>277455.5</v>
      </c>
      <c r="P43" s="6">
        <v>0</v>
      </c>
      <c r="Q43" s="6">
        <v>1238369.1000000001</v>
      </c>
      <c r="R43" s="7">
        <v>0</v>
      </c>
      <c r="S43" s="6">
        <v>-1912696.02</v>
      </c>
      <c r="T43" s="6">
        <v>0</v>
      </c>
      <c r="U43" s="6">
        <v>357981.7</v>
      </c>
      <c r="V43" s="6">
        <v>0</v>
      </c>
      <c r="W43" s="6">
        <v>1912696.02</v>
      </c>
      <c r="X43" s="7">
        <v>0</v>
      </c>
      <c r="Y43" s="6">
        <v>-1912696.02</v>
      </c>
      <c r="Z43" s="6">
        <v>0</v>
      </c>
      <c r="AA43" s="6">
        <v>343307</v>
      </c>
      <c r="AB43" s="6">
        <v>0</v>
      </c>
      <c r="AC43" s="6">
        <v>2193696.46</v>
      </c>
      <c r="AD43" s="7">
        <v>0</v>
      </c>
      <c r="AE43" s="6">
        <v>-2193696.46</v>
      </c>
      <c r="AF43" s="6">
        <v>0</v>
      </c>
      <c r="AG43" s="6">
        <v>465148.28</v>
      </c>
      <c r="AH43" s="6">
        <v>0</v>
      </c>
      <c r="AI43" s="6">
        <v>2099285.89</v>
      </c>
      <c r="AJ43" s="7">
        <v>0</v>
      </c>
      <c r="AK43" s="6">
        <v>-2099285.89</v>
      </c>
      <c r="AL43" s="6">
        <v>0</v>
      </c>
      <c r="AM43" s="6">
        <v>513176</v>
      </c>
      <c r="AN43" s="6">
        <v>0</v>
      </c>
      <c r="AO43" s="6">
        <v>3546473.96</v>
      </c>
      <c r="AP43" s="7">
        <v>0</v>
      </c>
      <c r="AQ43" s="6">
        <v>-3546473.96</v>
      </c>
      <c r="AR43" s="6">
        <v>0</v>
      </c>
      <c r="AS43" s="6">
        <v>461063.2</v>
      </c>
      <c r="AT43" s="6">
        <v>0</v>
      </c>
      <c r="AU43" s="6">
        <v>2632328.75</v>
      </c>
      <c r="AV43" s="7">
        <v>0</v>
      </c>
      <c r="AW43" s="6">
        <v>-2632328.75</v>
      </c>
      <c r="AX43" s="6">
        <v>0</v>
      </c>
      <c r="AY43" s="6">
        <v>337955</v>
      </c>
      <c r="AZ43" s="6">
        <v>0</v>
      </c>
      <c r="BA43" s="6">
        <v>2691735.65</v>
      </c>
      <c r="BB43" s="7">
        <v>0</v>
      </c>
      <c r="BC43" s="6">
        <v>-2691735.65</v>
      </c>
      <c r="BD43" s="6">
        <v>0</v>
      </c>
      <c r="BE43" s="6">
        <v>392759.75</v>
      </c>
      <c r="BF43" s="6">
        <v>0</v>
      </c>
      <c r="BG43" s="6">
        <v>2756028.11</v>
      </c>
      <c r="BH43" s="7">
        <v>0</v>
      </c>
      <c r="BI43" s="6">
        <v>-2756028.11</v>
      </c>
      <c r="BJ43" s="6">
        <v>0</v>
      </c>
      <c r="BK43" s="6">
        <v>435087.6</v>
      </c>
      <c r="BL43" s="6">
        <v>0</v>
      </c>
      <c r="BM43" s="6">
        <v>2325325.9500000002</v>
      </c>
      <c r="BN43" s="7">
        <v>0</v>
      </c>
      <c r="BO43" s="6">
        <v>-2325325.9500000002</v>
      </c>
      <c r="BP43" s="6">
        <v>0</v>
      </c>
      <c r="BQ43" s="6">
        <v>1205415.44</v>
      </c>
      <c r="BR43" s="6">
        <v>0</v>
      </c>
      <c r="BS43" s="6">
        <v>5257936.33</v>
      </c>
      <c r="BT43" s="7">
        <v>0</v>
      </c>
      <c r="BU43" s="6">
        <v>-5257936.33</v>
      </c>
      <c r="BV43" s="6">
        <v>0</v>
      </c>
      <c r="BW43" s="6">
        <v>438951.88</v>
      </c>
      <c r="BX43" s="6">
        <v>0</v>
      </c>
      <c r="BY43" s="6">
        <v>2210777.48</v>
      </c>
      <c r="BZ43" s="7">
        <v>0</v>
      </c>
      <c r="CA43" s="6">
        <v>-2210777.48</v>
      </c>
      <c r="CB43" s="6">
        <v>0</v>
      </c>
      <c r="CC43" s="6">
        <v>315729.5</v>
      </c>
      <c r="CD43" s="6">
        <v>0</v>
      </c>
      <c r="CE43" s="6">
        <v>1787265.94</v>
      </c>
      <c r="CF43" s="7">
        <v>0</v>
      </c>
      <c r="CG43" s="6">
        <v>-1787265.94</v>
      </c>
      <c r="CH43" s="6">
        <v>0</v>
      </c>
      <c r="CI43" s="6">
        <v>575737.25</v>
      </c>
      <c r="CJ43" s="6">
        <v>0</v>
      </c>
      <c r="CK43" s="6">
        <v>2050740.22</v>
      </c>
      <c r="CL43" s="7">
        <v>0</v>
      </c>
      <c r="CM43" s="6">
        <v>-2050740.22</v>
      </c>
      <c r="CN43" s="6">
        <v>0</v>
      </c>
      <c r="CO43" s="6">
        <v>291480.75</v>
      </c>
      <c r="CP43" s="6">
        <v>0</v>
      </c>
      <c r="CQ43" s="6">
        <v>2663506.86</v>
      </c>
      <c r="CR43" s="7">
        <v>0</v>
      </c>
      <c r="CS43" s="6">
        <v>-2663506.86</v>
      </c>
      <c r="CT43" s="6">
        <v>0</v>
      </c>
      <c r="CU43" s="6">
        <v>599365.35</v>
      </c>
      <c r="CV43" s="6">
        <v>0</v>
      </c>
      <c r="CW43" s="6">
        <v>2678425.27</v>
      </c>
      <c r="CX43" s="7">
        <v>0</v>
      </c>
      <c r="CY43" s="6">
        <v>-2678425.27</v>
      </c>
      <c r="CZ43" s="6">
        <v>0</v>
      </c>
      <c r="DA43" s="6">
        <v>410874.46</v>
      </c>
      <c r="DB43" s="6">
        <v>0</v>
      </c>
      <c r="DC43" s="6">
        <v>6997785.75</v>
      </c>
      <c r="DD43" s="7">
        <v>0</v>
      </c>
      <c r="DE43" s="6">
        <v>-6997785.75</v>
      </c>
      <c r="DF43" s="6">
        <v>0</v>
      </c>
      <c r="DG43" s="6">
        <v>584255.6</v>
      </c>
      <c r="DH43" s="6">
        <v>0</v>
      </c>
      <c r="DI43" s="6">
        <v>2314844.0499999998</v>
      </c>
      <c r="DJ43" s="7">
        <v>0</v>
      </c>
      <c r="DK43" s="6">
        <v>-2314844.0499999998</v>
      </c>
      <c r="DL43" s="6">
        <v>0</v>
      </c>
      <c r="DM43" s="6">
        <v>773743.75</v>
      </c>
      <c r="DN43" s="6">
        <v>0</v>
      </c>
      <c r="DO43" s="6">
        <v>4691793.88</v>
      </c>
      <c r="DP43" s="7">
        <v>0</v>
      </c>
      <c r="DQ43" s="6">
        <v>-4691793.88</v>
      </c>
      <c r="DR43" s="6">
        <v>0</v>
      </c>
      <c r="DS43" s="6">
        <v>519617.28000000003</v>
      </c>
      <c r="DT43" s="6">
        <v>0</v>
      </c>
      <c r="DU43" s="6">
        <v>1633632.49</v>
      </c>
      <c r="DV43" s="7">
        <v>0</v>
      </c>
      <c r="DW43" s="6">
        <v>-1633632.49</v>
      </c>
      <c r="DX43" s="6">
        <v>0</v>
      </c>
      <c r="DY43" s="6">
        <v>309538.75</v>
      </c>
      <c r="DZ43" s="6">
        <v>0</v>
      </c>
      <c r="EA43" s="6">
        <v>1731263.85</v>
      </c>
      <c r="EB43" s="7">
        <v>0</v>
      </c>
      <c r="EC43" s="6">
        <v>-1731263.85</v>
      </c>
      <c r="ED43" s="6">
        <v>0</v>
      </c>
      <c r="EE43" s="6">
        <v>10366287.220000001</v>
      </c>
      <c r="EF43" s="6">
        <v>0</v>
      </c>
      <c r="EG43" s="6">
        <v>57900809.039999999</v>
      </c>
      <c r="EH43" s="6">
        <v>0</v>
      </c>
      <c r="EI43" s="6">
        <v>-57900809.039999999</v>
      </c>
      <c r="EJ43" s="6">
        <v>0</v>
      </c>
    </row>
    <row r="44" spans="2:140" outlineLevel="2">
      <c r="B44" s="5" t="s">
        <v>50</v>
      </c>
      <c r="C44" s="6">
        <v>33334</v>
      </c>
      <c r="D44" s="6">
        <v>0</v>
      </c>
      <c r="E44" s="6">
        <v>58165</v>
      </c>
      <c r="F44" s="7">
        <v>0</v>
      </c>
      <c r="G44" s="6">
        <v>-58165</v>
      </c>
      <c r="H44" s="6">
        <v>0</v>
      </c>
      <c r="I44" s="6">
        <v>432715</v>
      </c>
      <c r="J44" s="6">
        <v>0</v>
      </c>
      <c r="K44" s="6">
        <v>1481671</v>
      </c>
      <c r="L44" s="7">
        <v>0</v>
      </c>
      <c r="M44" s="6">
        <v>-1481671</v>
      </c>
      <c r="N44" s="6">
        <v>0</v>
      </c>
      <c r="O44" s="6">
        <v>289115</v>
      </c>
      <c r="P44" s="6">
        <v>0</v>
      </c>
      <c r="Q44" s="6">
        <v>1024087</v>
      </c>
      <c r="R44" s="7">
        <v>0</v>
      </c>
      <c r="S44" s="6">
        <v>-787661</v>
      </c>
      <c r="T44" s="6">
        <v>0</v>
      </c>
      <c r="U44" s="6">
        <v>329935</v>
      </c>
      <c r="V44" s="6">
        <v>0</v>
      </c>
      <c r="W44" s="6">
        <v>787661</v>
      </c>
      <c r="X44" s="7">
        <v>0</v>
      </c>
      <c r="Y44" s="6">
        <v>-787661</v>
      </c>
      <c r="Z44" s="6">
        <v>0</v>
      </c>
      <c r="AA44" s="6">
        <v>189861</v>
      </c>
      <c r="AB44" s="6">
        <v>0</v>
      </c>
      <c r="AC44" s="6">
        <v>1170686</v>
      </c>
      <c r="AD44" s="7">
        <v>0</v>
      </c>
      <c r="AE44" s="6">
        <v>-1170686</v>
      </c>
      <c r="AF44" s="6">
        <v>0</v>
      </c>
      <c r="AG44" s="6">
        <v>718870</v>
      </c>
      <c r="AH44" s="6">
        <v>0</v>
      </c>
      <c r="AI44" s="6">
        <v>2573271</v>
      </c>
      <c r="AJ44" s="7">
        <v>0</v>
      </c>
      <c r="AK44" s="6">
        <v>-2573271</v>
      </c>
      <c r="AL44" s="6">
        <v>0</v>
      </c>
      <c r="AM44" s="6">
        <v>408787</v>
      </c>
      <c r="AN44" s="6">
        <v>0</v>
      </c>
      <c r="AO44" s="6">
        <v>1653050</v>
      </c>
      <c r="AP44" s="7">
        <v>0</v>
      </c>
      <c r="AQ44" s="6">
        <v>-1653050</v>
      </c>
      <c r="AR44" s="6">
        <v>0</v>
      </c>
      <c r="AS44" s="6">
        <v>396103</v>
      </c>
      <c r="AT44" s="6">
        <v>0</v>
      </c>
      <c r="AU44" s="6">
        <v>1588406</v>
      </c>
      <c r="AV44" s="7">
        <v>0</v>
      </c>
      <c r="AW44" s="6">
        <v>-1588406</v>
      </c>
      <c r="AX44" s="6">
        <v>0</v>
      </c>
      <c r="AY44" s="6">
        <v>481398</v>
      </c>
      <c r="AZ44" s="6">
        <v>0</v>
      </c>
      <c r="BA44" s="6">
        <v>1569791</v>
      </c>
      <c r="BB44" s="7">
        <v>0</v>
      </c>
      <c r="BC44" s="6">
        <v>-1569791</v>
      </c>
      <c r="BD44" s="6">
        <v>0</v>
      </c>
      <c r="BE44" s="6">
        <v>281703</v>
      </c>
      <c r="BF44" s="6">
        <v>0</v>
      </c>
      <c r="BG44" s="6">
        <v>1064146</v>
      </c>
      <c r="BH44" s="7">
        <v>0</v>
      </c>
      <c r="BI44" s="6">
        <v>-1064146</v>
      </c>
      <c r="BJ44" s="6">
        <v>0</v>
      </c>
      <c r="BK44" s="6">
        <v>123623</v>
      </c>
      <c r="BL44" s="6">
        <v>0</v>
      </c>
      <c r="BM44" s="6">
        <v>1471658</v>
      </c>
      <c r="BN44" s="7">
        <v>0</v>
      </c>
      <c r="BO44" s="6">
        <v>-1471658</v>
      </c>
      <c r="BP44" s="6">
        <v>0</v>
      </c>
      <c r="BQ44" s="6">
        <v>838772</v>
      </c>
      <c r="BR44" s="6">
        <v>0</v>
      </c>
      <c r="BS44" s="6">
        <v>2928086</v>
      </c>
      <c r="BT44" s="7">
        <v>0</v>
      </c>
      <c r="BU44" s="6">
        <v>-2928086</v>
      </c>
      <c r="BV44" s="6">
        <v>0</v>
      </c>
      <c r="BW44" s="6">
        <v>625211</v>
      </c>
      <c r="BX44" s="6">
        <v>0</v>
      </c>
      <c r="BY44" s="6">
        <v>2100449</v>
      </c>
      <c r="BZ44" s="7">
        <v>0</v>
      </c>
      <c r="CA44" s="6">
        <v>-2100449</v>
      </c>
      <c r="CB44" s="6">
        <v>0</v>
      </c>
      <c r="CC44" s="6">
        <v>564688</v>
      </c>
      <c r="CD44" s="6">
        <v>0</v>
      </c>
      <c r="CE44" s="6">
        <v>1729659</v>
      </c>
      <c r="CF44" s="7">
        <v>0</v>
      </c>
      <c r="CG44" s="6">
        <v>-1729659</v>
      </c>
      <c r="CH44" s="6">
        <v>0</v>
      </c>
      <c r="CI44" s="6">
        <v>622010</v>
      </c>
      <c r="CJ44" s="6">
        <v>0</v>
      </c>
      <c r="CK44" s="6">
        <v>2092696</v>
      </c>
      <c r="CL44" s="7">
        <v>0</v>
      </c>
      <c r="CM44" s="6">
        <v>-2092696</v>
      </c>
      <c r="CN44" s="6">
        <v>0</v>
      </c>
      <c r="CO44" s="6">
        <v>443137</v>
      </c>
      <c r="CP44" s="6">
        <v>0</v>
      </c>
      <c r="CQ44" s="6">
        <v>1431708</v>
      </c>
      <c r="CR44" s="7">
        <v>0</v>
      </c>
      <c r="CS44" s="6">
        <v>-1431708</v>
      </c>
      <c r="CT44" s="6">
        <v>0</v>
      </c>
      <c r="CU44" s="6">
        <v>248394</v>
      </c>
      <c r="CV44" s="6">
        <v>0</v>
      </c>
      <c r="CW44" s="6">
        <v>1209510</v>
      </c>
      <c r="CX44" s="7">
        <v>0</v>
      </c>
      <c r="CY44" s="6">
        <v>-1209510</v>
      </c>
      <c r="CZ44" s="6">
        <v>0</v>
      </c>
      <c r="DA44" s="6">
        <v>228309</v>
      </c>
      <c r="DB44" s="6">
        <v>0</v>
      </c>
      <c r="DC44" s="6">
        <v>1299665</v>
      </c>
      <c r="DD44" s="7">
        <v>0</v>
      </c>
      <c r="DE44" s="6">
        <v>-1299665</v>
      </c>
      <c r="DF44" s="6">
        <v>0</v>
      </c>
      <c r="DG44" s="6">
        <v>306313</v>
      </c>
      <c r="DH44" s="6">
        <v>0</v>
      </c>
      <c r="DI44" s="6">
        <v>1398862</v>
      </c>
      <c r="DJ44" s="7">
        <v>0</v>
      </c>
      <c r="DK44" s="6">
        <v>-1398862</v>
      </c>
      <c r="DL44" s="6">
        <v>0</v>
      </c>
      <c r="DM44" s="6">
        <v>420072</v>
      </c>
      <c r="DN44" s="6">
        <v>0</v>
      </c>
      <c r="DO44" s="6">
        <v>1295100</v>
      </c>
      <c r="DP44" s="7">
        <v>0</v>
      </c>
      <c r="DQ44" s="6">
        <v>-1295100</v>
      </c>
      <c r="DR44" s="6">
        <v>0</v>
      </c>
      <c r="DS44" s="6">
        <v>204884</v>
      </c>
      <c r="DT44" s="6">
        <v>0</v>
      </c>
      <c r="DU44" s="6">
        <v>1099632</v>
      </c>
      <c r="DV44" s="7">
        <v>0</v>
      </c>
      <c r="DW44" s="6">
        <v>-1099632</v>
      </c>
      <c r="DX44" s="6">
        <v>0</v>
      </c>
      <c r="DY44" s="6">
        <v>250518</v>
      </c>
      <c r="DZ44" s="6">
        <v>0</v>
      </c>
      <c r="EA44" s="6">
        <v>1208761</v>
      </c>
      <c r="EB44" s="7">
        <v>0</v>
      </c>
      <c r="EC44" s="6">
        <v>-1208761</v>
      </c>
      <c r="ED44" s="6">
        <v>0</v>
      </c>
      <c r="EE44" s="6">
        <v>8437752</v>
      </c>
      <c r="EF44" s="6">
        <v>0</v>
      </c>
      <c r="EG44" s="6">
        <v>32236720</v>
      </c>
      <c r="EH44" s="6">
        <v>0</v>
      </c>
      <c r="EI44" s="6">
        <v>-32236720</v>
      </c>
      <c r="EJ44" s="6">
        <v>0</v>
      </c>
    </row>
    <row r="45" spans="2:140" outlineLevel="1">
      <c r="B45" s="5" t="s">
        <v>51</v>
      </c>
      <c r="C45" s="6">
        <v>41729</v>
      </c>
      <c r="D45" s="6">
        <v>8.3458000000000006</v>
      </c>
      <c r="E45" s="6">
        <v>85231</v>
      </c>
      <c r="F45" s="6">
        <v>500000</v>
      </c>
      <c r="G45" s="6">
        <v>414769</v>
      </c>
      <c r="H45" s="6">
        <v>17.046199999999999</v>
      </c>
      <c r="I45" s="6">
        <v>1181963.18</v>
      </c>
      <c r="J45" s="6">
        <v>-86.211799999999997</v>
      </c>
      <c r="K45" s="6">
        <v>3941502.03</v>
      </c>
      <c r="L45" s="6">
        <v>-1371000</v>
      </c>
      <c r="M45" s="6">
        <v>-5312502.03</v>
      </c>
      <c r="N45" s="6">
        <v>-287.49099999999999</v>
      </c>
      <c r="O45" s="6">
        <v>566570.5</v>
      </c>
      <c r="P45" s="6">
        <v>-7.5542999999999996</v>
      </c>
      <c r="Q45" s="6">
        <v>2262456.1</v>
      </c>
      <c r="R45" s="6">
        <v>-7500000</v>
      </c>
      <c r="S45" s="6">
        <v>2875642.98</v>
      </c>
      <c r="T45" s="6">
        <v>48.428199999999997</v>
      </c>
      <c r="U45" s="6">
        <v>687916.7</v>
      </c>
      <c r="V45" s="6">
        <v>12.3371</v>
      </c>
      <c r="W45" s="6">
        <v>2700357.02</v>
      </c>
      <c r="X45" s="6">
        <v>5576000</v>
      </c>
      <c r="Y45" s="6">
        <v>2875642.98</v>
      </c>
      <c r="Z45" s="6">
        <v>48.428199999999997</v>
      </c>
      <c r="AA45" s="6">
        <v>533168</v>
      </c>
      <c r="AB45" s="6">
        <v>-4.4848999999999997</v>
      </c>
      <c r="AC45" s="6">
        <v>3364382.46</v>
      </c>
      <c r="AD45" s="6">
        <v>-11888000</v>
      </c>
      <c r="AE45" s="6">
        <v>-15252382.460000001</v>
      </c>
      <c r="AF45" s="6">
        <v>-28.300699999999999</v>
      </c>
      <c r="AG45" s="6">
        <v>1184018.28</v>
      </c>
      <c r="AH45" s="6">
        <v>-31.052099999999999</v>
      </c>
      <c r="AI45" s="6">
        <v>4672556.8899999997</v>
      </c>
      <c r="AJ45" s="6">
        <v>-3813000</v>
      </c>
      <c r="AK45" s="6">
        <v>-8485556.8900000006</v>
      </c>
      <c r="AL45" s="6">
        <v>-122.5428</v>
      </c>
      <c r="AM45" s="6">
        <v>921963</v>
      </c>
      <c r="AN45" s="6">
        <v>-4.8575999999999997</v>
      </c>
      <c r="AO45" s="6">
        <v>5199523.96</v>
      </c>
      <c r="AP45" s="6">
        <v>-18980000</v>
      </c>
      <c r="AQ45" s="6">
        <v>-24179523.960000001</v>
      </c>
      <c r="AR45" s="6">
        <v>-27.3948</v>
      </c>
      <c r="AS45" s="6">
        <v>857166.2</v>
      </c>
      <c r="AT45" s="6">
        <v>-7.3388</v>
      </c>
      <c r="AU45" s="6">
        <v>4220734.75</v>
      </c>
      <c r="AV45" s="6">
        <v>-11680000</v>
      </c>
      <c r="AW45" s="6">
        <v>-15900734.75</v>
      </c>
      <c r="AX45" s="6">
        <v>-36.136400000000002</v>
      </c>
      <c r="AY45" s="6">
        <v>819353</v>
      </c>
      <c r="AZ45" s="6">
        <v>-10.0769</v>
      </c>
      <c r="BA45" s="6">
        <v>4261526.6500000004</v>
      </c>
      <c r="BB45" s="6">
        <v>-8131000</v>
      </c>
      <c r="BC45" s="6">
        <v>-12392526.65</v>
      </c>
      <c r="BD45" s="6">
        <v>-52.410899999999998</v>
      </c>
      <c r="BE45" s="6">
        <v>674462.75</v>
      </c>
      <c r="BF45" s="6">
        <v>-5.3956999999999997</v>
      </c>
      <c r="BG45" s="6">
        <v>3820174.11</v>
      </c>
      <c r="BH45" s="6">
        <v>-12500000</v>
      </c>
      <c r="BI45" s="6">
        <v>-16320174.109999999</v>
      </c>
      <c r="BJ45" s="6">
        <v>-30.561399999999999</v>
      </c>
      <c r="BK45" s="6">
        <v>558710.6</v>
      </c>
      <c r="BL45" s="6">
        <v>-5.2122999999999999</v>
      </c>
      <c r="BM45" s="6">
        <v>3796983.95</v>
      </c>
      <c r="BN45" s="6">
        <v>-10719000</v>
      </c>
      <c r="BO45" s="6">
        <v>-14515983.949999999</v>
      </c>
      <c r="BP45" s="6">
        <v>-35.422899999999998</v>
      </c>
      <c r="BQ45" s="6">
        <v>2044187.44</v>
      </c>
      <c r="BR45" s="6">
        <v>-34.069800000000001</v>
      </c>
      <c r="BS45" s="6">
        <v>8186022.3300000001</v>
      </c>
      <c r="BT45" s="6">
        <v>-6000000</v>
      </c>
      <c r="BU45" s="6">
        <v>-14186022.33</v>
      </c>
      <c r="BV45" s="6">
        <v>-136.43369999999999</v>
      </c>
      <c r="BW45" s="6">
        <v>1064162.8799999999</v>
      </c>
      <c r="BX45" s="6">
        <v>-7.3152999999999997</v>
      </c>
      <c r="BY45" s="6">
        <v>4311226.4800000004</v>
      </c>
      <c r="BZ45" s="6">
        <v>-14547000</v>
      </c>
      <c r="CA45" s="6">
        <v>-18858226.48</v>
      </c>
      <c r="CB45" s="6">
        <v>-29.636500000000002</v>
      </c>
      <c r="CC45" s="6">
        <v>880417.5</v>
      </c>
      <c r="CD45" s="6">
        <v>-5.3277999999999999</v>
      </c>
      <c r="CE45" s="6">
        <v>3516924.94</v>
      </c>
      <c r="CF45" s="6">
        <v>-16525000</v>
      </c>
      <c r="CG45" s="6">
        <v>-20041924.940000001</v>
      </c>
      <c r="CH45" s="6">
        <v>-21.282499999999999</v>
      </c>
      <c r="CI45" s="6">
        <v>1197747.25</v>
      </c>
      <c r="CJ45" s="6">
        <v>-24.349399999999999</v>
      </c>
      <c r="CK45" s="6">
        <v>4143436.22</v>
      </c>
      <c r="CL45" s="6">
        <v>-4919000</v>
      </c>
      <c r="CM45" s="6">
        <v>-9062436.2200000007</v>
      </c>
      <c r="CN45" s="6">
        <v>-84.2333</v>
      </c>
      <c r="CO45" s="6">
        <v>734617.75</v>
      </c>
      <c r="CP45" s="6">
        <v>-7.0285000000000002</v>
      </c>
      <c r="CQ45" s="6">
        <v>4095214.86</v>
      </c>
      <c r="CR45" s="6">
        <v>-10452000</v>
      </c>
      <c r="CS45" s="6">
        <v>-14547214.859999999</v>
      </c>
      <c r="CT45" s="6">
        <v>-39.181199999999997</v>
      </c>
      <c r="CU45" s="6">
        <v>847759.35</v>
      </c>
      <c r="CV45" s="6">
        <v>-6.9432</v>
      </c>
      <c r="CW45" s="6">
        <v>3887935.27</v>
      </c>
      <c r="CX45" s="6">
        <v>-12210000</v>
      </c>
      <c r="CY45" s="6">
        <v>-16097935.27</v>
      </c>
      <c r="CZ45" s="6">
        <v>-31.842199999999998</v>
      </c>
      <c r="DA45" s="6">
        <v>639183.46</v>
      </c>
      <c r="DB45" s="6">
        <v>-5.7202999999999999</v>
      </c>
      <c r="DC45" s="6">
        <v>8297450.75</v>
      </c>
      <c r="DD45" s="6">
        <v>-11174000</v>
      </c>
      <c r="DE45" s="6">
        <v>-19471450.75</v>
      </c>
      <c r="DF45" s="6">
        <v>-74.256799999999998</v>
      </c>
      <c r="DG45" s="6">
        <v>890568.6</v>
      </c>
      <c r="DH45" s="6">
        <v>-7.7542</v>
      </c>
      <c r="DI45" s="6">
        <v>3713706.05</v>
      </c>
      <c r="DJ45" s="6">
        <v>-11485000</v>
      </c>
      <c r="DK45" s="6">
        <v>-15198706.050000001</v>
      </c>
      <c r="DL45" s="6">
        <v>-32.335299999999997</v>
      </c>
      <c r="DM45" s="6">
        <v>1193815.75</v>
      </c>
      <c r="DN45" s="6">
        <v>-8.6277000000000008</v>
      </c>
      <c r="DO45" s="6">
        <v>5986893.8799999999</v>
      </c>
      <c r="DP45" s="6">
        <v>-13837000</v>
      </c>
      <c r="DQ45" s="6">
        <v>-19823893.879999999</v>
      </c>
      <c r="DR45" s="6">
        <v>-43.267299999999999</v>
      </c>
      <c r="DS45" s="6">
        <v>724501.28</v>
      </c>
      <c r="DT45" s="6">
        <v>-3.9081999999999999</v>
      </c>
      <c r="DU45" s="6">
        <v>2733264.49</v>
      </c>
      <c r="DV45" s="6">
        <v>-18538000</v>
      </c>
      <c r="DW45" s="6">
        <v>-21271264.489999998</v>
      </c>
      <c r="DX45" s="6">
        <v>-14.7441</v>
      </c>
      <c r="DY45" s="6">
        <v>560056.75</v>
      </c>
      <c r="DZ45" s="6">
        <v>-9.8290000000000006</v>
      </c>
      <c r="EA45" s="6">
        <v>2940024.85</v>
      </c>
      <c r="EB45" s="6">
        <v>-5698000</v>
      </c>
      <c r="EC45" s="6">
        <v>-8638024.8499999996</v>
      </c>
      <c r="ED45" s="6">
        <v>-51.597499999999997</v>
      </c>
      <c r="EE45" s="6">
        <v>18804039.219999999</v>
      </c>
      <c r="EF45" s="6">
        <v>-9.1329999999999991</v>
      </c>
      <c r="EG45" s="6">
        <v>90137529.040000007</v>
      </c>
      <c r="EH45" s="6">
        <v>-205891000</v>
      </c>
      <c r="EI45" s="6">
        <v>-296028529.04000002</v>
      </c>
      <c r="EJ45" s="6">
        <v>-43.779200000000003</v>
      </c>
    </row>
    <row r="46" spans="2:140" outlineLevel="2">
      <c r="B46" s="5" t="s">
        <v>52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6">
        <v>100759.75</v>
      </c>
      <c r="J46" s="6">
        <v>0</v>
      </c>
      <c r="K46" s="6">
        <v>392413.01</v>
      </c>
      <c r="L46" s="7">
        <v>0</v>
      </c>
      <c r="M46" s="6">
        <v>-392413.01</v>
      </c>
      <c r="N46" s="6">
        <v>0</v>
      </c>
      <c r="O46" s="6">
        <v>57947.68</v>
      </c>
      <c r="P46" s="6">
        <v>0</v>
      </c>
      <c r="Q46" s="6">
        <v>225679.61</v>
      </c>
      <c r="R46" s="7">
        <v>0</v>
      </c>
      <c r="S46" s="6">
        <v>-220627.11</v>
      </c>
      <c r="T46" s="6">
        <v>0</v>
      </c>
      <c r="U46" s="6">
        <v>56650.37</v>
      </c>
      <c r="V46" s="6">
        <v>0</v>
      </c>
      <c r="W46" s="6">
        <v>220627.11</v>
      </c>
      <c r="X46" s="7">
        <v>0</v>
      </c>
      <c r="Y46" s="6">
        <v>-220627.11</v>
      </c>
      <c r="Z46" s="6">
        <v>0</v>
      </c>
      <c r="AA46" s="6">
        <v>80002.36</v>
      </c>
      <c r="AB46" s="6">
        <v>0</v>
      </c>
      <c r="AC46" s="6">
        <v>311572.53999999998</v>
      </c>
      <c r="AD46" s="7">
        <v>0</v>
      </c>
      <c r="AE46" s="6">
        <v>-311572.53999999998</v>
      </c>
      <c r="AF46" s="6">
        <v>0</v>
      </c>
      <c r="AG46" s="6">
        <v>86489.07</v>
      </c>
      <c r="AH46" s="6">
        <v>0</v>
      </c>
      <c r="AI46" s="6">
        <v>336835.23</v>
      </c>
      <c r="AJ46" s="7">
        <v>0</v>
      </c>
      <c r="AK46" s="6">
        <v>-336835.23</v>
      </c>
      <c r="AL46" s="6">
        <v>0</v>
      </c>
      <c r="AM46" s="6">
        <v>94273.07</v>
      </c>
      <c r="AN46" s="6">
        <v>0</v>
      </c>
      <c r="AO46" s="6">
        <v>367150.39</v>
      </c>
      <c r="AP46" s="7">
        <v>0</v>
      </c>
      <c r="AQ46" s="6">
        <v>-367150.39</v>
      </c>
      <c r="AR46" s="6">
        <v>0</v>
      </c>
      <c r="AS46" s="6">
        <v>86056.61</v>
      </c>
      <c r="AT46" s="6">
        <v>0</v>
      </c>
      <c r="AU46" s="6">
        <v>335151.03999999998</v>
      </c>
      <c r="AV46" s="7">
        <v>0</v>
      </c>
      <c r="AW46" s="6">
        <v>-335151.03999999998</v>
      </c>
      <c r="AX46" s="6">
        <v>0</v>
      </c>
      <c r="AY46" s="6">
        <v>83461.94</v>
      </c>
      <c r="AZ46" s="6">
        <v>0</v>
      </c>
      <c r="BA46" s="6">
        <v>325045.96999999997</v>
      </c>
      <c r="BB46" s="7">
        <v>0</v>
      </c>
      <c r="BC46" s="6">
        <v>-325045.96999999997</v>
      </c>
      <c r="BD46" s="6">
        <v>0</v>
      </c>
      <c r="BE46" s="6">
        <v>79569.929999999993</v>
      </c>
      <c r="BF46" s="6">
        <v>0</v>
      </c>
      <c r="BG46" s="6">
        <v>309888.39</v>
      </c>
      <c r="BH46" s="7">
        <v>0</v>
      </c>
      <c r="BI46" s="6">
        <v>-309888.39</v>
      </c>
      <c r="BJ46" s="6">
        <v>0</v>
      </c>
      <c r="BK46" s="6">
        <v>80867.27</v>
      </c>
      <c r="BL46" s="6">
        <v>0</v>
      </c>
      <c r="BM46" s="6">
        <v>314940.90000000002</v>
      </c>
      <c r="BN46" s="7">
        <v>0</v>
      </c>
      <c r="BO46" s="6">
        <v>-314940.90000000002</v>
      </c>
      <c r="BP46" s="6">
        <v>0</v>
      </c>
      <c r="BQ46" s="6">
        <v>128436.22</v>
      </c>
      <c r="BR46" s="6">
        <v>0</v>
      </c>
      <c r="BS46" s="6">
        <v>500200.23</v>
      </c>
      <c r="BT46" s="7">
        <v>0</v>
      </c>
      <c r="BU46" s="6">
        <v>-500200.23</v>
      </c>
      <c r="BV46" s="6">
        <v>0</v>
      </c>
      <c r="BW46" s="6">
        <v>97732.63</v>
      </c>
      <c r="BX46" s="6">
        <v>0</v>
      </c>
      <c r="BY46" s="6">
        <v>380623.76</v>
      </c>
      <c r="BZ46" s="7">
        <v>0</v>
      </c>
      <c r="CA46" s="6">
        <v>-380623.76</v>
      </c>
      <c r="CB46" s="6">
        <v>0</v>
      </c>
      <c r="CC46" s="6">
        <v>86489.07</v>
      </c>
      <c r="CD46" s="6">
        <v>0</v>
      </c>
      <c r="CE46" s="6">
        <v>336835.21</v>
      </c>
      <c r="CF46" s="7">
        <v>0</v>
      </c>
      <c r="CG46" s="6">
        <v>-336835.21</v>
      </c>
      <c r="CH46" s="6">
        <v>0</v>
      </c>
      <c r="CI46" s="6">
        <v>77407.710000000006</v>
      </c>
      <c r="CJ46" s="6">
        <v>0</v>
      </c>
      <c r="CK46" s="6">
        <v>301467.5</v>
      </c>
      <c r="CL46" s="7">
        <v>0</v>
      </c>
      <c r="CM46" s="6">
        <v>-301467.5</v>
      </c>
      <c r="CN46" s="6">
        <v>0</v>
      </c>
      <c r="CO46" s="6">
        <v>83461.94</v>
      </c>
      <c r="CP46" s="6">
        <v>0</v>
      </c>
      <c r="CQ46" s="6">
        <v>325046</v>
      </c>
      <c r="CR46" s="7">
        <v>0</v>
      </c>
      <c r="CS46" s="6">
        <v>-325046</v>
      </c>
      <c r="CT46" s="6">
        <v>0</v>
      </c>
      <c r="CU46" s="6">
        <v>76975.28</v>
      </c>
      <c r="CV46" s="6">
        <v>0</v>
      </c>
      <c r="CW46" s="6">
        <v>299783.36</v>
      </c>
      <c r="CX46" s="7">
        <v>0</v>
      </c>
      <c r="CY46" s="6">
        <v>-299783.36</v>
      </c>
      <c r="CZ46" s="6">
        <v>0</v>
      </c>
      <c r="DA46" s="6">
        <v>78705.05</v>
      </c>
      <c r="DB46" s="6">
        <v>0</v>
      </c>
      <c r="DC46" s="6">
        <v>306520.03999999998</v>
      </c>
      <c r="DD46" s="7">
        <v>0</v>
      </c>
      <c r="DE46" s="6">
        <v>-306520.03999999998</v>
      </c>
      <c r="DF46" s="6">
        <v>0</v>
      </c>
      <c r="DG46" s="6">
        <v>82597.070000000007</v>
      </c>
      <c r="DH46" s="6">
        <v>0</v>
      </c>
      <c r="DI46" s="6">
        <v>321677.65999999997</v>
      </c>
      <c r="DJ46" s="7">
        <v>0</v>
      </c>
      <c r="DK46" s="6">
        <v>-321677.65999999997</v>
      </c>
      <c r="DL46" s="6">
        <v>0</v>
      </c>
      <c r="DM46" s="6">
        <v>83461.929999999993</v>
      </c>
      <c r="DN46" s="6">
        <v>0</v>
      </c>
      <c r="DO46" s="6">
        <v>325045.96000000002</v>
      </c>
      <c r="DP46" s="7">
        <v>0</v>
      </c>
      <c r="DQ46" s="6">
        <v>-325045.96000000002</v>
      </c>
      <c r="DR46" s="6">
        <v>0</v>
      </c>
      <c r="DS46" s="6">
        <v>82164.63</v>
      </c>
      <c r="DT46" s="6">
        <v>0</v>
      </c>
      <c r="DU46" s="6">
        <v>319993.46999999997</v>
      </c>
      <c r="DV46" s="7">
        <v>0</v>
      </c>
      <c r="DW46" s="6">
        <v>-319993.46999999997</v>
      </c>
      <c r="DX46" s="6">
        <v>0</v>
      </c>
      <c r="DY46" s="6">
        <v>83892.37</v>
      </c>
      <c r="DZ46" s="6">
        <v>0</v>
      </c>
      <c r="EA46" s="6">
        <v>326728.55</v>
      </c>
      <c r="EB46" s="7">
        <v>0</v>
      </c>
      <c r="EC46" s="6">
        <v>-326728.55</v>
      </c>
      <c r="ED46" s="6">
        <v>0</v>
      </c>
      <c r="EE46" s="6">
        <v>1767401.95</v>
      </c>
      <c r="EF46" s="6">
        <v>0</v>
      </c>
      <c r="EG46" s="6">
        <v>6883225.9299999997</v>
      </c>
      <c r="EH46" s="6">
        <v>0</v>
      </c>
      <c r="EI46" s="6">
        <v>-6883225.9299999997</v>
      </c>
      <c r="EJ46" s="6">
        <v>0</v>
      </c>
    </row>
    <row r="47" spans="2:140" outlineLevel="1">
      <c r="B47" s="5" t="s">
        <v>53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6">
        <v>100759.75</v>
      </c>
      <c r="J47" s="6">
        <v>0</v>
      </c>
      <c r="K47" s="6">
        <v>392413.01</v>
      </c>
      <c r="L47" s="7">
        <v>0</v>
      </c>
      <c r="M47" s="6">
        <v>-392413.01</v>
      </c>
      <c r="N47" s="6">
        <v>0</v>
      </c>
      <c r="O47" s="6">
        <v>57947.68</v>
      </c>
      <c r="P47" s="6">
        <v>0</v>
      </c>
      <c r="Q47" s="6">
        <v>225679.61</v>
      </c>
      <c r="R47" s="7">
        <v>0</v>
      </c>
      <c r="S47" s="6">
        <v>-220627.11</v>
      </c>
      <c r="T47" s="6">
        <v>0</v>
      </c>
      <c r="U47" s="6">
        <v>56650.37</v>
      </c>
      <c r="V47" s="6">
        <v>0</v>
      </c>
      <c r="W47" s="6">
        <v>220627.11</v>
      </c>
      <c r="X47" s="7">
        <v>0</v>
      </c>
      <c r="Y47" s="6">
        <v>-220627.11</v>
      </c>
      <c r="Z47" s="6">
        <v>0</v>
      </c>
      <c r="AA47" s="6">
        <v>80002.36</v>
      </c>
      <c r="AB47" s="6">
        <v>0</v>
      </c>
      <c r="AC47" s="6">
        <v>311572.53999999998</v>
      </c>
      <c r="AD47" s="7">
        <v>0</v>
      </c>
      <c r="AE47" s="6">
        <v>-311572.53999999998</v>
      </c>
      <c r="AF47" s="6">
        <v>0</v>
      </c>
      <c r="AG47" s="6">
        <v>86489.07</v>
      </c>
      <c r="AH47" s="6">
        <v>0</v>
      </c>
      <c r="AI47" s="6">
        <v>336835.23</v>
      </c>
      <c r="AJ47" s="7">
        <v>0</v>
      </c>
      <c r="AK47" s="6">
        <v>-336835.23</v>
      </c>
      <c r="AL47" s="6">
        <v>0</v>
      </c>
      <c r="AM47" s="6">
        <v>94273.07</v>
      </c>
      <c r="AN47" s="6">
        <v>0</v>
      </c>
      <c r="AO47" s="6">
        <v>367150.39</v>
      </c>
      <c r="AP47" s="7">
        <v>0</v>
      </c>
      <c r="AQ47" s="6">
        <v>-367150.39</v>
      </c>
      <c r="AR47" s="6">
        <v>0</v>
      </c>
      <c r="AS47" s="6">
        <v>86056.61</v>
      </c>
      <c r="AT47" s="6">
        <v>0</v>
      </c>
      <c r="AU47" s="6">
        <v>335151.03999999998</v>
      </c>
      <c r="AV47" s="7">
        <v>0</v>
      </c>
      <c r="AW47" s="6">
        <v>-335151.03999999998</v>
      </c>
      <c r="AX47" s="6">
        <v>0</v>
      </c>
      <c r="AY47" s="6">
        <v>83461.94</v>
      </c>
      <c r="AZ47" s="6">
        <v>0</v>
      </c>
      <c r="BA47" s="6">
        <v>325045.96999999997</v>
      </c>
      <c r="BB47" s="7">
        <v>0</v>
      </c>
      <c r="BC47" s="6">
        <v>-325045.96999999997</v>
      </c>
      <c r="BD47" s="6">
        <v>0</v>
      </c>
      <c r="BE47" s="6">
        <v>79569.929999999993</v>
      </c>
      <c r="BF47" s="6">
        <v>0</v>
      </c>
      <c r="BG47" s="6">
        <v>309888.39</v>
      </c>
      <c r="BH47" s="7">
        <v>0</v>
      </c>
      <c r="BI47" s="6">
        <v>-309888.39</v>
      </c>
      <c r="BJ47" s="6">
        <v>0</v>
      </c>
      <c r="BK47" s="6">
        <v>80867.27</v>
      </c>
      <c r="BL47" s="6">
        <v>0</v>
      </c>
      <c r="BM47" s="6">
        <v>314940.90000000002</v>
      </c>
      <c r="BN47" s="7">
        <v>0</v>
      </c>
      <c r="BO47" s="6">
        <v>-314940.90000000002</v>
      </c>
      <c r="BP47" s="6">
        <v>0</v>
      </c>
      <c r="BQ47" s="6">
        <v>128436.22</v>
      </c>
      <c r="BR47" s="6">
        <v>0</v>
      </c>
      <c r="BS47" s="6">
        <v>500200.23</v>
      </c>
      <c r="BT47" s="7">
        <v>0</v>
      </c>
      <c r="BU47" s="6">
        <v>-500200.23</v>
      </c>
      <c r="BV47" s="6">
        <v>0</v>
      </c>
      <c r="BW47" s="6">
        <v>97732.63</v>
      </c>
      <c r="BX47" s="6">
        <v>0</v>
      </c>
      <c r="BY47" s="6">
        <v>380623.76</v>
      </c>
      <c r="BZ47" s="7">
        <v>0</v>
      </c>
      <c r="CA47" s="6">
        <v>-380623.76</v>
      </c>
      <c r="CB47" s="6">
        <v>0</v>
      </c>
      <c r="CC47" s="6">
        <v>86489.07</v>
      </c>
      <c r="CD47" s="6">
        <v>0</v>
      </c>
      <c r="CE47" s="6">
        <v>336835.21</v>
      </c>
      <c r="CF47" s="7">
        <v>0</v>
      </c>
      <c r="CG47" s="6">
        <v>-336835.21</v>
      </c>
      <c r="CH47" s="6">
        <v>0</v>
      </c>
      <c r="CI47" s="6">
        <v>77407.710000000006</v>
      </c>
      <c r="CJ47" s="6">
        <v>0</v>
      </c>
      <c r="CK47" s="6">
        <v>301467.5</v>
      </c>
      <c r="CL47" s="7">
        <v>0</v>
      </c>
      <c r="CM47" s="6">
        <v>-301467.5</v>
      </c>
      <c r="CN47" s="6">
        <v>0</v>
      </c>
      <c r="CO47" s="6">
        <v>83461.94</v>
      </c>
      <c r="CP47" s="6">
        <v>0</v>
      </c>
      <c r="CQ47" s="6">
        <v>325046</v>
      </c>
      <c r="CR47" s="7">
        <v>0</v>
      </c>
      <c r="CS47" s="6">
        <v>-325046</v>
      </c>
      <c r="CT47" s="6">
        <v>0</v>
      </c>
      <c r="CU47" s="6">
        <v>76975.28</v>
      </c>
      <c r="CV47" s="6">
        <v>0</v>
      </c>
      <c r="CW47" s="6">
        <v>299783.36</v>
      </c>
      <c r="CX47" s="7">
        <v>0</v>
      </c>
      <c r="CY47" s="6">
        <v>-299783.36</v>
      </c>
      <c r="CZ47" s="6">
        <v>0</v>
      </c>
      <c r="DA47" s="6">
        <v>78705.05</v>
      </c>
      <c r="DB47" s="6">
        <v>0</v>
      </c>
      <c r="DC47" s="6">
        <v>306520.03999999998</v>
      </c>
      <c r="DD47" s="7">
        <v>0</v>
      </c>
      <c r="DE47" s="6">
        <v>-306520.03999999998</v>
      </c>
      <c r="DF47" s="6">
        <v>0</v>
      </c>
      <c r="DG47" s="6">
        <v>82597.070000000007</v>
      </c>
      <c r="DH47" s="6">
        <v>0</v>
      </c>
      <c r="DI47" s="6">
        <v>321677.65999999997</v>
      </c>
      <c r="DJ47" s="7">
        <v>0</v>
      </c>
      <c r="DK47" s="6">
        <v>-321677.65999999997</v>
      </c>
      <c r="DL47" s="6">
        <v>0</v>
      </c>
      <c r="DM47" s="6">
        <v>83461.929999999993</v>
      </c>
      <c r="DN47" s="6">
        <v>0</v>
      </c>
      <c r="DO47" s="6">
        <v>325045.96000000002</v>
      </c>
      <c r="DP47" s="7">
        <v>0</v>
      </c>
      <c r="DQ47" s="6">
        <v>-325045.96000000002</v>
      </c>
      <c r="DR47" s="6">
        <v>0</v>
      </c>
      <c r="DS47" s="6">
        <v>82164.63</v>
      </c>
      <c r="DT47" s="6">
        <v>0</v>
      </c>
      <c r="DU47" s="6">
        <v>319993.46999999997</v>
      </c>
      <c r="DV47" s="7">
        <v>0</v>
      </c>
      <c r="DW47" s="6">
        <v>-319993.46999999997</v>
      </c>
      <c r="DX47" s="6">
        <v>0</v>
      </c>
      <c r="DY47" s="6">
        <v>83892.37</v>
      </c>
      <c r="DZ47" s="6">
        <v>0</v>
      </c>
      <c r="EA47" s="6">
        <v>326728.55</v>
      </c>
      <c r="EB47" s="7">
        <v>0</v>
      </c>
      <c r="EC47" s="6">
        <v>-326728.55</v>
      </c>
      <c r="ED47" s="6">
        <v>0</v>
      </c>
      <c r="EE47" s="6">
        <v>1767401.95</v>
      </c>
      <c r="EF47" s="6">
        <v>0</v>
      </c>
      <c r="EG47" s="6">
        <v>6883225.9299999997</v>
      </c>
      <c r="EH47" s="6">
        <v>0</v>
      </c>
      <c r="EI47" s="6">
        <v>-6883225.9299999997</v>
      </c>
      <c r="EJ47" s="6">
        <v>0</v>
      </c>
    </row>
    <row r="48" spans="2:140" outlineLevel="2">
      <c r="B48" s="5" t="s">
        <v>54</v>
      </c>
      <c r="C48" s="6">
        <v>717.78</v>
      </c>
      <c r="D48" s="6">
        <v>0</v>
      </c>
      <c r="E48" s="6">
        <v>2871.12</v>
      </c>
      <c r="F48" s="7">
        <v>0</v>
      </c>
      <c r="G48" s="6">
        <v>-2871.12</v>
      </c>
      <c r="H48" s="6">
        <v>0</v>
      </c>
      <c r="I48" s="6">
        <v>55627.95</v>
      </c>
      <c r="J48" s="6">
        <v>0</v>
      </c>
      <c r="K48" s="6">
        <v>222511.8</v>
      </c>
      <c r="L48" s="7">
        <v>0</v>
      </c>
      <c r="M48" s="6">
        <v>-222511.8</v>
      </c>
      <c r="N48" s="6">
        <v>0</v>
      </c>
      <c r="O48" s="6">
        <v>29070.09</v>
      </c>
      <c r="P48" s="6">
        <v>0</v>
      </c>
      <c r="Q48" s="6">
        <v>116280.36</v>
      </c>
      <c r="R48" s="7">
        <v>0</v>
      </c>
      <c r="S48" s="6">
        <v>-127764.84</v>
      </c>
      <c r="T48" s="6">
        <v>0</v>
      </c>
      <c r="U48" s="6">
        <v>31941.21</v>
      </c>
      <c r="V48" s="6">
        <v>0</v>
      </c>
      <c r="W48" s="6">
        <v>127764.84</v>
      </c>
      <c r="X48" s="7">
        <v>0</v>
      </c>
      <c r="Y48" s="6">
        <v>-127764.84</v>
      </c>
      <c r="Z48" s="6">
        <v>0</v>
      </c>
      <c r="AA48" s="6">
        <v>35889</v>
      </c>
      <c r="AB48" s="6">
        <v>0</v>
      </c>
      <c r="AC48" s="6">
        <v>143556</v>
      </c>
      <c r="AD48" s="7">
        <v>0</v>
      </c>
      <c r="AE48" s="6">
        <v>-143556</v>
      </c>
      <c r="AF48" s="6">
        <v>0</v>
      </c>
      <c r="AG48" s="6">
        <v>33735.660000000003</v>
      </c>
      <c r="AH48" s="6">
        <v>0</v>
      </c>
      <c r="AI48" s="6">
        <v>134942.64000000001</v>
      </c>
      <c r="AJ48" s="7">
        <v>0</v>
      </c>
      <c r="AK48" s="6">
        <v>-134942.64000000001</v>
      </c>
      <c r="AL48" s="6">
        <v>0</v>
      </c>
      <c r="AM48" s="6">
        <v>29070.09</v>
      </c>
      <c r="AN48" s="6">
        <v>0</v>
      </c>
      <c r="AO48" s="6">
        <v>116280.36</v>
      </c>
      <c r="AP48" s="7">
        <v>0</v>
      </c>
      <c r="AQ48" s="6">
        <v>-116280.36</v>
      </c>
      <c r="AR48" s="6">
        <v>0</v>
      </c>
      <c r="AS48" s="6">
        <v>40913.46</v>
      </c>
      <c r="AT48" s="6">
        <v>0</v>
      </c>
      <c r="AU48" s="6">
        <v>163653.84</v>
      </c>
      <c r="AV48" s="7">
        <v>0</v>
      </c>
      <c r="AW48" s="6">
        <v>-163653.84</v>
      </c>
      <c r="AX48" s="6">
        <v>0</v>
      </c>
      <c r="AY48" s="6">
        <v>32300.1</v>
      </c>
      <c r="AZ48" s="6">
        <v>0</v>
      </c>
      <c r="BA48" s="6">
        <v>129200.4</v>
      </c>
      <c r="BB48" s="7">
        <v>0</v>
      </c>
      <c r="BC48" s="6">
        <v>-129200.4</v>
      </c>
      <c r="BD48" s="6">
        <v>0</v>
      </c>
      <c r="BE48" s="6">
        <v>36606.78</v>
      </c>
      <c r="BF48" s="6">
        <v>0</v>
      </c>
      <c r="BG48" s="6">
        <v>146427.12</v>
      </c>
      <c r="BH48" s="7">
        <v>0</v>
      </c>
      <c r="BI48" s="6">
        <v>-146427.12</v>
      </c>
      <c r="BJ48" s="6">
        <v>0</v>
      </c>
      <c r="BK48" s="6">
        <v>44143.47</v>
      </c>
      <c r="BL48" s="6">
        <v>0</v>
      </c>
      <c r="BM48" s="6">
        <v>176573.88</v>
      </c>
      <c r="BN48" s="7">
        <v>0</v>
      </c>
      <c r="BO48" s="6">
        <v>-176573.88</v>
      </c>
      <c r="BP48" s="6">
        <v>0</v>
      </c>
      <c r="BQ48" s="6">
        <v>63164.639999999999</v>
      </c>
      <c r="BR48" s="6">
        <v>0</v>
      </c>
      <c r="BS48" s="6">
        <v>252658.56</v>
      </c>
      <c r="BT48" s="7">
        <v>0</v>
      </c>
      <c r="BU48" s="6">
        <v>-252658.56</v>
      </c>
      <c r="BV48" s="6">
        <v>0</v>
      </c>
      <c r="BW48" s="6">
        <v>40913.46</v>
      </c>
      <c r="BX48" s="6">
        <v>0</v>
      </c>
      <c r="BY48" s="6">
        <v>163653.84</v>
      </c>
      <c r="BZ48" s="7">
        <v>0</v>
      </c>
      <c r="CA48" s="6">
        <v>-163653.84</v>
      </c>
      <c r="CB48" s="6">
        <v>0</v>
      </c>
      <c r="CC48" s="6">
        <v>26916.75</v>
      </c>
      <c r="CD48" s="6">
        <v>0</v>
      </c>
      <c r="CE48" s="6">
        <v>107667</v>
      </c>
      <c r="CF48" s="7">
        <v>0</v>
      </c>
      <c r="CG48" s="6">
        <v>-107667</v>
      </c>
      <c r="CH48" s="6">
        <v>0</v>
      </c>
      <c r="CI48" s="6">
        <v>37324.559999999998</v>
      </c>
      <c r="CJ48" s="6">
        <v>0</v>
      </c>
      <c r="CK48" s="6">
        <v>149298.23999999999</v>
      </c>
      <c r="CL48" s="7">
        <v>0</v>
      </c>
      <c r="CM48" s="6">
        <v>-149298.23999999999</v>
      </c>
      <c r="CN48" s="6">
        <v>0</v>
      </c>
      <c r="CO48" s="6">
        <v>31223.43</v>
      </c>
      <c r="CP48" s="6">
        <v>0</v>
      </c>
      <c r="CQ48" s="6">
        <v>124893.72</v>
      </c>
      <c r="CR48" s="7">
        <v>0</v>
      </c>
      <c r="CS48" s="6">
        <v>-124893.72</v>
      </c>
      <c r="CT48" s="6">
        <v>0</v>
      </c>
      <c r="CU48" s="6">
        <v>34453.440000000002</v>
      </c>
      <c r="CV48" s="6">
        <v>0</v>
      </c>
      <c r="CW48" s="6">
        <v>137813.76000000001</v>
      </c>
      <c r="CX48" s="7">
        <v>0</v>
      </c>
      <c r="CY48" s="6">
        <v>-137813.76000000001</v>
      </c>
      <c r="CZ48" s="6">
        <v>0</v>
      </c>
      <c r="DA48" s="6">
        <v>31941.21</v>
      </c>
      <c r="DB48" s="6">
        <v>0</v>
      </c>
      <c r="DC48" s="6">
        <v>127764.84</v>
      </c>
      <c r="DD48" s="7">
        <v>0</v>
      </c>
      <c r="DE48" s="6">
        <v>-127764.84</v>
      </c>
      <c r="DF48" s="6">
        <v>0</v>
      </c>
      <c r="DG48" s="6">
        <v>35171.22</v>
      </c>
      <c r="DH48" s="6">
        <v>0</v>
      </c>
      <c r="DI48" s="6">
        <v>140684.88</v>
      </c>
      <c r="DJ48" s="7">
        <v>0</v>
      </c>
      <c r="DK48" s="6">
        <v>-140684.88</v>
      </c>
      <c r="DL48" s="6">
        <v>0</v>
      </c>
      <c r="DM48" s="6">
        <v>36965.67</v>
      </c>
      <c r="DN48" s="6">
        <v>0</v>
      </c>
      <c r="DO48" s="6">
        <v>147862.68</v>
      </c>
      <c r="DP48" s="7">
        <v>0</v>
      </c>
      <c r="DQ48" s="6">
        <v>-147862.68</v>
      </c>
      <c r="DR48" s="6">
        <v>0</v>
      </c>
      <c r="DS48" s="6">
        <v>33017.879999999997</v>
      </c>
      <c r="DT48" s="6">
        <v>0</v>
      </c>
      <c r="DU48" s="6">
        <v>132071.51999999999</v>
      </c>
      <c r="DV48" s="7">
        <v>0</v>
      </c>
      <c r="DW48" s="6">
        <v>-132071.51999999999</v>
      </c>
      <c r="DX48" s="6">
        <v>0</v>
      </c>
      <c r="DY48" s="6">
        <v>29428.98</v>
      </c>
      <c r="DZ48" s="6">
        <v>0</v>
      </c>
      <c r="EA48" s="6">
        <v>117715.92</v>
      </c>
      <c r="EB48" s="7">
        <v>0</v>
      </c>
      <c r="EC48" s="6">
        <v>-117715.92</v>
      </c>
      <c r="ED48" s="6">
        <v>0</v>
      </c>
      <c r="EE48" s="6">
        <v>770536.83</v>
      </c>
      <c r="EF48" s="6">
        <v>0</v>
      </c>
      <c r="EG48" s="6">
        <v>3082147.32</v>
      </c>
      <c r="EH48" s="6">
        <v>0</v>
      </c>
      <c r="EI48" s="6">
        <v>-3082147.32</v>
      </c>
      <c r="EJ48" s="6">
        <v>0</v>
      </c>
    </row>
    <row r="49" spans="2:140" outlineLevel="1">
      <c r="B49" s="5" t="s">
        <v>55</v>
      </c>
      <c r="C49" s="6">
        <v>717.78</v>
      </c>
      <c r="D49" s="6">
        <v>0</v>
      </c>
      <c r="E49" s="6">
        <v>2871.12</v>
      </c>
      <c r="F49" s="7">
        <v>0</v>
      </c>
      <c r="G49" s="6">
        <v>-2871.12</v>
      </c>
      <c r="H49" s="6">
        <v>0</v>
      </c>
      <c r="I49" s="6">
        <v>55627.95</v>
      </c>
      <c r="J49" s="6">
        <v>0</v>
      </c>
      <c r="K49" s="6">
        <v>222511.8</v>
      </c>
      <c r="L49" s="7">
        <v>0</v>
      </c>
      <c r="M49" s="6">
        <v>-222511.8</v>
      </c>
      <c r="N49" s="6">
        <v>0</v>
      </c>
      <c r="O49" s="6">
        <v>29070.09</v>
      </c>
      <c r="P49" s="6">
        <v>0</v>
      </c>
      <c r="Q49" s="6">
        <v>116280.36</v>
      </c>
      <c r="R49" s="7">
        <v>0</v>
      </c>
      <c r="S49" s="6">
        <v>-127764.84</v>
      </c>
      <c r="T49" s="6">
        <v>0</v>
      </c>
      <c r="U49" s="6">
        <v>31941.21</v>
      </c>
      <c r="V49" s="6">
        <v>0</v>
      </c>
      <c r="W49" s="6">
        <v>127764.84</v>
      </c>
      <c r="X49" s="7">
        <v>0</v>
      </c>
      <c r="Y49" s="6">
        <v>-127764.84</v>
      </c>
      <c r="Z49" s="6">
        <v>0</v>
      </c>
      <c r="AA49" s="6">
        <v>35889</v>
      </c>
      <c r="AB49" s="6">
        <v>0</v>
      </c>
      <c r="AC49" s="6">
        <v>143556</v>
      </c>
      <c r="AD49" s="7">
        <v>0</v>
      </c>
      <c r="AE49" s="6">
        <v>-143556</v>
      </c>
      <c r="AF49" s="6">
        <v>0</v>
      </c>
      <c r="AG49" s="6">
        <v>33735.660000000003</v>
      </c>
      <c r="AH49" s="6">
        <v>0</v>
      </c>
      <c r="AI49" s="6">
        <v>134942.64000000001</v>
      </c>
      <c r="AJ49" s="7">
        <v>0</v>
      </c>
      <c r="AK49" s="6">
        <v>-134942.64000000001</v>
      </c>
      <c r="AL49" s="6">
        <v>0</v>
      </c>
      <c r="AM49" s="6">
        <v>29070.09</v>
      </c>
      <c r="AN49" s="6">
        <v>0</v>
      </c>
      <c r="AO49" s="6">
        <v>116280.36</v>
      </c>
      <c r="AP49" s="7">
        <v>0</v>
      </c>
      <c r="AQ49" s="6">
        <v>-116280.36</v>
      </c>
      <c r="AR49" s="6">
        <v>0</v>
      </c>
      <c r="AS49" s="6">
        <v>40913.46</v>
      </c>
      <c r="AT49" s="6">
        <v>0</v>
      </c>
      <c r="AU49" s="6">
        <v>163653.84</v>
      </c>
      <c r="AV49" s="7">
        <v>0</v>
      </c>
      <c r="AW49" s="6">
        <v>-163653.84</v>
      </c>
      <c r="AX49" s="6">
        <v>0</v>
      </c>
      <c r="AY49" s="6">
        <v>32300.1</v>
      </c>
      <c r="AZ49" s="6">
        <v>0</v>
      </c>
      <c r="BA49" s="6">
        <v>129200.4</v>
      </c>
      <c r="BB49" s="7">
        <v>0</v>
      </c>
      <c r="BC49" s="6">
        <v>-129200.4</v>
      </c>
      <c r="BD49" s="6">
        <v>0</v>
      </c>
      <c r="BE49" s="6">
        <v>36606.78</v>
      </c>
      <c r="BF49" s="6">
        <v>0</v>
      </c>
      <c r="BG49" s="6">
        <v>146427.12</v>
      </c>
      <c r="BH49" s="7">
        <v>0</v>
      </c>
      <c r="BI49" s="6">
        <v>-146427.12</v>
      </c>
      <c r="BJ49" s="6">
        <v>0</v>
      </c>
      <c r="BK49" s="6">
        <v>44143.47</v>
      </c>
      <c r="BL49" s="6">
        <v>0</v>
      </c>
      <c r="BM49" s="6">
        <v>176573.88</v>
      </c>
      <c r="BN49" s="7">
        <v>0</v>
      </c>
      <c r="BO49" s="6">
        <v>-176573.88</v>
      </c>
      <c r="BP49" s="6">
        <v>0</v>
      </c>
      <c r="BQ49" s="6">
        <v>63164.639999999999</v>
      </c>
      <c r="BR49" s="6">
        <v>0</v>
      </c>
      <c r="BS49" s="6">
        <v>252658.56</v>
      </c>
      <c r="BT49" s="7">
        <v>0</v>
      </c>
      <c r="BU49" s="6">
        <v>-252658.56</v>
      </c>
      <c r="BV49" s="6">
        <v>0</v>
      </c>
      <c r="BW49" s="6">
        <v>40913.46</v>
      </c>
      <c r="BX49" s="6">
        <v>0</v>
      </c>
      <c r="BY49" s="6">
        <v>163653.84</v>
      </c>
      <c r="BZ49" s="7">
        <v>0</v>
      </c>
      <c r="CA49" s="6">
        <v>-163653.84</v>
      </c>
      <c r="CB49" s="6">
        <v>0</v>
      </c>
      <c r="CC49" s="6">
        <v>26916.75</v>
      </c>
      <c r="CD49" s="6">
        <v>0</v>
      </c>
      <c r="CE49" s="6">
        <v>107667</v>
      </c>
      <c r="CF49" s="7">
        <v>0</v>
      </c>
      <c r="CG49" s="6">
        <v>-107667</v>
      </c>
      <c r="CH49" s="6">
        <v>0</v>
      </c>
      <c r="CI49" s="6">
        <v>37324.559999999998</v>
      </c>
      <c r="CJ49" s="6">
        <v>0</v>
      </c>
      <c r="CK49" s="6">
        <v>149298.23999999999</v>
      </c>
      <c r="CL49" s="7">
        <v>0</v>
      </c>
      <c r="CM49" s="6">
        <v>-149298.23999999999</v>
      </c>
      <c r="CN49" s="6">
        <v>0</v>
      </c>
      <c r="CO49" s="6">
        <v>31223.43</v>
      </c>
      <c r="CP49" s="6">
        <v>0</v>
      </c>
      <c r="CQ49" s="6">
        <v>124893.72</v>
      </c>
      <c r="CR49" s="7">
        <v>0</v>
      </c>
      <c r="CS49" s="6">
        <v>-124893.72</v>
      </c>
      <c r="CT49" s="6">
        <v>0</v>
      </c>
      <c r="CU49" s="6">
        <v>34453.440000000002</v>
      </c>
      <c r="CV49" s="6">
        <v>0</v>
      </c>
      <c r="CW49" s="6">
        <v>137813.76000000001</v>
      </c>
      <c r="CX49" s="7">
        <v>0</v>
      </c>
      <c r="CY49" s="6">
        <v>-137813.76000000001</v>
      </c>
      <c r="CZ49" s="6">
        <v>0</v>
      </c>
      <c r="DA49" s="6">
        <v>31941.21</v>
      </c>
      <c r="DB49" s="6">
        <v>0</v>
      </c>
      <c r="DC49" s="6">
        <v>127764.84</v>
      </c>
      <c r="DD49" s="7">
        <v>0</v>
      </c>
      <c r="DE49" s="6">
        <v>-127764.84</v>
      </c>
      <c r="DF49" s="6">
        <v>0</v>
      </c>
      <c r="DG49" s="6">
        <v>35171.22</v>
      </c>
      <c r="DH49" s="6">
        <v>0</v>
      </c>
      <c r="DI49" s="6">
        <v>140684.88</v>
      </c>
      <c r="DJ49" s="7">
        <v>0</v>
      </c>
      <c r="DK49" s="6">
        <v>-140684.88</v>
      </c>
      <c r="DL49" s="6">
        <v>0</v>
      </c>
      <c r="DM49" s="6">
        <v>36965.67</v>
      </c>
      <c r="DN49" s="6">
        <v>0</v>
      </c>
      <c r="DO49" s="6">
        <v>147862.68</v>
      </c>
      <c r="DP49" s="7">
        <v>0</v>
      </c>
      <c r="DQ49" s="6">
        <v>-147862.68</v>
      </c>
      <c r="DR49" s="6">
        <v>0</v>
      </c>
      <c r="DS49" s="6">
        <v>33017.879999999997</v>
      </c>
      <c r="DT49" s="6">
        <v>0</v>
      </c>
      <c r="DU49" s="6">
        <v>132071.51999999999</v>
      </c>
      <c r="DV49" s="7">
        <v>0</v>
      </c>
      <c r="DW49" s="6">
        <v>-132071.51999999999</v>
      </c>
      <c r="DX49" s="6">
        <v>0</v>
      </c>
      <c r="DY49" s="6">
        <v>29428.98</v>
      </c>
      <c r="DZ49" s="6">
        <v>0</v>
      </c>
      <c r="EA49" s="6">
        <v>117715.92</v>
      </c>
      <c r="EB49" s="7">
        <v>0</v>
      </c>
      <c r="EC49" s="6">
        <v>-117715.92</v>
      </c>
      <c r="ED49" s="6">
        <v>0</v>
      </c>
      <c r="EE49" s="6">
        <v>770536.83</v>
      </c>
      <c r="EF49" s="6">
        <v>0</v>
      </c>
      <c r="EG49" s="6">
        <v>3082147.32</v>
      </c>
      <c r="EH49" s="6">
        <v>0</v>
      </c>
      <c r="EI49" s="6">
        <v>-3082147.32</v>
      </c>
      <c r="EJ49" s="6">
        <v>0</v>
      </c>
    </row>
    <row r="50" spans="2:140">
      <c r="B50" s="8" t="s">
        <v>56</v>
      </c>
      <c r="C50" s="9">
        <v>1557076.13</v>
      </c>
      <c r="D50" s="9">
        <v>10.658300000000001</v>
      </c>
      <c r="E50" s="9">
        <v>4820102.68</v>
      </c>
      <c r="F50" s="9">
        <v>14609000</v>
      </c>
      <c r="G50" s="9">
        <v>9788897.3200000003</v>
      </c>
      <c r="H50" s="9">
        <v>32.994100000000003</v>
      </c>
      <c r="I50" s="9">
        <v>21165161.350000001</v>
      </c>
      <c r="J50" s="9">
        <v>8.9266000000000005</v>
      </c>
      <c r="K50" s="9">
        <v>84230592.209999993</v>
      </c>
      <c r="L50" s="9">
        <v>237102000</v>
      </c>
      <c r="M50" s="9">
        <v>152871407.78999999</v>
      </c>
      <c r="N50" s="9">
        <v>35.524999999999999</v>
      </c>
      <c r="O50" s="9">
        <v>17291053.260000002</v>
      </c>
      <c r="P50" s="9">
        <v>9.6638999999999999</v>
      </c>
      <c r="Q50" s="9">
        <v>67265649.620000005</v>
      </c>
      <c r="R50" s="9">
        <v>178925000</v>
      </c>
      <c r="S50" s="9">
        <v>120302849</v>
      </c>
      <c r="T50" s="9">
        <v>31.212299999999999</v>
      </c>
      <c r="U50" s="9">
        <v>13358931.109999999</v>
      </c>
      <c r="V50" s="9">
        <v>7.6384999999999996</v>
      </c>
      <c r="W50" s="9">
        <v>54587151</v>
      </c>
      <c r="X50" s="9">
        <v>174890000</v>
      </c>
      <c r="Y50" s="9">
        <v>120302849</v>
      </c>
      <c r="Z50" s="9">
        <v>31.212299999999999</v>
      </c>
      <c r="AA50" s="9">
        <v>19592947.449999999</v>
      </c>
      <c r="AB50" s="9">
        <v>9.4161000000000001</v>
      </c>
      <c r="AC50" s="9">
        <v>77210704.469999999</v>
      </c>
      <c r="AD50" s="9">
        <v>208080000</v>
      </c>
      <c r="AE50" s="9">
        <v>130869295.53</v>
      </c>
      <c r="AF50" s="9">
        <v>37.106299999999997</v>
      </c>
      <c r="AG50" s="9">
        <v>22699465.09</v>
      </c>
      <c r="AH50" s="9">
        <v>8.4488000000000003</v>
      </c>
      <c r="AI50" s="9">
        <v>93803907.540000007</v>
      </c>
      <c r="AJ50" s="9">
        <v>268671000</v>
      </c>
      <c r="AK50" s="9">
        <v>174867092.46000001</v>
      </c>
      <c r="AL50" s="9">
        <v>34.914000000000001</v>
      </c>
      <c r="AM50" s="9">
        <v>29348935.789999999</v>
      </c>
      <c r="AN50" s="9">
        <v>9.7887000000000004</v>
      </c>
      <c r="AO50" s="9">
        <v>112296199.25</v>
      </c>
      <c r="AP50" s="9">
        <v>299825000</v>
      </c>
      <c r="AQ50" s="9">
        <v>187528800.75</v>
      </c>
      <c r="AR50" s="9">
        <v>37.453899999999997</v>
      </c>
      <c r="AS50" s="9">
        <v>25006514.719999999</v>
      </c>
      <c r="AT50" s="9">
        <v>9.9930000000000003</v>
      </c>
      <c r="AU50" s="9">
        <v>93664657.010000005</v>
      </c>
      <c r="AV50" s="9">
        <v>250240000</v>
      </c>
      <c r="AW50" s="9">
        <v>156575342.99000001</v>
      </c>
      <c r="AX50" s="9">
        <v>37.429900000000004</v>
      </c>
      <c r="AY50" s="9">
        <v>23032156.620000001</v>
      </c>
      <c r="AZ50" s="9">
        <v>9.1575000000000006</v>
      </c>
      <c r="BA50" s="9">
        <v>92686248.430000007</v>
      </c>
      <c r="BB50" s="9">
        <v>251511000</v>
      </c>
      <c r="BC50" s="9">
        <v>158824751.56999999</v>
      </c>
      <c r="BD50" s="9">
        <v>36.851799999999997</v>
      </c>
      <c r="BE50" s="9">
        <v>21281437.93</v>
      </c>
      <c r="BF50" s="9">
        <v>10.3469</v>
      </c>
      <c r="BG50" s="9">
        <v>81584950.400000006</v>
      </c>
      <c r="BH50" s="9">
        <v>205679000</v>
      </c>
      <c r="BI50" s="9">
        <v>124094049.59999999</v>
      </c>
      <c r="BJ50" s="9">
        <v>39.666200000000003</v>
      </c>
      <c r="BK50" s="9">
        <v>19389175.879999999</v>
      </c>
      <c r="BL50" s="9">
        <v>9.6676000000000002</v>
      </c>
      <c r="BM50" s="9">
        <v>79356626.780000001</v>
      </c>
      <c r="BN50" s="9">
        <v>200558000</v>
      </c>
      <c r="BO50" s="9">
        <v>121201373.22</v>
      </c>
      <c r="BP50" s="9">
        <v>39.567900000000002</v>
      </c>
      <c r="BQ50" s="9">
        <v>31725305.079999998</v>
      </c>
      <c r="BR50" s="9">
        <v>9.3552</v>
      </c>
      <c r="BS50" s="9">
        <v>123081709.38</v>
      </c>
      <c r="BT50" s="9">
        <v>339120000</v>
      </c>
      <c r="BU50" s="9">
        <v>216038290.62</v>
      </c>
      <c r="BV50" s="9">
        <v>36.294400000000003</v>
      </c>
      <c r="BW50" s="9">
        <v>26349938.09</v>
      </c>
      <c r="BX50" s="9">
        <v>9.8251000000000008</v>
      </c>
      <c r="BY50" s="9">
        <v>104488742.95999999</v>
      </c>
      <c r="BZ50" s="9">
        <v>268189000</v>
      </c>
      <c r="CA50" s="9">
        <v>163700257.03999999</v>
      </c>
      <c r="CB50" s="9">
        <v>38.960900000000002</v>
      </c>
      <c r="CC50" s="9">
        <v>26939057.710000001</v>
      </c>
      <c r="CD50" s="9">
        <v>9.1463000000000001</v>
      </c>
      <c r="CE50" s="9">
        <v>104027840.81999999</v>
      </c>
      <c r="CF50" s="9">
        <v>294535000</v>
      </c>
      <c r="CG50" s="9">
        <v>190507159.18000001</v>
      </c>
      <c r="CH50" s="9">
        <v>35.319299999999998</v>
      </c>
      <c r="CI50" s="9">
        <v>22188701.34</v>
      </c>
      <c r="CJ50" s="9">
        <v>9.5673999999999992</v>
      </c>
      <c r="CK50" s="9">
        <v>85040748.159999996</v>
      </c>
      <c r="CL50" s="9">
        <v>231919000</v>
      </c>
      <c r="CM50" s="9">
        <v>146878251.84</v>
      </c>
      <c r="CN50" s="9">
        <v>36.668300000000002</v>
      </c>
      <c r="CO50" s="9">
        <v>21921700.84</v>
      </c>
      <c r="CP50" s="9">
        <v>8.9380000000000006</v>
      </c>
      <c r="CQ50" s="9">
        <v>88404875.090000004</v>
      </c>
      <c r="CR50" s="9">
        <v>245263000</v>
      </c>
      <c r="CS50" s="9">
        <v>156858124.91</v>
      </c>
      <c r="CT50" s="9">
        <v>36.044899999999998</v>
      </c>
      <c r="CU50" s="9">
        <v>22624348.379999999</v>
      </c>
      <c r="CV50" s="9">
        <v>9.7063000000000006</v>
      </c>
      <c r="CW50" s="9">
        <v>84858952.870000005</v>
      </c>
      <c r="CX50" s="9">
        <v>233089000</v>
      </c>
      <c r="CY50" s="9">
        <v>148230047.13</v>
      </c>
      <c r="CZ50" s="9">
        <v>36.406199999999998</v>
      </c>
      <c r="DA50" s="9">
        <v>20954563.75</v>
      </c>
      <c r="DB50" s="9">
        <v>9.3683999999999994</v>
      </c>
      <c r="DC50" s="9">
        <v>88804550.140000001</v>
      </c>
      <c r="DD50" s="9">
        <v>223674000</v>
      </c>
      <c r="DE50" s="9">
        <v>134869449.86000001</v>
      </c>
      <c r="DF50" s="9">
        <v>39.7027</v>
      </c>
      <c r="DG50" s="9">
        <v>26217631.449999999</v>
      </c>
      <c r="DH50" s="9">
        <v>9.7875999999999994</v>
      </c>
      <c r="DI50" s="9">
        <v>99195682.739999995</v>
      </c>
      <c r="DJ50" s="9">
        <v>267865000</v>
      </c>
      <c r="DK50" s="9">
        <v>168669317.25999999</v>
      </c>
      <c r="DL50" s="9">
        <v>37.031999999999996</v>
      </c>
      <c r="DM50" s="9">
        <v>23161395.859999999</v>
      </c>
      <c r="DN50" s="9">
        <v>9.7012999999999998</v>
      </c>
      <c r="DO50" s="9">
        <v>92899734.379999995</v>
      </c>
      <c r="DP50" s="9">
        <v>238745000</v>
      </c>
      <c r="DQ50" s="9">
        <v>145845265.62</v>
      </c>
      <c r="DR50" s="9">
        <v>38.911700000000003</v>
      </c>
      <c r="DS50" s="9">
        <v>23185243.68</v>
      </c>
      <c r="DT50" s="9">
        <v>10.024800000000001</v>
      </c>
      <c r="DU50" s="9">
        <v>87291008.900000006</v>
      </c>
      <c r="DV50" s="9">
        <v>231280000</v>
      </c>
      <c r="DW50" s="9">
        <v>143988991.09999999</v>
      </c>
      <c r="DX50" s="9">
        <v>37.742600000000003</v>
      </c>
      <c r="DY50" s="9">
        <v>24444702.440000001</v>
      </c>
      <c r="DZ50" s="9">
        <v>9.4736999999999991</v>
      </c>
      <c r="EA50" s="9">
        <v>92755331.620000005</v>
      </c>
      <c r="EB50" s="9">
        <v>258028000</v>
      </c>
      <c r="EC50" s="9">
        <v>165272668.38</v>
      </c>
      <c r="ED50" s="9">
        <v>35.947800000000001</v>
      </c>
      <c r="EE50" s="9">
        <v>483435443.94999999</v>
      </c>
      <c r="EF50" s="9">
        <v>9.4388000000000005</v>
      </c>
      <c r="EG50" s="9">
        <v>1892355966.45</v>
      </c>
      <c r="EH50" s="9">
        <v>5121797000</v>
      </c>
      <c r="EI50" s="9">
        <v>3229441033.5500002</v>
      </c>
      <c r="EJ50" s="9">
        <v>36.947099999999999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X48"/>
  <sheetViews>
    <sheetView topLeftCell="AN1" workbookViewId="0">
      <selection activeCell="AS6" sqref="AS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5" width="18.7109375" style="1" customWidth="1"/>
    <col min="36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1" width="18.7109375" style="1" customWidth="1"/>
    <col min="42" max="43" width="21.7109375" style="1" customWidth="1"/>
    <col min="44" max="44" width="10.7109375" style="1" customWidth="1"/>
    <col min="45" max="45" width="21.7109375" style="1" customWidth="1"/>
    <col min="46" max="46" width="10.7109375" style="1" customWidth="1"/>
    <col min="47" max="49" width="21.7109375" style="1" customWidth="1"/>
    <col min="50" max="50" width="10.7109375" style="1" customWidth="1"/>
    <col min="51" max="252" width="11.42578125" style="1"/>
    <col min="253" max="253" width="1.7109375" style="1" customWidth="1"/>
    <col min="254" max="254" width="40.7109375" style="1" customWidth="1"/>
    <col min="255" max="255" width="21.7109375" style="1" customWidth="1"/>
    <col min="256" max="256" width="10.7109375" style="1" customWidth="1"/>
    <col min="257" max="257" width="18.7109375" style="1" customWidth="1"/>
    <col min="258" max="259" width="21.7109375" style="1" customWidth="1"/>
    <col min="260" max="260" width="10.7109375" style="1" customWidth="1"/>
    <col min="261" max="261" width="21.7109375" style="1" customWidth="1"/>
    <col min="262" max="262" width="10.7109375" style="1" customWidth="1"/>
    <col min="263" max="263" width="18.7109375" style="1" customWidth="1"/>
    <col min="264" max="265" width="21.7109375" style="1" customWidth="1"/>
    <col min="266" max="266" width="40.7109375" style="1" customWidth="1"/>
    <col min="267" max="267" width="10.7109375" style="1" customWidth="1"/>
    <col min="268" max="268" width="21.7109375" style="1" customWidth="1"/>
    <col min="269" max="269" width="10.7109375" style="1" customWidth="1"/>
    <col min="270" max="270" width="18.7109375" style="1" customWidth="1"/>
    <col min="271" max="272" width="21.7109375" style="1" customWidth="1"/>
    <col min="273" max="273" width="10.7109375" style="1" customWidth="1"/>
    <col min="274" max="274" width="21.7109375" style="1" customWidth="1"/>
    <col min="275" max="275" width="10.7109375" style="1" customWidth="1"/>
    <col min="276" max="276" width="18.7109375" style="1" customWidth="1"/>
    <col min="277" max="277" width="21.7109375" style="1" customWidth="1"/>
    <col min="278" max="278" width="40.7109375" style="1" customWidth="1"/>
    <col min="279" max="279" width="21.7109375" style="1" customWidth="1"/>
    <col min="280" max="280" width="10.7109375" style="1" customWidth="1"/>
    <col min="281" max="281" width="21.7109375" style="1" customWidth="1"/>
    <col min="282" max="282" width="10.7109375" style="1" customWidth="1"/>
    <col min="283" max="283" width="18.7109375" style="1" customWidth="1"/>
    <col min="284" max="285" width="21.7109375" style="1" customWidth="1"/>
    <col min="286" max="286" width="10.7109375" style="1" customWidth="1"/>
    <col min="287" max="287" width="21.7109375" style="1" customWidth="1"/>
    <col min="288" max="288" width="10.7109375" style="1" customWidth="1"/>
    <col min="289" max="289" width="18.7109375" style="1" customWidth="1"/>
    <col min="290" max="290" width="40.7109375" style="1" customWidth="1"/>
    <col min="291" max="292" width="21.7109375" style="1" customWidth="1"/>
    <col min="293" max="293" width="10.7109375" style="1" customWidth="1"/>
    <col min="294" max="294" width="21.7109375" style="1" customWidth="1"/>
    <col min="295" max="295" width="10.7109375" style="1" customWidth="1"/>
    <col min="296" max="296" width="18.7109375" style="1" customWidth="1"/>
    <col min="297" max="298" width="21.7109375" style="1" customWidth="1"/>
    <col min="299" max="299" width="10.7109375" style="1" customWidth="1"/>
    <col min="300" max="300" width="40.7109375" style="1" customWidth="1"/>
    <col min="301" max="301" width="21.7109375" style="1" customWidth="1"/>
    <col min="302" max="302" width="10.7109375" style="1" customWidth="1"/>
    <col min="303" max="305" width="21.7109375" style="1" customWidth="1"/>
    <col min="306" max="306" width="10.7109375" style="1" customWidth="1"/>
    <col min="307" max="508" width="11.42578125" style="1"/>
    <col min="509" max="509" width="1.7109375" style="1" customWidth="1"/>
    <col min="510" max="510" width="40.7109375" style="1" customWidth="1"/>
    <col min="511" max="511" width="21.7109375" style="1" customWidth="1"/>
    <col min="512" max="512" width="10.7109375" style="1" customWidth="1"/>
    <col min="513" max="513" width="18.7109375" style="1" customWidth="1"/>
    <col min="514" max="515" width="21.7109375" style="1" customWidth="1"/>
    <col min="516" max="516" width="10.7109375" style="1" customWidth="1"/>
    <col min="517" max="517" width="21.7109375" style="1" customWidth="1"/>
    <col min="518" max="518" width="10.7109375" style="1" customWidth="1"/>
    <col min="519" max="519" width="18.7109375" style="1" customWidth="1"/>
    <col min="520" max="521" width="21.7109375" style="1" customWidth="1"/>
    <col min="522" max="522" width="40.7109375" style="1" customWidth="1"/>
    <col min="523" max="523" width="10.7109375" style="1" customWidth="1"/>
    <col min="524" max="524" width="21.7109375" style="1" customWidth="1"/>
    <col min="525" max="525" width="10.7109375" style="1" customWidth="1"/>
    <col min="526" max="526" width="18.7109375" style="1" customWidth="1"/>
    <col min="527" max="528" width="21.7109375" style="1" customWidth="1"/>
    <col min="529" max="529" width="10.7109375" style="1" customWidth="1"/>
    <col min="530" max="530" width="21.7109375" style="1" customWidth="1"/>
    <col min="531" max="531" width="10.7109375" style="1" customWidth="1"/>
    <col min="532" max="532" width="18.7109375" style="1" customWidth="1"/>
    <col min="533" max="533" width="21.7109375" style="1" customWidth="1"/>
    <col min="534" max="534" width="40.7109375" style="1" customWidth="1"/>
    <col min="535" max="535" width="21.7109375" style="1" customWidth="1"/>
    <col min="536" max="536" width="10.7109375" style="1" customWidth="1"/>
    <col min="537" max="537" width="21.7109375" style="1" customWidth="1"/>
    <col min="538" max="538" width="10.7109375" style="1" customWidth="1"/>
    <col min="539" max="539" width="18.7109375" style="1" customWidth="1"/>
    <col min="540" max="541" width="21.7109375" style="1" customWidth="1"/>
    <col min="542" max="542" width="10.7109375" style="1" customWidth="1"/>
    <col min="543" max="543" width="21.7109375" style="1" customWidth="1"/>
    <col min="544" max="544" width="10.7109375" style="1" customWidth="1"/>
    <col min="545" max="545" width="18.7109375" style="1" customWidth="1"/>
    <col min="546" max="546" width="40.7109375" style="1" customWidth="1"/>
    <col min="547" max="548" width="21.7109375" style="1" customWidth="1"/>
    <col min="549" max="549" width="10.7109375" style="1" customWidth="1"/>
    <col min="550" max="550" width="21.7109375" style="1" customWidth="1"/>
    <col min="551" max="551" width="10.7109375" style="1" customWidth="1"/>
    <col min="552" max="552" width="18.7109375" style="1" customWidth="1"/>
    <col min="553" max="554" width="21.7109375" style="1" customWidth="1"/>
    <col min="555" max="555" width="10.7109375" style="1" customWidth="1"/>
    <col min="556" max="556" width="40.7109375" style="1" customWidth="1"/>
    <col min="557" max="557" width="21.7109375" style="1" customWidth="1"/>
    <col min="558" max="558" width="10.7109375" style="1" customWidth="1"/>
    <col min="559" max="561" width="21.7109375" style="1" customWidth="1"/>
    <col min="562" max="562" width="10.7109375" style="1" customWidth="1"/>
    <col min="563" max="764" width="11.42578125" style="1"/>
    <col min="765" max="765" width="1.7109375" style="1" customWidth="1"/>
    <col min="766" max="766" width="40.7109375" style="1" customWidth="1"/>
    <col min="767" max="767" width="21.7109375" style="1" customWidth="1"/>
    <col min="768" max="768" width="10.7109375" style="1" customWidth="1"/>
    <col min="769" max="769" width="18.7109375" style="1" customWidth="1"/>
    <col min="770" max="771" width="21.7109375" style="1" customWidth="1"/>
    <col min="772" max="772" width="10.7109375" style="1" customWidth="1"/>
    <col min="773" max="773" width="21.7109375" style="1" customWidth="1"/>
    <col min="774" max="774" width="10.7109375" style="1" customWidth="1"/>
    <col min="775" max="775" width="18.7109375" style="1" customWidth="1"/>
    <col min="776" max="777" width="21.7109375" style="1" customWidth="1"/>
    <col min="778" max="778" width="40.7109375" style="1" customWidth="1"/>
    <col min="779" max="779" width="10.7109375" style="1" customWidth="1"/>
    <col min="780" max="780" width="21.7109375" style="1" customWidth="1"/>
    <col min="781" max="781" width="10.7109375" style="1" customWidth="1"/>
    <col min="782" max="782" width="18.7109375" style="1" customWidth="1"/>
    <col min="783" max="784" width="21.7109375" style="1" customWidth="1"/>
    <col min="785" max="785" width="10.7109375" style="1" customWidth="1"/>
    <col min="786" max="786" width="21.7109375" style="1" customWidth="1"/>
    <col min="787" max="787" width="10.7109375" style="1" customWidth="1"/>
    <col min="788" max="788" width="18.7109375" style="1" customWidth="1"/>
    <col min="789" max="789" width="21.7109375" style="1" customWidth="1"/>
    <col min="790" max="790" width="40.7109375" style="1" customWidth="1"/>
    <col min="791" max="791" width="21.7109375" style="1" customWidth="1"/>
    <col min="792" max="792" width="10.7109375" style="1" customWidth="1"/>
    <col min="793" max="793" width="21.7109375" style="1" customWidth="1"/>
    <col min="794" max="794" width="10.7109375" style="1" customWidth="1"/>
    <col min="795" max="795" width="18.7109375" style="1" customWidth="1"/>
    <col min="796" max="797" width="21.7109375" style="1" customWidth="1"/>
    <col min="798" max="798" width="10.7109375" style="1" customWidth="1"/>
    <col min="799" max="799" width="21.7109375" style="1" customWidth="1"/>
    <col min="800" max="800" width="10.7109375" style="1" customWidth="1"/>
    <col min="801" max="801" width="18.7109375" style="1" customWidth="1"/>
    <col min="802" max="802" width="40.7109375" style="1" customWidth="1"/>
    <col min="803" max="804" width="21.7109375" style="1" customWidth="1"/>
    <col min="805" max="805" width="10.7109375" style="1" customWidth="1"/>
    <col min="806" max="806" width="21.7109375" style="1" customWidth="1"/>
    <col min="807" max="807" width="10.7109375" style="1" customWidth="1"/>
    <col min="808" max="808" width="18.7109375" style="1" customWidth="1"/>
    <col min="809" max="810" width="21.7109375" style="1" customWidth="1"/>
    <col min="811" max="811" width="10.7109375" style="1" customWidth="1"/>
    <col min="812" max="812" width="40.7109375" style="1" customWidth="1"/>
    <col min="813" max="813" width="21.7109375" style="1" customWidth="1"/>
    <col min="814" max="814" width="10.7109375" style="1" customWidth="1"/>
    <col min="815" max="817" width="21.7109375" style="1" customWidth="1"/>
    <col min="818" max="818" width="10.7109375" style="1" customWidth="1"/>
    <col min="819" max="1020" width="11.42578125" style="1"/>
    <col min="1021" max="1021" width="1.7109375" style="1" customWidth="1"/>
    <col min="1022" max="1022" width="40.7109375" style="1" customWidth="1"/>
    <col min="1023" max="1023" width="21.7109375" style="1" customWidth="1"/>
    <col min="1024" max="1024" width="10.7109375" style="1" customWidth="1"/>
    <col min="1025" max="1025" width="18.7109375" style="1" customWidth="1"/>
    <col min="1026" max="1027" width="21.7109375" style="1" customWidth="1"/>
    <col min="1028" max="1028" width="10.7109375" style="1" customWidth="1"/>
    <col min="1029" max="1029" width="21.7109375" style="1" customWidth="1"/>
    <col min="1030" max="1030" width="10.7109375" style="1" customWidth="1"/>
    <col min="1031" max="1031" width="18.7109375" style="1" customWidth="1"/>
    <col min="1032" max="1033" width="21.7109375" style="1" customWidth="1"/>
    <col min="1034" max="1034" width="40.7109375" style="1" customWidth="1"/>
    <col min="1035" max="1035" width="10.7109375" style="1" customWidth="1"/>
    <col min="1036" max="1036" width="21.7109375" style="1" customWidth="1"/>
    <col min="1037" max="1037" width="10.7109375" style="1" customWidth="1"/>
    <col min="1038" max="1038" width="18.7109375" style="1" customWidth="1"/>
    <col min="1039" max="1040" width="21.7109375" style="1" customWidth="1"/>
    <col min="1041" max="1041" width="10.7109375" style="1" customWidth="1"/>
    <col min="1042" max="1042" width="21.7109375" style="1" customWidth="1"/>
    <col min="1043" max="1043" width="10.7109375" style="1" customWidth="1"/>
    <col min="1044" max="1044" width="18.7109375" style="1" customWidth="1"/>
    <col min="1045" max="1045" width="21.7109375" style="1" customWidth="1"/>
    <col min="1046" max="1046" width="40.7109375" style="1" customWidth="1"/>
    <col min="1047" max="1047" width="21.7109375" style="1" customWidth="1"/>
    <col min="1048" max="1048" width="10.7109375" style="1" customWidth="1"/>
    <col min="1049" max="1049" width="21.7109375" style="1" customWidth="1"/>
    <col min="1050" max="1050" width="10.7109375" style="1" customWidth="1"/>
    <col min="1051" max="1051" width="18.7109375" style="1" customWidth="1"/>
    <col min="1052" max="1053" width="21.7109375" style="1" customWidth="1"/>
    <col min="1054" max="1054" width="10.7109375" style="1" customWidth="1"/>
    <col min="1055" max="1055" width="21.7109375" style="1" customWidth="1"/>
    <col min="1056" max="1056" width="10.7109375" style="1" customWidth="1"/>
    <col min="1057" max="1057" width="18.7109375" style="1" customWidth="1"/>
    <col min="1058" max="1058" width="40.7109375" style="1" customWidth="1"/>
    <col min="1059" max="1060" width="21.7109375" style="1" customWidth="1"/>
    <col min="1061" max="1061" width="10.7109375" style="1" customWidth="1"/>
    <col min="1062" max="1062" width="21.7109375" style="1" customWidth="1"/>
    <col min="1063" max="1063" width="10.7109375" style="1" customWidth="1"/>
    <col min="1064" max="1064" width="18.7109375" style="1" customWidth="1"/>
    <col min="1065" max="1066" width="21.7109375" style="1" customWidth="1"/>
    <col min="1067" max="1067" width="10.7109375" style="1" customWidth="1"/>
    <col min="1068" max="1068" width="40.7109375" style="1" customWidth="1"/>
    <col min="1069" max="1069" width="21.7109375" style="1" customWidth="1"/>
    <col min="1070" max="1070" width="10.7109375" style="1" customWidth="1"/>
    <col min="1071" max="1073" width="21.7109375" style="1" customWidth="1"/>
    <col min="1074" max="1074" width="10.7109375" style="1" customWidth="1"/>
    <col min="1075" max="1276" width="11.42578125" style="1"/>
    <col min="1277" max="1277" width="1.7109375" style="1" customWidth="1"/>
    <col min="1278" max="1278" width="40.7109375" style="1" customWidth="1"/>
    <col min="1279" max="1279" width="21.7109375" style="1" customWidth="1"/>
    <col min="1280" max="1280" width="10.7109375" style="1" customWidth="1"/>
    <col min="1281" max="1281" width="18.7109375" style="1" customWidth="1"/>
    <col min="1282" max="1283" width="21.7109375" style="1" customWidth="1"/>
    <col min="1284" max="1284" width="10.7109375" style="1" customWidth="1"/>
    <col min="1285" max="1285" width="21.7109375" style="1" customWidth="1"/>
    <col min="1286" max="1286" width="10.7109375" style="1" customWidth="1"/>
    <col min="1287" max="1287" width="18.7109375" style="1" customWidth="1"/>
    <col min="1288" max="1289" width="21.7109375" style="1" customWidth="1"/>
    <col min="1290" max="1290" width="40.7109375" style="1" customWidth="1"/>
    <col min="1291" max="1291" width="10.7109375" style="1" customWidth="1"/>
    <col min="1292" max="1292" width="21.7109375" style="1" customWidth="1"/>
    <col min="1293" max="1293" width="10.7109375" style="1" customWidth="1"/>
    <col min="1294" max="1294" width="18.7109375" style="1" customWidth="1"/>
    <col min="1295" max="1296" width="21.7109375" style="1" customWidth="1"/>
    <col min="1297" max="1297" width="10.7109375" style="1" customWidth="1"/>
    <col min="1298" max="1298" width="21.7109375" style="1" customWidth="1"/>
    <col min="1299" max="1299" width="10.7109375" style="1" customWidth="1"/>
    <col min="1300" max="1300" width="18.7109375" style="1" customWidth="1"/>
    <col min="1301" max="1301" width="21.7109375" style="1" customWidth="1"/>
    <col min="1302" max="1302" width="40.7109375" style="1" customWidth="1"/>
    <col min="1303" max="1303" width="21.7109375" style="1" customWidth="1"/>
    <col min="1304" max="1304" width="10.7109375" style="1" customWidth="1"/>
    <col min="1305" max="1305" width="21.7109375" style="1" customWidth="1"/>
    <col min="1306" max="1306" width="10.7109375" style="1" customWidth="1"/>
    <col min="1307" max="1307" width="18.7109375" style="1" customWidth="1"/>
    <col min="1308" max="1309" width="21.7109375" style="1" customWidth="1"/>
    <col min="1310" max="1310" width="10.7109375" style="1" customWidth="1"/>
    <col min="1311" max="1311" width="21.7109375" style="1" customWidth="1"/>
    <col min="1312" max="1312" width="10.7109375" style="1" customWidth="1"/>
    <col min="1313" max="1313" width="18.7109375" style="1" customWidth="1"/>
    <col min="1314" max="1314" width="40.7109375" style="1" customWidth="1"/>
    <col min="1315" max="1316" width="21.7109375" style="1" customWidth="1"/>
    <col min="1317" max="1317" width="10.7109375" style="1" customWidth="1"/>
    <col min="1318" max="1318" width="21.7109375" style="1" customWidth="1"/>
    <col min="1319" max="1319" width="10.7109375" style="1" customWidth="1"/>
    <col min="1320" max="1320" width="18.7109375" style="1" customWidth="1"/>
    <col min="1321" max="1322" width="21.7109375" style="1" customWidth="1"/>
    <col min="1323" max="1323" width="10.7109375" style="1" customWidth="1"/>
    <col min="1324" max="1324" width="40.7109375" style="1" customWidth="1"/>
    <col min="1325" max="1325" width="21.7109375" style="1" customWidth="1"/>
    <col min="1326" max="1326" width="10.7109375" style="1" customWidth="1"/>
    <col min="1327" max="1329" width="21.7109375" style="1" customWidth="1"/>
    <col min="1330" max="1330" width="10.7109375" style="1" customWidth="1"/>
    <col min="1331" max="1532" width="11.42578125" style="1"/>
    <col min="1533" max="1533" width="1.7109375" style="1" customWidth="1"/>
    <col min="1534" max="1534" width="40.7109375" style="1" customWidth="1"/>
    <col min="1535" max="1535" width="21.7109375" style="1" customWidth="1"/>
    <col min="1536" max="1536" width="10.7109375" style="1" customWidth="1"/>
    <col min="1537" max="1537" width="18.7109375" style="1" customWidth="1"/>
    <col min="1538" max="1539" width="21.7109375" style="1" customWidth="1"/>
    <col min="1540" max="1540" width="10.7109375" style="1" customWidth="1"/>
    <col min="1541" max="1541" width="21.7109375" style="1" customWidth="1"/>
    <col min="1542" max="1542" width="10.7109375" style="1" customWidth="1"/>
    <col min="1543" max="1543" width="18.7109375" style="1" customWidth="1"/>
    <col min="1544" max="1545" width="21.7109375" style="1" customWidth="1"/>
    <col min="1546" max="1546" width="40.7109375" style="1" customWidth="1"/>
    <col min="1547" max="1547" width="10.7109375" style="1" customWidth="1"/>
    <col min="1548" max="1548" width="21.7109375" style="1" customWidth="1"/>
    <col min="1549" max="1549" width="10.7109375" style="1" customWidth="1"/>
    <col min="1550" max="1550" width="18.7109375" style="1" customWidth="1"/>
    <col min="1551" max="1552" width="21.7109375" style="1" customWidth="1"/>
    <col min="1553" max="1553" width="10.7109375" style="1" customWidth="1"/>
    <col min="1554" max="1554" width="21.7109375" style="1" customWidth="1"/>
    <col min="1555" max="1555" width="10.7109375" style="1" customWidth="1"/>
    <col min="1556" max="1556" width="18.7109375" style="1" customWidth="1"/>
    <col min="1557" max="1557" width="21.7109375" style="1" customWidth="1"/>
    <col min="1558" max="1558" width="40.7109375" style="1" customWidth="1"/>
    <col min="1559" max="1559" width="21.7109375" style="1" customWidth="1"/>
    <col min="1560" max="1560" width="10.7109375" style="1" customWidth="1"/>
    <col min="1561" max="1561" width="21.7109375" style="1" customWidth="1"/>
    <col min="1562" max="1562" width="10.7109375" style="1" customWidth="1"/>
    <col min="1563" max="1563" width="18.7109375" style="1" customWidth="1"/>
    <col min="1564" max="1565" width="21.7109375" style="1" customWidth="1"/>
    <col min="1566" max="1566" width="10.7109375" style="1" customWidth="1"/>
    <col min="1567" max="1567" width="21.7109375" style="1" customWidth="1"/>
    <col min="1568" max="1568" width="10.7109375" style="1" customWidth="1"/>
    <col min="1569" max="1569" width="18.7109375" style="1" customWidth="1"/>
    <col min="1570" max="1570" width="40.7109375" style="1" customWidth="1"/>
    <col min="1571" max="1572" width="21.7109375" style="1" customWidth="1"/>
    <col min="1573" max="1573" width="10.7109375" style="1" customWidth="1"/>
    <col min="1574" max="1574" width="21.7109375" style="1" customWidth="1"/>
    <col min="1575" max="1575" width="10.7109375" style="1" customWidth="1"/>
    <col min="1576" max="1576" width="18.7109375" style="1" customWidth="1"/>
    <col min="1577" max="1578" width="21.7109375" style="1" customWidth="1"/>
    <col min="1579" max="1579" width="10.7109375" style="1" customWidth="1"/>
    <col min="1580" max="1580" width="40.7109375" style="1" customWidth="1"/>
    <col min="1581" max="1581" width="21.7109375" style="1" customWidth="1"/>
    <col min="1582" max="1582" width="10.7109375" style="1" customWidth="1"/>
    <col min="1583" max="1585" width="21.7109375" style="1" customWidth="1"/>
    <col min="1586" max="1586" width="10.7109375" style="1" customWidth="1"/>
    <col min="1587" max="1788" width="11.42578125" style="1"/>
    <col min="1789" max="1789" width="1.7109375" style="1" customWidth="1"/>
    <col min="1790" max="1790" width="40.7109375" style="1" customWidth="1"/>
    <col min="1791" max="1791" width="21.7109375" style="1" customWidth="1"/>
    <col min="1792" max="1792" width="10.7109375" style="1" customWidth="1"/>
    <col min="1793" max="1793" width="18.7109375" style="1" customWidth="1"/>
    <col min="1794" max="1795" width="21.7109375" style="1" customWidth="1"/>
    <col min="1796" max="1796" width="10.7109375" style="1" customWidth="1"/>
    <col min="1797" max="1797" width="21.7109375" style="1" customWidth="1"/>
    <col min="1798" max="1798" width="10.7109375" style="1" customWidth="1"/>
    <col min="1799" max="1799" width="18.7109375" style="1" customWidth="1"/>
    <col min="1800" max="1801" width="21.7109375" style="1" customWidth="1"/>
    <col min="1802" max="1802" width="40.7109375" style="1" customWidth="1"/>
    <col min="1803" max="1803" width="10.7109375" style="1" customWidth="1"/>
    <col min="1804" max="1804" width="21.7109375" style="1" customWidth="1"/>
    <col min="1805" max="1805" width="10.7109375" style="1" customWidth="1"/>
    <col min="1806" max="1806" width="18.7109375" style="1" customWidth="1"/>
    <col min="1807" max="1808" width="21.7109375" style="1" customWidth="1"/>
    <col min="1809" max="1809" width="10.7109375" style="1" customWidth="1"/>
    <col min="1810" max="1810" width="21.7109375" style="1" customWidth="1"/>
    <col min="1811" max="1811" width="10.7109375" style="1" customWidth="1"/>
    <col min="1812" max="1812" width="18.7109375" style="1" customWidth="1"/>
    <col min="1813" max="1813" width="21.7109375" style="1" customWidth="1"/>
    <col min="1814" max="1814" width="40.7109375" style="1" customWidth="1"/>
    <col min="1815" max="1815" width="21.7109375" style="1" customWidth="1"/>
    <col min="1816" max="1816" width="10.7109375" style="1" customWidth="1"/>
    <col min="1817" max="1817" width="21.7109375" style="1" customWidth="1"/>
    <col min="1818" max="1818" width="10.7109375" style="1" customWidth="1"/>
    <col min="1819" max="1819" width="18.7109375" style="1" customWidth="1"/>
    <col min="1820" max="1821" width="21.7109375" style="1" customWidth="1"/>
    <col min="1822" max="1822" width="10.7109375" style="1" customWidth="1"/>
    <col min="1823" max="1823" width="21.7109375" style="1" customWidth="1"/>
    <col min="1824" max="1824" width="10.7109375" style="1" customWidth="1"/>
    <col min="1825" max="1825" width="18.7109375" style="1" customWidth="1"/>
    <col min="1826" max="1826" width="40.7109375" style="1" customWidth="1"/>
    <col min="1827" max="1828" width="21.7109375" style="1" customWidth="1"/>
    <col min="1829" max="1829" width="10.7109375" style="1" customWidth="1"/>
    <col min="1830" max="1830" width="21.7109375" style="1" customWidth="1"/>
    <col min="1831" max="1831" width="10.7109375" style="1" customWidth="1"/>
    <col min="1832" max="1832" width="18.7109375" style="1" customWidth="1"/>
    <col min="1833" max="1834" width="21.7109375" style="1" customWidth="1"/>
    <col min="1835" max="1835" width="10.7109375" style="1" customWidth="1"/>
    <col min="1836" max="1836" width="40.7109375" style="1" customWidth="1"/>
    <col min="1837" max="1837" width="21.7109375" style="1" customWidth="1"/>
    <col min="1838" max="1838" width="10.7109375" style="1" customWidth="1"/>
    <col min="1839" max="1841" width="21.7109375" style="1" customWidth="1"/>
    <col min="1842" max="1842" width="10.7109375" style="1" customWidth="1"/>
    <col min="1843" max="2044" width="11.42578125" style="1"/>
    <col min="2045" max="2045" width="1.7109375" style="1" customWidth="1"/>
    <col min="2046" max="2046" width="40.7109375" style="1" customWidth="1"/>
    <col min="2047" max="2047" width="21.7109375" style="1" customWidth="1"/>
    <col min="2048" max="2048" width="10.7109375" style="1" customWidth="1"/>
    <col min="2049" max="2049" width="18.7109375" style="1" customWidth="1"/>
    <col min="2050" max="2051" width="21.7109375" style="1" customWidth="1"/>
    <col min="2052" max="2052" width="10.7109375" style="1" customWidth="1"/>
    <col min="2053" max="2053" width="21.7109375" style="1" customWidth="1"/>
    <col min="2054" max="2054" width="10.7109375" style="1" customWidth="1"/>
    <col min="2055" max="2055" width="18.7109375" style="1" customWidth="1"/>
    <col min="2056" max="2057" width="21.7109375" style="1" customWidth="1"/>
    <col min="2058" max="2058" width="40.7109375" style="1" customWidth="1"/>
    <col min="2059" max="2059" width="10.7109375" style="1" customWidth="1"/>
    <col min="2060" max="2060" width="21.7109375" style="1" customWidth="1"/>
    <col min="2061" max="2061" width="10.7109375" style="1" customWidth="1"/>
    <col min="2062" max="2062" width="18.7109375" style="1" customWidth="1"/>
    <col min="2063" max="2064" width="21.7109375" style="1" customWidth="1"/>
    <col min="2065" max="2065" width="10.7109375" style="1" customWidth="1"/>
    <col min="2066" max="2066" width="21.7109375" style="1" customWidth="1"/>
    <col min="2067" max="2067" width="10.7109375" style="1" customWidth="1"/>
    <col min="2068" max="2068" width="18.7109375" style="1" customWidth="1"/>
    <col min="2069" max="2069" width="21.7109375" style="1" customWidth="1"/>
    <col min="2070" max="2070" width="40.7109375" style="1" customWidth="1"/>
    <col min="2071" max="2071" width="21.7109375" style="1" customWidth="1"/>
    <col min="2072" max="2072" width="10.7109375" style="1" customWidth="1"/>
    <col min="2073" max="2073" width="21.7109375" style="1" customWidth="1"/>
    <col min="2074" max="2074" width="10.7109375" style="1" customWidth="1"/>
    <col min="2075" max="2075" width="18.7109375" style="1" customWidth="1"/>
    <col min="2076" max="2077" width="21.7109375" style="1" customWidth="1"/>
    <col min="2078" max="2078" width="10.7109375" style="1" customWidth="1"/>
    <col min="2079" max="2079" width="21.7109375" style="1" customWidth="1"/>
    <col min="2080" max="2080" width="10.7109375" style="1" customWidth="1"/>
    <col min="2081" max="2081" width="18.7109375" style="1" customWidth="1"/>
    <col min="2082" max="2082" width="40.7109375" style="1" customWidth="1"/>
    <col min="2083" max="2084" width="21.7109375" style="1" customWidth="1"/>
    <col min="2085" max="2085" width="10.7109375" style="1" customWidth="1"/>
    <col min="2086" max="2086" width="21.7109375" style="1" customWidth="1"/>
    <col min="2087" max="2087" width="10.7109375" style="1" customWidth="1"/>
    <col min="2088" max="2088" width="18.7109375" style="1" customWidth="1"/>
    <col min="2089" max="2090" width="21.7109375" style="1" customWidth="1"/>
    <col min="2091" max="2091" width="10.7109375" style="1" customWidth="1"/>
    <col min="2092" max="2092" width="40.7109375" style="1" customWidth="1"/>
    <col min="2093" max="2093" width="21.7109375" style="1" customWidth="1"/>
    <col min="2094" max="2094" width="10.7109375" style="1" customWidth="1"/>
    <col min="2095" max="2097" width="21.7109375" style="1" customWidth="1"/>
    <col min="2098" max="2098" width="10.7109375" style="1" customWidth="1"/>
    <col min="2099" max="2300" width="11.42578125" style="1"/>
    <col min="2301" max="2301" width="1.7109375" style="1" customWidth="1"/>
    <col min="2302" max="2302" width="40.7109375" style="1" customWidth="1"/>
    <col min="2303" max="2303" width="21.7109375" style="1" customWidth="1"/>
    <col min="2304" max="2304" width="10.7109375" style="1" customWidth="1"/>
    <col min="2305" max="2305" width="18.7109375" style="1" customWidth="1"/>
    <col min="2306" max="2307" width="21.7109375" style="1" customWidth="1"/>
    <col min="2308" max="2308" width="10.7109375" style="1" customWidth="1"/>
    <col min="2309" max="2309" width="21.7109375" style="1" customWidth="1"/>
    <col min="2310" max="2310" width="10.7109375" style="1" customWidth="1"/>
    <col min="2311" max="2311" width="18.7109375" style="1" customWidth="1"/>
    <col min="2312" max="2313" width="21.7109375" style="1" customWidth="1"/>
    <col min="2314" max="2314" width="40.7109375" style="1" customWidth="1"/>
    <col min="2315" max="2315" width="10.7109375" style="1" customWidth="1"/>
    <col min="2316" max="2316" width="21.7109375" style="1" customWidth="1"/>
    <col min="2317" max="2317" width="10.7109375" style="1" customWidth="1"/>
    <col min="2318" max="2318" width="18.7109375" style="1" customWidth="1"/>
    <col min="2319" max="2320" width="21.7109375" style="1" customWidth="1"/>
    <col min="2321" max="2321" width="10.7109375" style="1" customWidth="1"/>
    <col min="2322" max="2322" width="21.7109375" style="1" customWidth="1"/>
    <col min="2323" max="2323" width="10.7109375" style="1" customWidth="1"/>
    <col min="2324" max="2324" width="18.7109375" style="1" customWidth="1"/>
    <col min="2325" max="2325" width="21.7109375" style="1" customWidth="1"/>
    <col min="2326" max="2326" width="40.7109375" style="1" customWidth="1"/>
    <col min="2327" max="2327" width="21.7109375" style="1" customWidth="1"/>
    <col min="2328" max="2328" width="10.7109375" style="1" customWidth="1"/>
    <col min="2329" max="2329" width="21.7109375" style="1" customWidth="1"/>
    <col min="2330" max="2330" width="10.7109375" style="1" customWidth="1"/>
    <col min="2331" max="2331" width="18.7109375" style="1" customWidth="1"/>
    <col min="2332" max="2333" width="21.7109375" style="1" customWidth="1"/>
    <col min="2334" max="2334" width="10.7109375" style="1" customWidth="1"/>
    <col min="2335" max="2335" width="21.7109375" style="1" customWidth="1"/>
    <col min="2336" max="2336" width="10.7109375" style="1" customWidth="1"/>
    <col min="2337" max="2337" width="18.7109375" style="1" customWidth="1"/>
    <col min="2338" max="2338" width="40.7109375" style="1" customWidth="1"/>
    <col min="2339" max="2340" width="21.7109375" style="1" customWidth="1"/>
    <col min="2341" max="2341" width="10.7109375" style="1" customWidth="1"/>
    <col min="2342" max="2342" width="21.7109375" style="1" customWidth="1"/>
    <col min="2343" max="2343" width="10.7109375" style="1" customWidth="1"/>
    <col min="2344" max="2344" width="18.7109375" style="1" customWidth="1"/>
    <col min="2345" max="2346" width="21.7109375" style="1" customWidth="1"/>
    <col min="2347" max="2347" width="10.7109375" style="1" customWidth="1"/>
    <col min="2348" max="2348" width="40.7109375" style="1" customWidth="1"/>
    <col min="2349" max="2349" width="21.7109375" style="1" customWidth="1"/>
    <col min="2350" max="2350" width="10.7109375" style="1" customWidth="1"/>
    <col min="2351" max="2353" width="21.7109375" style="1" customWidth="1"/>
    <col min="2354" max="2354" width="10.7109375" style="1" customWidth="1"/>
    <col min="2355" max="2556" width="11.42578125" style="1"/>
    <col min="2557" max="2557" width="1.7109375" style="1" customWidth="1"/>
    <col min="2558" max="2558" width="40.7109375" style="1" customWidth="1"/>
    <col min="2559" max="2559" width="21.7109375" style="1" customWidth="1"/>
    <col min="2560" max="2560" width="10.7109375" style="1" customWidth="1"/>
    <col min="2561" max="2561" width="18.7109375" style="1" customWidth="1"/>
    <col min="2562" max="2563" width="21.7109375" style="1" customWidth="1"/>
    <col min="2564" max="2564" width="10.7109375" style="1" customWidth="1"/>
    <col min="2565" max="2565" width="21.7109375" style="1" customWidth="1"/>
    <col min="2566" max="2566" width="10.7109375" style="1" customWidth="1"/>
    <col min="2567" max="2567" width="18.7109375" style="1" customWidth="1"/>
    <col min="2568" max="2569" width="21.7109375" style="1" customWidth="1"/>
    <col min="2570" max="2570" width="40.7109375" style="1" customWidth="1"/>
    <col min="2571" max="2571" width="10.7109375" style="1" customWidth="1"/>
    <col min="2572" max="2572" width="21.7109375" style="1" customWidth="1"/>
    <col min="2573" max="2573" width="10.7109375" style="1" customWidth="1"/>
    <col min="2574" max="2574" width="18.7109375" style="1" customWidth="1"/>
    <col min="2575" max="2576" width="21.7109375" style="1" customWidth="1"/>
    <col min="2577" max="2577" width="10.7109375" style="1" customWidth="1"/>
    <col min="2578" max="2578" width="21.7109375" style="1" customWidth="1"/>
    <col min="2579" max="2579" width="10.7109375" style="1" customWidth="1"/>
    <col min="2580" max="2580" width="18.7109375" style="1" customWidth="1"/>
    <col min="2581" max="2581" width="21.7109375" style="1" customWidth="1"/>
    <col min="2582" max="2582" width="40.7109375" style="1" customWidth="1"/>
    <col min="2583" max="2583" width="21.7109375" style="1" customWidth="1"/>
    <col min="2584" max="2584" width="10.7109375" style="1" customWidth="1"/>
    <col min="2585" max="2585" width="21.7109375" style="1" customWidth="1"/>
    <col min="2586" max="2586" width="10.7109375" style="1" customWidth="1"/>
    <col min="2587" max="2587" width="18.7109375" style="1" customWidth="1"/>
    <col min="2588" max="2589" width="21.7109375" style="1" customWidth="1"/>
    <col min="2590" max="2590" width="10.7109375" style="1" customWidth="1"/>
    <col min="2591" max="2591" width="21.7109375" style="1" customWidth="1"/>
    <col min="2592" max="2592" width="10.7109375" style="1" customWidth="1"/>
    <col min="2593" max="2593" width="18.7109375" style="1" customWidth="1"/>
    <col min="2594" max="2594" width="40.7109375" style="1" customWidth="1"/>
    <col min="2595" max="2596" width="21.7109375" style="1" customWidth="1"/>
    <col min="2597" max="2597" width="10.7109375" style="1" customWidth="1"/>
    <col min="2598" max="2598" width="21.7109375" style="1" customWidth="1"/>
    <col min="2599" max="2599" width="10.7109375" style="1" customWidth="1"/>
    <col min="2600" max="2600" width="18.7109375" style="1" customWidth="1"/>
    <col min="2601" max="2602" width="21.7109375" style="1" customWidth="1"/>
    <col min="2603" max="2603" width="10.7109375" style="1" customWidth="1"/>
    <col min="2604" max="2604" width="40.7109375" style="1" customWidth="1"/>
    <col min="2605" max="2605" width="21.7109375" style="1" customWidth="1"/>
    <col min="2606" max="2606" width="10.7109375" style="1" customWidth="1"/>
    <col min="2607" max="2609" width="21.7109375" style="1" customWidth="1"/>
    <col min="2610" max="2610" width="10.7109375" style="1" customWidth="1"/>
    <col min="2611" max="2812" width="11.42578125" style="1"/>
    <col min="2813" max="2813" width="1.7109375" style="1" customWidth="1"/>
    <col min="2814" max="2814" width="40.7109375" style="1" customWidth="1"/>
    <col min="2815" max="2815" width="21.7109375" style="1" customWidth="1"/>
    <col min="2816" max="2816" width="10.7109375" style="1" customWidth="1"/>
    <col min="2817" max="2817" width="18.7109375" style="1" customWidth="1"/>
    <col min="2818" max="2819" width="21.7109375" style="1" customWidth="1"/>
    <col min="2820" max="2820" width="10.7109375" style="1" customWidth="1"/>
    <col min="2821" max="2821" width="21.7109375" style="1" customWidth="1"/>
    <col min="2822" max="2822" width="10.7109375" style="1" customWidth="1"/>
    <col min="2823" max="2823" width="18.7109375" style="1" customWidth="1"/>
    <col min="2824" max="2825" width="21.7109375" style="1" customWidth="1"/>
    <col min="2826" max="2826" width="40.7109375" style="1" customWidth="1"/>
    <col min="2827" max="2827" width="10.7109375" style="1" customWidth="1"/>
    <col min="2828" max="2828" width="21.7109375" style="1" customWidth="1"/>
    <col min="2829" max="2829" width="10.7109375" style="1" customWidth="1"/>
    <col min="2830" max="2830" width="18.7109375" style="1" customWidth="1"/>
    <col min="2831" max="2832" width="21.7109375" style="1" customWidth="1"/>
    <col min="2833" max="2833" width="10.7109375" style="1" customWidth="1"/>
    <col min="2834" max="2834" width="21.7109375" style="1" customWidth="1"/>
    <col min="2835" max="2835" width="10.7109375" style="1" customWidth="1"/>
    <col min="2836" max="2836" width="18.7109375" style="1" customWidth="1"/>
    <col min="2837" max="2837" width="21.7109375" style="1" customWidth="1"/>
    <col min="2838" max="2838" width="40.7109375" style="1" customWidth="1"/>
    <col min="2839" max="2839" width="21.7109375" style="1" customWidth="1"/>
    <col min="2840" max="2840" width="10.7109375" style="1" customWidth="1"/>
    <col min="2841" max="2841" width="21.7109375" style="1" customWidth="1"/>
    <col min="2842" max="2842" width="10.7109375" style="1" customWidth="1"/>
    <col min="2843" max="2843" width="18.7109375" style="1" customWidth="1"/>
    <col min="2844" max="2845" width="21.7109375" style="1" customWidth="1"/>
    <col min="2846" max="2846" width="10.7109375" style="1" customWidth="1"/>
    <col min="2847" max="2847" width="21.7109375" style="1" customWidth="1"/>
    <col min="2848" max="2848" width="10.7109375" style="1" customWidth="1"/>
    <col min="2849" max="2849" width="18.7109375" style="1" customWidth="1"/>
    <col min="2850" max="2850" width="40.7109375" style="1" customWidth="1"/>
    <col min="2851" max="2852" width="21.7109375" style="1" customWidth="1"/>
    <col min="2853" max="2853" width="10.7109375" style="1" customWidth="1"/>
    <col min="2854" max="2854" width="21.7109375" style="1" customWidth="1"/>
    <col min="2855" max="2855" width="10.7109375" style="1" customWidth="1"/>
    <col min="2856" max="2856" width="18.7109375" style="1" customWidth="1"/>
    <col min="2857" max="2858" width="21.7109375" style="1" customWidth="1"/>
    <col min="2859" max="2859" width="10.7109375" style="1" customWidth="1"/>
    <col min="2860" max="2860" width="40.7109375" style="1" customWidth="1"/>
    <col min="2861" max="2861" width="21.7109375" style="1" customWidth="1"/>
    <col min="2862" max="2862" width="10.7109375" style="1" customWidth="1"/>
    <col min="2863" max="2865" width="21.7109375" style="1" customWidth="1"/>
    <col min="2866" max="2866" width="10.7109375" style="1" customWidth="1"/>
    <col min="2867" max="3068" width="11.42578125" style="1"/>
    <col min="3069" max="3069" width="1.7109375" style="1" customWidth="1"/>
    <col min="3070" max="3070" width="40.7109375" style="1" customWidth="1"/>
    <col min="3071" max="3071" width="21.7109375" style="1" customWidth="1"/>
    <col min="3072" max="3072" width="10.7109375" style="1" customWidth="1"/>
    <col min="3073" max="3073" width="18.7109375" style="1" customWidth="1"/>
    <col min="3074" max="3075" width="21.7109375" style="1" customWidth="1"/>
    <col min="3076" max="3076" width="10.7109375" style="1" customWidth="1"/>
    <col min="3077" max="3077" width="21.7109375" style="1" customWidth="1"/>
    <col min="3078" max="3078" width="10.7109375" style="1" customWidth="1"/>
    <col min="3079" max="3079" width="18.7109375" style="1" customWidth="1"/>
    <col min="3080" max="3081" width="21.7109375" style="1" customWidth="1"/>
    <col min="3082" max="3082" width="40.7109375" style="1" customWidth="1"/>
    <col min="3083" max="3083" width="10.7109375" style="1" customWidth="1"/>
    <col min="3084" max="3084" width="21.7109375" style="1" customWidth="1"/>
    <col min="3085" max="3085" width="10.7109375" style="1" customWidth="1"/>
    <col min="3086" max="3086" width="18.7109375" style="1" customWidth="1"/>
    <col min="3087" max="3088" width="21.7109375" style="1" customWidth="1"/>
    <col min="3089" max="3089" width="10.7109375" style="1" customWidth="1"/>
    <col min="3090" max="3090" width="21.7109375" style="1" customWidth="1"/>
    <col min="3091" max="3091" width="10.7109375" style="1" customWidth="1"/>
    <col min="3092" max="3092" width="18.7109375" style="1" customWidth="1"/>
    <col min="3093" max="3093" width="21.7109375" style="1" customWidth="1"/>
    <col min="3094" max="3094" width="40.7109375" style="1" customWidth="1"/>
    <col min="3095" max="3095" width="21.7109375" style="1" customWidth="1"/>
    <col min="3096" max="3096" width="10.7109375" style="1" customWidth="1"/>
    <col min="3097" max="3097" width="21.7109375" style="1" customWidth="1"/>
    <col min="3098" max="3098" width="10.7109375" style="1" customWidth="1"/>
    <col min="3099" max="3099" width="18.7109375" style="1" customWidth="1"/>
    <col min="3100" max="3101" width="21.7109375" style="1" customWidth="1"/>
    <col min="3102" max="3102" width="10.7109375" style="1" customWidth="1"/>
    <col min="3103" max="3103" width="21.7109375" style="1" customWidth="1"/>
    <col min="3104" max="3104" width="10.7109375" style="1" customWidth="1"/>
    <col min="3105" max="3105" width="18.7109375" style="1" customWidth="1"/>
    <col min="3106" max="3106" width="40.7109375" style="1" customWidth="1"/>
    <col min="3107" max="3108" width="21.7109375" style="1" customWidth="1"/>
    <col min="3109" max="3109" width="10.7109375" style="1" customWidth="1"/>
    <col min="3110" max="3110" width="21.7109375" style="1" customWidth="1"/>
    <col min="3111" max="3111" width="10.7109375" style="1" customWidth="1"/>
    <col min="3112" max="3112" width="18.7109375" style="1" customWidth="1"/>
    <col min="3113" max="3114" width="21.7109375" style="1" customWidth="1"/>
    <col min="3115" max="3115" width="10.7109375" style="1" customWidth="1"/>
    <col min="3116" max="3116" width="40.7109375" style="1" customWidth="1"/>
    <col min="3117" max="3117" width="21.7109375" style="1" customWidth="1"/>
    <col min="3118" max="3118" width="10.7109375" style="1" customWidth="1"/>
    <col min="3119" max="3121" width="21.7109375" style="1" customWidth="1"/>
    <col min="3122" max="3122" width="10.7109375" style="1" customWidth="1"/>
    <col min="3123" max="3324" width="11.42578125" style="1"/>
    <col min="3325" max="3325" width="1.7109375" style="1" customWidth="1"/>
    <col min="3326" max="3326" width="40.7109375" style="1" customWidth="1"/>
    <col min="3327" max="3327" width="21.7109375" style="1" customWidth="1"/>
    <col min="3328" max="3328" width="10.7109375" style="1" customWidth="1"/>
    <col min="3329" max="3329" width="18.7109375" style="1" customWidth="1"/>
    <col min="3330" max="3331" width="21.7109375" style="1" customWidth="1"/>
    <col min="3332" max="3332" width="10.7109375" style="1" customWidth="1"/>
    <col min="3333" max="3333" width="21.7109375" style="1" customWidth="1"/>
    <col min="3334" max="3334" width="10.7109375" style="1" customWidth="1"/>
    <col min="3335" max="3335" width="18.7109375" style="1" customWidth="1"/>
    <col min="3336" max="3337" width="21.7109375" style="1" customWidth="1"/>
    <col min="3338" max="3338" width="40.7109375" style="1" customWidth="1"/>
    <col min="3339" max="3339" width="10.7109375" style="1" customWidth="1"/>
    <col min="3340" max="3340" width="21.7109375" style="1" customWidth="1"/>
    <col min="3341" max="3341" width="10.7109375" style="1" customWidth="1"/>
    <col min="3342" max="3342" width="18.7109375" style="1" customWidth="1"/>
    <col min="3343" max="3344" width="21.7109375" style="1" customWidth="1"/>
    <col min="3345" max="3345" width="10.7109375" style="1" customWidth="1"/>
    <col min="3346" max="3346" width="21.7109375" style="1" customWidth="1"/>
    <col min="3347" max="3347" width="10.7109375" style="1" customWidth="1"/>
    <col min="3348" max="3348" width="18.7109375" style="1" customWidth="1"/>
    <col min="3349" max="3349" width="21.7109375" style="1" customWidth="1"/>
    <col min="3350" max="3350" width="40.7109375" style="1" customWidth="1"/>
    <col min="3351" max="3351" width="21.7109375" style="1" customWidth="1"/>
    <col min="3352" max="3352" width="10.7109375" style="1" customWidth="1"/>
    <col min="3353" max="3353" width="21.7109375" style="1" customWidth="1"/>
    <col min="3354" max="3354" width="10.7109375" style="1" customWidth="1"/>
    <col min="3355" max="3355" width="18.7109375" style="1" customWidth="1"/>
    <col min="3356" max="3357" width="21.7109375" style="1" customWidth="1"/>
    <col min="3358" max="3358" width="10.7109375" style="1" customWidth="1"/>
    <col min="3359" max="3359" width="21.7109375" style="1" customWidth="1"/>
    <col min="3360" max="3360" width="10.7109375" style="1" customWidth="1"/>
    <col min="3361" max="3361" width="18.7109375" style="1" customWidth="1"/>
    <col min="3362" max="3362" width="40.7109375" style="1" customWidth="1"/>
    <col min="3363" max="3364" width="21.7109375" style="1" customWidth="1"/>
    <col min="3365" max="3365" width="10.7109375" style="1" customWidth="1"/>
    <col min="3366" max="3366" width="21.7109375" style="1" customWidth="1"/>
    <col min="3367" max="3367" width="10.7109375" style="1" customWidth="1"/>
    <col min="3368" max="3368" width="18.7109375" style="1" customWidth="1"/>
    <col min="3369" max="3370" width="21.7109375" style="1" customWidth="1"/>
    <col min="3371" max="3371" width="10.7109375" style="1" customWidth="1"/>
    <col min="3372" max="3372" width="40.7109375" style="1" customWidth="1"/>
    <col min="3373" max="3373" width="21.7109375" style="1" customWidth="1"/>
    <col min="3374" max="3374" width="10.7109375" style="1" customWidth="1"/>
    <col min="3375" max="3377" width="21.7109375" style="1" customWidth="1"/>
    <col min="3378" max="3378" width="10.7109375" style="1" customWidth="1"/>
    <col min="3379" max="3580" width="11.42578125" style="1"/>
    <col min="3581" max="3581" width="1.7109375" style="1" customWidth="1"/>
    <col min="3582" max="3582" width="40.7109375" style="1" customWidth="1"/>
    <col min="3583" max="3583" width="21.7109375" style="1" customWidth="1"/>
    <col min="3584" max="3584" width="10.7109375" style="1" customWidth="1"/>
    <col min="3585" max="3585" width="18.7109375" style="1" customWidth="1"/>
    <col min="3586" max="3587" width="21.7109375" style="1" customWidth="1"/>
    <col min="3588" max="3588" width="10.7109375" style="1" customWidth="1"/>
    <col min="3589" max="3589" width="21.7109375" style="1" customWidth="1"/>
    <col min="3590" max="3590" width="10.7109375" style="1" customWidth="1"/>
    <col min="3591" max="3591" width="18.7109375" style="1" customWidth="1"/>
    <col min="3592" max="3593" width="21.7109375" style="1" customWidth="1"/>
    <col min="3594" max="3594" width="40.7109375" style="1" customWidth="1"/>
    <col min="3595" max="3595" width="10.7109375" style="1" customWidth="1"/>
    <col min="3596" max="3596" width="21.7109375" style="1" customWidth="1"/>
    <col min="3597" max="3597" width="10.7109375" style="1" customWidth="1"/>
    <col min="3598" max="3598" width="18.7109375" style="1" customWidth="1"/>
    <col min="3599" max="3600" width="21.7109375" style="1" customWidth="1"/>
    <col min="3601" max="3601" width="10.7109375" style="1" customWidth="1"/>
    <col min="3602" max="3602" width="21.7109375" style="1" customWidth="1"/>
    <col min="3603" max="3603" width="10.7109375" style="1" customWidth="1"/>
    <col min="3604" max="3604" width="18.7109375" style="1" customWidth="1"/>
    <col min="3605" max="3605" width="21.7109375" style="1" customWidth="1"/>
    <col min="3606" max="3606" width="40.7109375" style="1" customWidth="1"/>
    <col min="3607" max="3607" width="21.7109375" style="1" customWidth="1"/>
    <col min="3608" max="3608" width="10.7109375" style="1" customWidth="1"/>
    <col min="3609" max="3609" width="21.7109375" style="1" customWidth="1"/>
    <col min="3610" max="3610" width="10.7109375" style="1" customWidth="1"/>
    <col min="3611" max="3611" width="18.7109375" style="1" customWidth="1"/>
    <col min="3612" max="3613" width="21.7109375" style="1" customWidth="1"/>
    <col min="3614" max="3614" width="10.7109375" style="1" customWidth="1"/>
    <col min="3615" max="3615" width="21.7109375" style="1" customWidth="1"/>
    <col min="3616" max="3616" width="10.7109375" style="1" customWidth="1"/>
    <col min="3617" max="3617" width="18.7109375" style="1" customWidth="1"/>
    <col min="3618" max="3618" width="40.7109375" style="1" customWidth="1"/>
    <col min="3619" max="3620" width="21.7109375" style="1" customWidth="1"/>
    <col min="3621" max="3621" width="10.7109375" style="1" customWidth="1"/>
    <col min="3622" max="3622" width="21.7109375" style="1" customWidth="1"/>
    <col min="3623" max="3623" width="10.7109375" style="1" customWidth="1"/>
    <col min="3624" max="3624" width="18.7109375" style="1" customWidth="1"/>
    <col min="3625" max="3626" width="21.7109375" style="1" customWidth="1"/>
    <col min="3627" max="3627" width="10.7109375" style="1" customWidth="1"/>
    <col min="3628" max="3628" width="40.7109375" style="1" customWidth="1"/>
    <col min="3629" max="3629" width="21.7109375" style="1" customWidth="1"/>
    <col min="3630" max="3630" width="10.7109375" style="1" customWidth="1"/>
    <col min="3631" max="3633" width="21.7109375" style="1" customWidth="1"/>
    <col min="3634" max="3634" width="10.7109375" style="1" customWidth="1"/>
    <col min="3635" max="3836" width="11.42578125" style="1"/>
    <col min="3837" max="3837" width="1.7109375" style="1" customWidth="1"/>
    <col min="3838" max="3838" width="40.7109375" style="1" customWidth="1"/>
    <col min="3839" max="3839" width="21.7109375" style="1" customWidth="1"/>
    <col min="3840" max="3840" width="10.7109375" style="1" customWidth="1"/>
    <col min="3841" max="3841" width="18.7109375" style="1" customWidth="1"/>
    <col min="3842" max="3843" width="21.7109375" style="1" customWidth="1"/>
    <col min="3844" max="3844" width="10.7109375" style="1" customWidth="1"/>
    <col min="3845" max="3845" width="21.7109375" style="1" customWidth="1"/>
    <col min="3846" max="3846" width="10.7109375" style="1" customWidth="1"/>
    <col min="3847" max="3847" width="18.7109375" style="1" customWidth="1"/>
    <col min="3848" max="3849" width="21.7109375" style="1" customWidth="1"/>
    <col min="3850" max="3850" width="40.7109375" style="1" customWidth="1"/>
    <col min="3851" max="3851" width="10.7109375" style="1" customWidth="1"/>
    <col min="3852" max="3852" width="21.7109375" style="1" customWidth="1"/>
    <col min="3853" max="3853" width="10.7109375" style="1" customWidth="1"/>
    <col min="3854" max="3854" width="18.7109375" style="1" customWidth="1"/>
    <col min="3855" max="3856" width="21.7109375" style="1" customWidth="1"/>
    <col min="3857" max="3857" width="10.7109375" style="1" customWidth="1"/>
    <col min="3858" max="3858" width="21.7109375" style="1" customWidth="1"/>
    <col min="3859" max="3859" width="10.7109375" style="1" customWidth="1"/>
    <col min="3860" max="3860" width="18.7109375" style="1" customWidth="1"/>
    <col min="3861" max="3861" width="21.7109375" style="1" customWidth="1"/>
    <col min="3862" max="3862" width="40.7109375" style="1" customWidth="1"/>
    <col min="3863" max="3863" width="21.7109375" style="1" customWidth="1"/>
    <col min="3864" max="3864" width="10.7109375" style="1" customWidth="1"/>
    <col min="3865" max="3865" width="21.7109375" style="1" customWidth="1"/>
    <col min="3866" max="3866" width="10.7109375" style="1" customWidth="1"/>
    <col min="3867" max="3867" width="18.7109375" style="1" customWidth="1"/>
    <col min="3868" max="3869" width="21.7109375" style="1" customWidth="1"/>
    <col min="3870" max="3870" width="10.7109375" style="1" customWidth="1"/>
    <col min="3871" max="3871" width="21.7109375" style="1" customWidth="1"/>
    <col min="3872" max="3872" width="10.7109375" style="1" customWidth="1"/>
    <col min="3873" max="3873" width="18.7109375" style="1" customWidth="1"/>
    <col min="3874" max="3874" width="40.7109375" style="1" customWidth="1"/>
    <col min="3875" max="3876" width="21.7109375" style="1" customWidth="1"/>
    <col min="3877" max="3877" width="10.7109375" style="1" customWidth="1"/>
    <col min="3878" max="3878" width="21.7109375" style="1" customWidth="1"/>
    <col min="3879" max="3879" width="10.7109375" style="1" customWidth="1"/>
    <col min="3880" max="3880" width="18.7109375" style="1" customWidth="1"/>
    <col min="3881" max="3882" width="21.7109375" style="1" customWidth="1"/>
    <col min="3883" max="3883" width="10.7109375" style="1" customWidth="1"/>
    <col min="3884" max="3884" width="40.7109375" style="1" customWidth="1"/>
    <col min="3885" max="3885" width="21.7109375" style="1" customWidth="1"/>
    <col min="3886" max="3886" width="10.7109375" style="1" customWidth="1"/>
    <col min="3887" max="3889" width="21.7109375" style="1" customWidth="1"/>
    <col min="3890" max="3890" width="10.7109375" style="1" customWidth="1"/>
    <col min="3891" max="4092" width="11.42578125" style="1"/>
    <col min="4093" max="4093" width="1.7109375" style="1" customWidth="1"/>
    <col min="4094" max="4094" width="40.7109375" style="1" customWidth="1"/>
    <col min="4095" max="4095" width="21.7109375" style="1" customWidth="1"/>
    <col min="4096" max="4096" width="10.7109375" style="1" customWidth="1"/>
    <col min="4097" max="4097" width="18.7109375" style="1" customWidth="1"/>
    <col min="4098" max="4099" width="21.7109375" style="1" customWidth="1"/>
    <col min="4100" max="4100" width="10.7109375" style="1" customWidth="1"/>
    <col min="4101" max="4101" width="21.7109375" style="1" customWidth="1"/>
    <col min="4102" max="4102" width="10.7109375" style="1" customWidth="1"/>
    <col min="4103" max="4103" width="18.7109375" style="1" customWidth="1"/>
    <col min="4104" max="4105" width="21.7109375" style="1" customWidth="1"/>
    <col min="4106" max="4106" width="40.7109375" style="1" customWidth="1"/>
    <col min="4107" max="4107" width="10.7109375" style="1" customWidth="1"/>
    <col min="4108" max="4108" width="21.7109375" style="1" customWidth="1"/>
    <col min="4109" max="4109" width="10.7109375" style="1" customWidth="1"/>
    <col min="4110" max="4110" width="18.7109375" style="1" customWidth="1"/>
    <col min="4111" max="4112" width="21.7109375" style="1" customWidth="1"/>
    <col min="4113" max="4113" width="10.7109375" style="1" customWidth="1"/>
    <col min="4114" max="4114" width="21.7109375" style="1" customWidth="1"/>
    <col min="4115" max="4115" width="10.7109375" style="1" customWidth="1"/>
    <col min="4116" max="4116" width="18.7109375" style="1" customWidth="1"/>
    <col min="4117" max="4117" width="21.7109375" style="1" customWidth="1"/>
    <col min="4118" max="4118" width="40.7109375" style="1" customWidth="1"/>
    <col min="4119" max="4119" width="21.7109375" style="1" customWidth="1"/>
    <col min="4120" max="4120" width="10.7109375" style="1" customWidth="1"/>
    <col min="4121" max="4121" width="21.7109375" style="1" customWidth="1"/>
    <col min="4122" max="4122" width="10.7109375" style="1" customWidth="1"/>
    <col min="4123" max="4123" width="18.7109375" style="1" customWidth="1"/>
    <col min="4124" max="4125" width="21.7109375" style="1" customWidth="1"/>
    <col min="4126" max="4126" width="10.7109375" style="1" customWidth="1"/>
    <col min="4127" max="4127" width="21.7109375" style="1" customWidth="1"/>
    <col min="4128" max="4128" width="10.7109375" style="1" customWidth="1"/>
    <col min="4129" max="4129" width="18.7109375" style="1" customWidth="1"/>
    <col min="4130" max="4130" width="40.7109375" style="1" customWidth="1"/>
    <col min="4131" max="4132" width="21.7109375" style="1" customWidth="1"/>
    <col min="4133" max="4133" width="10.7109375" style="1" customWidth="1"/>
    <col min="4134" max="4134" width="21.7109375" style="1" customWidth="1"/>
    <col min="4135" max="4135" width="10.7109375" style="1" customWidth="1"/>
    <col min="4136" max="4136" width="18.7109375" style="1" customWidth="1"/>
    <col min="4137" max="4138" width="21.7109375" style="1" customWidth="1"/>
    <col min="4139" max="4139" width="10.7109375" style="1" customWidth="1"/>
    <col min="4140" max="4140" width="40.7109375" style="1" customWidth="1"/>
    <col min="4141" max="4141" width="21.7109375" style="1" customWidth="1"/>
    <col min="4142" max="4142" width="10.7109375" style="1" customWidth="1"/>
    <col min="4143" max="4145" width="21.7109375" style="1" customWidth="1"/>
    <col min="4146" max="4146" width="10.7109375" style="1" customWidth="1"/>
    <col min="4147" max="4348" width="11.42578125" style="1"/>
    <col min="4349" max="4349" width="1.7109375" style="1" customWidth="1"/>
    <col min="4350" max="4350" width="40.7109375" style="1" customWidth="1"/>
    <col min="4351" max="4351" width="21.7109375" style="1" customWidth="1"/>
    <col min="4352" max="4352" width="10.7109375" style="1" customWidth="1"/>
    <col min="4353" max="4353" width="18.7109375" style="1" customWidth="1"/>
    <col min="4354" max="4355" width="21.7109375" style="1" customWidth="1"/>
    <col min="4356" max="4356" width="10.7109375" style="1" customWidth="1"/>
    <col min="4357" max="4357" width="21.7109375" style="1" customWidth="1"/>
    <col min="4358" max="4358" width="10.7109375" style="1" customWidth="1"/>
    <col min="4359" max="4359" width="18.7109375" style="1" customWidth="1"/>
    <col min="4360" max="4361" width="21.7109375" style="1" customWidth="1"/>
    <col min="4362" max="4362" width="40.7109375" style="1" customWidth="1"/>
    <col min="4363" max="4363" width="10.7109375" style="1" customWidth="1"/>
    <col min="4364" max="4364" width="21.7109375" style="1" customWidth="1"/>
    <col min="4365" max="4365" width="10.7109375" style="1" customWidth="1"/>
    <col min="4366" max="4366" width="18.7109375" style="1" customWidth="1"/>
    <col min="4367" max="4368" width="21.7109375" style="1" customWidth="1"/>
    <col min="4369" max="4369" width="10.7109375" style="1" customWidth="1"/>
    <col min="4370" max="4370" width="21.7109375" style="1" customWidth="1"/>
    <col min="4371" max="4371" width="10.7109375" style="1" customWidth="1"/>
    <col min="4372" max="4372" width="18.7109375" style="1" customWidth="1"/>
    <col min="4373" max="4373" width="21.7109375" style="1" customWidth="1"/>
    <col min="4374" max="4374" width="40.7109375" style="1" customWidth="1"/>
    <col min="4375" max="4375" width="21.7109375" style="1" customWidth="1"/>
    <col min="4376" max="4376" width="10.7109375" style="1" customWidth="1"/>
    <col min="4377" max="4377" width="21.7109375" style="1" customWidth="1"/>
    <col min="4378" max="4378" width="10.7109375" style="1" customWidth="1"/>
    <col min="4379" max="4379" width="18.7109375" style="1" customWidth="1"/>
    <col min="4380" max="4381" width="21.7109375" style="1" customWidth="1"/>
    <col min="4382" max="4382" width="10.7109375" style="1" customWidth="1"/>
    <col min="4383" max="4383" width="21.7109375" style="1" customWidth="1"/>
    <col min="4384" max="4384" width="10.7109375" style="1" customWidth="1"/>
    <col min="4385" max="4385" width="18.7109375" style="1" customWidth="1"/>
    <col min="4386" max="4386" width="40.7109375" style="1" customWidth="1"/>
    <col min="4387" max="4388" width="21.7109375" style="1" customWidth="1"/>
    <col min="4389" max="4389" width="10.7109375" style="1" customWidth="1"/>
    <col min="4390" max="4390" width="21.7109375" style="1" customWidth="1"/>
    <col min="4391" max="4391" width="10.7109375" style="1" customWidth="1"/>
    <col min="4392" max="4392" width="18.7109375" style="1" customWidth="1"/>
    <col min="4393" max="4394" width="21.7109375" style="1" customWidth="1"/>
    <col min="4395" max="4395" width="10.7109375" style="1" customWidth="1"/>
    <col min="4396" max="4396" width="40.7109375" style="1" customWidth="1"/>
    <col min="4397" max="4397" width="21.7109375" style="1" customWidth="1"/>
    <col min="4398" max="4398" width="10.7109375" style="1" customWidth="1"/>
    <col min="4399" max="4401" width="21.7109375" style="1" customWidth="1"/>
    <col min="4402" max="4402" width="10.7109375" style="1" customWidth="1"/>
    <col min="4403" max="4604" width="11.42578125" style="1"/>
    <col min="4605" max="4605" width="1.7109375" style="1" customWidth="1"/>
    <col min="4606" max="4606" width="40.7109375" style="1" customWidth="1"/>
    <col min="4607" max="4607" width="21.7109375" style="1" customWidth="1"/>
    <col min="4608" max="4608" width="10.7109375" style="1" customWidth="1"/>
    <col min="4609" max="4609" width="18.7109375" style="1" customWidth="1"/>
    <col min="4610" max="4611" width="21.7109375" style="1" customWidth="1"/>
    <col min="4612" max="4612" width="10.7109375" style="1" customWidth="1"/>
    <col min="4613" max="4613" width="21.7109375" style="1" customWidth="1"/>
    <col min="4614" max="4614" width="10.7109375" style="1" customWidth="1"/>
    <col min="4615" max="4615" width="18.7109375" style="1" customWidth="1"/>
    <col min="4616" max="4617" width="21.7109375" style="1" customWidth="1"/>
    <col min="4618" max="4618" width="40.7109375" style="1" customWidth="1"/>
    <col min="4619" max="4619" width="10.7109375" style="1" customWidth="1"/>
    <col min="4620" max="4620" width="21.7109375" style="1" customWidth="1"/>
    <col min="4621" max="4621" width="10.7109375" style="1" customWidth="1"/>
    <col min="4622" max="4622" width="18.7109375" style="1" customWidth="1"/>
    <col min="4623" max="4624" width="21.7109375" style="1" customWidth="1"/>
    <col min="4625" max="4625" width="10.7109375" style="1" customWidth="1"/>
    <col min="4626" max="4626" width="21.7109375" style="1" customWidth="1"/>
    <col min="4627" max="4627" width="10.7109375" style="1" customWidth="1"/>
    <col min="4628" max="4628" width="18.7109375" style="1" customWidth="1"/>
    <col min="4629" max="4629" width="21.7109375" style="1" customWidth="1"/>
    <col min="4630" max="4630" width="40.7109375" style="1" customWidth="1"/>
    <col min="4631" max="4631" width="21.7109375" style="1" customWidth="1"/>
    <col min="4632" max="4632" width="10.7109375" style="1" customWidth="1"/>
    <col min="4633" max="4633" width="21.7109375" style="1" customWidth="1"/>
    <col min="4634" max="4634" width="10.7109375" style="1" customWidth="1"/>
    <col min="4635" max="4635" width="18.7109375" style="1" customWidth="1"/>
    <col min="4636" max="4637" width="21.7109375" style="1" customWidth="1"/>
    <col min="4638" max="4638" width="10.7109375" style="1" customWidth="1"/>
    <col min="4639" max="4639" width="21.7109375" style="1" customWidth="1"/>
    <col min="4640" max="4640" width="10.7109375" style="1" customWidth="1"/>
    <col min="4641" max="4641" width="18.7109375" style="1" customWidth="1"/>
    <col min="4642" max="4642" width="40.7109375" style="1" customWidth="1"/>
    <col min="4643" max="4644" width="21.7109375" style="1" customWidth="1"/>
    <col min="4645" max="4645" width="10.7109375" style="1" customWidth="1"/>
    <col min="4646" max="4646" width="21.7109375" style="1" customWidth="1"/>
    <col min="4647" max="4647" width="10.7109375" style="1" customWidth="1"/>
    <col min="4648" max="4648" width="18.7109375" style="1" customWidth="1"/>
    <col min="4649" max="4650" width="21.7109375" style="1" customWidth="1"/>
    <col min="4651" max="4651" width="10.7109375" style="1" customWidth="1"/>
    <col min="4652" max="4652" width="40.7109375" style="1" customWidth="1"/>
    <col min="4653" max="4653" width="21.7109375" style="1" customWidth="1"/>
    <col min="4654" max="4654" width="10.7109375" style="1" customWidth="1"/>
    <col min="4655" max="4657" width="21.7109375" style="1" customWidth="1"/>
    <col min="4658" max="4658" width="10.7109375" style="1" customWidth="1"/>
    <col min="4659" max="4860" width="11.42578125" style="1"/>
    <col min="4861" max="4861" width="1.7109375" style="1" customWidth="1"/>
    <col min="4862" max="4862" width="40.7109375" style="1" customWidth="1"/>
    <col min="4863" max="4863" width="21.7109375" style="1" customWidth="1"/>
    <col min="4864" max="4864" width="10.7109375" style="1" customWidth="1"/>
    <col min="4865" max="4865" width="18.7109375" style="1" customWidth="1"/>
    <col min="4866" max="4867" width="21.7109375" style="1" customWidth="1"/>
    <col min="4868" max="4868" width="10.7109375" style="1" customWidth="1"/>
    <col min="4869" max="4869" width="21.7109375" style="1" customWidth="1"/>
    <col min="4870" max="4870" width="10.7109375" style="1" customWidth="1"/>
    <col min="4871" max="4871" width="18.7109375" style="1" customWidth="1"/>
    <col min="4872" max="4873" width="21.7109375" style="1" customWidth="1"/>
    <col min="4874" max="4874" width="40.7109375" style="1" customWidth="1"/>
    <col min="4875" max="4875" width="10.7109375" style="1" customWidth="1"/>
    <col min="4876" max="4876" width="21.7109375" style="1" customWidth="1"/>
    <col min="4877" max="4877" width="10.7109375" style="1" customWidth="1"/>
    <col min="4878" max="4878" width="18.7109375" style="1" customWidth="1"/>
    <col min="4879" max="4880" width="21.7109375" style="1" customWidth="1"/>
    <col min="4881" max="4881" width="10.7109375" style="1" customWidth="1"/>
    <col min="4882" max="4882" width="21.7109375" style="1" customWidth="1"/>
    <col min="4883" max="4883" width="10.7109375" style="1" customWidth="1"/>
    <col min="4884" max="4884" width="18.7109375" style="1" customWidth="1"/>
    <col min="4885" max="4885" width="21.7109375" style="1" customWidth="1"/>
    <col min="4886" max="4886" width="40.7109375" style="1" customWidth="1"/>
    <col min="4887" max="4887" width="21.7109375" style="1" customWidth="1"/>
    <col min="4888" max="4888" width="10.7109375" style="1" customWidth="1"/>
    <col min="4889" max="4889" width="21.7109375" style="1" customWidth="1"/>
    <col min="4890" max="4890" width="10.7109375" style="1" customWidth="1"/>
    <col min="4891" max="4891" width="18.7109375" style="1" customWidth="1"/>
    <col min="4892" max="4893" width="21.7109375" style="1" customWidth="1"/>
    <col min="4894" max="4894" width="10.7109375" style="1" customWidth="1"/>
    <col min="4895" max="4895" width="21.7109375" style="1" customWidth="1"/>
    <col min="4896" max="4896" width="10.7109375" style="1" customWidth="1"/>
    <col min="4897" max="4897" width="18.7109375" style="1" customWidth="1"/>
    <col min="4898" max="4898" width="40.7109375" style="1" customWidth="1"/>
    <col min="4899" max="4900" width="21.7109375" style="1" customWidth="1"/>
    <col min="4901" max="4901" width="10.7109375" style="1" customWidth="1"/>
    <col min="4902" max="4902" width="21.7109375" style="1" customWidth="1"/>
    <col min="4903" max="4903" width="10.7109375" style="1" customWidth="1"/>
    <col min="4904" max="4904" width="18.7109375" style="1" customWidth="1"/>
    <col min="4905" max="4906" width="21.7109375" style="1" customWidth="1"/>
    <col min="4907" max="4907" width="10.7109375" style="1" customWidth="1"/>
    <col min="4908" max="4908" width="40.7109375" style="1" customWidth="1"/>
    <col min="4909" max="4909" width="21.7109375" style="1" customWidth="1"/>
    <col min="4910" max="4910" width="10.7109375" style="1" customWidth="1"/>
    <col min="4911" max="4913" width="21.7109375" style="1" customWidth="1"/>
    <col min="4914" max="4914" width="10.7109375" style="1" customWidth="1"/>
    <col min="4915" max="5116" width="11.42578125" style="1"/>
    <col min="5117" max="5117" width="1.7109375" style="1" customWidth="1"/>
    <col min="5118" max="5118" width="40.7109375" style="1" customWidth="1"/>
    <col min="5119" max="5119" width="21.7109375" style="1" customWidth="1"/>
    <col min="5120" max="5120" width="10.7109375" style="1" customWidth="1"/>
    <col min="5121" max="5121" width="18.7109375" style="1" customWidth="1"/>
    <col min="5122" max="5123" width="21.7109375" style="1" customWidth="1"/>
    <col min="5124" max="5124" width="10.7109375" style="1" customWidth="1"/>
    <col min="5125" max="5125" width="21.7109375" style="1" customWidth="1"/>
    <col min="5126" max="5126" width="10.7109375" style="1" customWidth="1"/>
    <col min="5127" max="5127" width="18.7109375" style="1" customWidth="1"/>
    <col min="5128" max="5129" width="21.7109375" style="1" customWidth="1"/>
    <col min="5130" max="5130" width="40.7109375" style="1" customWidth="1"/>
    <col min="5131" max="5131" width="10.7109375" style="1" customWidth="1"/>
    <col min="5132" max="5132" width="21.7109375" style="1" customWidth="1"/>
    <col min="5133" max="5133" width="10.7109375" style="1" customWidth="1"/>
    <col min="5134" max="5134" width="18.7109375" style="1" customWidth="1"/>
    <col min="5135" max="5136" width="21.7109375" style="1" customWidth="1"/>
    <col min="5137" max="5137" width="10.7109375" style="1" customWidth="1"/>
    <col min="5138" max="5138" width="21.7109375" style="1" customWidth="1"/>
    <col min="5139" max="5139" width="10.7109375" style="1" customWidth="1"/>
    <col min="5140" max="5140" width="18.7109375" style="1" customWidth="1"/>
    <col min="5141" max="5141" width="21.7109375" style="1" customWidth="1"/>
    <col min="5142" max="5142" width="40.7109375" style="1" customWidth="1"/>
    <col min="5143" max="5143" width="21.7109375" style="1" customWidth="1"/>
    <col min="5144" max="5144" width="10.7109375" style="1" customWidth="1"/>
    <col min="5145" max="5145" width="21.7109375" style="1" customWidth="1"/>
    <col min="5146" max="5146" width="10.7109375" style="1" customWidth="1"/>
    <col min="5147" max="5147" width="18.7109375" style="1" customWidth="1"/>
    <col min="5148" max="5149" width="21.7109375" style="1" customWidth="1"/>
    <col min="5150" max="5150" width="10.7109375" style="1" customWidth="1"/>
    <col min="5151" max="5151" width="21.7109375" style="1" customWidth="1"/>
    <col min="5152" max="5152" width="10.7109375" style="1" customWidth="1"/>
    <col min="5153" max="5153" width="18.7109375" style="1" customWidth="1"/>
    <col min="5154" max="5154" width="40.7109375" style="1" customWidth="1"/>
    <col min="5155" max="5156" width="21.7109375" style="1" customWidth="1"/>
    <col min="5157" max="5157" width="10.7109375" style="1" customWidth="1"/>
    <col min="5158" max="5158" width="21.7109375" style="1" customWidth="1"/>
    <col min="5159" max="5159" width="10.7109375" style="1" customWidth="1"/>
    <col min="5160" max="5160" width="18.7109375" style="1" customWidth="1"/>
    <col min="5161" max="5162" width="21.7109375" style="1" customWidth="1"/>
    <col min="5163" max="5163" width="10.7109375" style="1" customWidth="1"/>
    <col min="5164" max="5164" width="40.7109375" style="1" customWidth="1"/>
    <col min="5165" max="5165" width="21.7109375" style="1" customWidth="1"/>
    <col min="5166" max="5166" width="10.7109375" style="1" customWidth="1"/>
    <col min="5167" max="5169" width="21.7109375" style="1" customWidth="1"/>
    <col min="5170" max="5170" width="10.7109375" style="1" customWidth="1"/>
    <col min="5171" max="5372" width="11.42578125" style="1"/>
    <col min="5373" max="5373" width="1.7109375" style="1" customWidth="1"/>
    <col min="5374" max="5374" width="40.7109375" style="1" customWidth="1"/>
    <col min="5375" max="5375" width="21.7109375" style="1" customWidth="1"/>
    <col min="5376" max="5376" width="10.7109375" style="1" customWidth="1"/>
    <col min="5377" max="5377" width="18.7109375" style="1" customWidth="1"/>
    <col min="5378" max="5379" width="21.7109375" style="1" customWidth="1"/>
    <col min="5380" max="5380" width="10.7109375" style="1" customWidth="1"/>
    <col min="5381" max="5381" width="21.7109375" style="1" customWidth="1"/>
    <col min="5382" max="5382" width="10.7109375" style="1" customWidth="1"/>
    <col min="5383" max="5383" width="18.7109375" style="1" customWidth="1"/>
    <col min="5384" max="5385" width="21.7109375" style="1" customWidth="1"/>
    <col min="5386" max="5386" width="40.7109375" style="1" customWidth="1"/>
    <col min="5387" max="5387" width="10.7109375" style="1" customWidth="1"/>
    <col min="5388" max="5388" width="21.7109375" style="1" customWidth="1"/>
    <col min="5389" max="5389" width="10.7109375" style="1" customWidth="1"/>
    <col min="5390" max="5390" width="18.7109375" style="1" customWidth="1"/>
    <col min="5391" max="5392" width="21.7109375" style="1" customWidth="1"/>
    <col min="5393" max="5393" width="10.7109375" style="1" customWidth="1"/>
    <col min="5394" max="5394" width="21.7109375" style="1" customWidth="1"/>
    <col min="5395" max="5395" width="10.7109375" style="1" customWidth="1"/>
    <col min="5396" max="5396" width="18.7109375" style="1" customWidth="1"/>
    <col min="5397" max="5397" width="21.7109375" style="1" customWidth="1"/>
    <col min="5398" max="5398" width="40.7109375" style="1" customWidth="1"/>
    <col min="5399" max="5399" width="21.7109375" style="1" customWidth="1"/>
    <col min="5400" max="5400" width="10.7109375" style="1" customWidth="1"/>
    <col min="5401" max="5401" width="21.7109375" style="1" customWidth="1"/>
    <col min="5402" max="5402" width="10.7109375" style="1" customWidth="1"/>
    <col min="5403" max="5403" width="18.7109375" style="1" customWidth="1"/>
    <col min="5404" max="5405" width="21.7109375" style="1" customWidth="1"/>
    <col min="5406" max="5406" width="10.7109375" style="1" customWidth="1"/>
    <col min="5407" max="5407" width="21.7109375" style="1" customWidth="1"/>
    <col min="5408" max="5408" width="10.7109375" style="1" customWidth="1"/>
    <col min="5409" max="5409" width="18.7109375" style="1" customWidth="1"/>
    <col min="5410" max="5410" width="40.7109375" style="1" customWidth="1"/>
    <col min="5411" max="5412" width="21.7109375" style="1" customWidth="1"/>
    <col min="5413" max="5413" width="10.7109375" style="1" customWidth="1"/>
    <col min="5414" max="5414" width="21.7109375" style="1" customWidth="1"/>
    <col min="5415" max="5415" width="10.7109375" style="1" customWidth="1"/>
    <col min="5416" max="5416" width="18.7109375" style="1" customWidth="1"/>
    <col min="5417" max="5418" width="21.7109375" style="1" customWidth="1"/>
    <col min="5419" max="5419" width="10.7109375" style="1" customWidth="1"/>
    <col min="5420" max="5420" width="40.7109375" style="1" customWidth="1"/>
    <col min="5421" max="5421" width="21.7109375" style="1" customWidth="1"/>
    <col min="5422" max="5422" width="10.7109375" style="1" customWidth="1"/>
    <col min="5423" max="5425" width="21.7109375" style="1" customWidth="1"/>
    <col min="5426" max="5426" width="10.7109375" style="1" customWidth="1"/>
    <col min="5427" max="5628" width="11.42578125" style="1"/>
    <col min="5629" max="5629" width="1.7109375" style="1" customWidth="1"/>
    <col min="5630" max="5630" width="40.7109375" style="1" customWidth="1"/>
    <col min="5631" max="5631" width="21.7109375" style="1" customWidth="1"/>
    <col min="5632" max="5632" width="10.7109375" style="1" customWidth="1"/>
    <col min="5633" max="5633" width="18.7109375" style="1" customWidth="1"/>
    <col min="5634" max="5635" width="21.7109375" style="1" customWidth="1"/>
    <col min="5636" max="5636" width="10.7109375" style="1" customWidth="1"/>
    <col min="5637" max="5637" width="21.7109375" style="1" customWidth="1"/>
    <col min="5638" max="5638" width="10.7109375" style="1" customWidth="1"/>
    <col min="5639" max="5639" width="18.7109375" style="1" customWidth="1"/>
    <col min="5640" max="5641" width="21.7109375" style="1" customWidth="1"/>
    <col min="5642" max="5642" width="40.7109375" style="1" customWidth="1"/>
    <col min="5643" max="5643" width="10.7109375" style="1" customWidth="1"/>
    <col min="5644" max="5644" width="21.7109375" style="1" customWidth="1"/>
    <col min="5645" max="5645" width="10.7109375" style="1" customWidth="1"/>
    <col min="5646" max="5646" width="18.7109375" style="1" customWidth="1"/>
    <col min="5647" max="5648" width="21.7109375" style="1" customWidth="1"/>
    <col min="5649" max="5649" width="10.7109375" style="1" customWidth="1"/>
    <col min="5650" max="5650" width="21.7109375" style="1" customWidth="1"/>
    <col min="5651" max="5651" width="10.7109375" style="1" customWidth="1"/>
    <col min="5652" max="5652" width="18.7109375" style="1" customWidth="1"/>
    <col min="5653" max="5653" width="21.7109375" style="1" customWidth="1"/>
    <col min="5654" max="5654" width="40.7109375" style="1" customWidth="1"/>
    <col min="5655" max="5655" width="21.7109375" style="1" customWidth="1"/>
    <col min="5656" max="5656" width="10.7109375" style="1" customWidth="1"/>
    <col min="5657" max="5657" width="21.7109375" style="1" customWidth="1"/>
    <col min="5658" max="5658" width="10.7109375" style="1" customWidth="1"/>
    <col min="5659" max="5659" width="18.7109375" style="1" customWidth="1"/>
    <col min="5660" max="5661" width="21.7109375" style="1" customWidth="1"/>
    <col min="5662" max="5662" width="10.7109375" style="1" customWidth="1"/>
    <col min="5663" max="5663" width="21.7109375" style="1" customWidth="1"/>
    <col min="5664" max="5664" width="10.7109375" style="1" customWidth="1"/>
    <col min="5665" max="5665" width="18.7109375" style="1" customWidth="1"/>
    <col min="5666" max="5666" width="40.7109375" style="1" customWidth="1"/>
    <col min="5667" max="5668" width="21.7109375" style="1" customWidth="1"/>
    <col min="5669" max="5669" width="10.7109375" style="1" customWidth="1"/>
    <col min="5670" max="5670" width="21.7109375" style="1" customWidth="1"/>
    <col min="5671" max="5671" width="10.7109375" style="1" customWidth="1"/>
    <col min="5672" max="5672" width="18.7109375" style="1" customWidth="1"/>
    <col min="5673" max="5674" width="21.7109375" style="1" customWidth="1"/>
    <col min="5675" max="5675" width="10.7109375" style="1" customWidth="1"/>
    <col min="5676" max="5676" width="40.7109375" style="1" customWidth="1"/>
    <col min="5677" max="5677" width="21.7109375" style="1" customWidth="1"/>
    <col min="5678" max="5678" width="10.7109375" style="1" customWidth="1"/>
    <col min="5679" max="5681" width="21.7109375" style="1" customWidth="1"/>
    <col min="5682" max="5682" width="10.7109375" style="1" customWidth="1"/>
    <col min="5683" max="5884" width="11.42578125" style="1"/>
    <col min="5885" max="5885" width="1.7109375" style="1" customWidth="1"/>
    <col min="5886" max="5886" width="40.7109375" style="1" customWidth="1"/>
    <col min="5887" max="5887" width="21.7109375" style="1" customWidth="1"/>
    <col min="5888" max="5888" width="10.7109375" style="1" customWidth="1"/>
    <col min="5889" max="5889" width="18.7109375" style="1" customWidth="1"/>
    <col min="5890" max="5891" width="21.7109375" style="1" customWidth="1"/>
    <col min="5892" max="5892" width="10.7109375" style="1" customWidth="1"/>
    <col min="5893" max="5893" width="21.7109375" style="1" customWidth="1"/>
    <col min="5894" max="5894" width="10.7109375" style="1" customWidth="1"/>
    <col min="5895" max="5895" width="18.7109375" style="1" customWidth="1"/>
    <col min="5896" max="5897" width="21.7109375" style="1" customWidth="1"/>
    <col min="5898" max="5898" width="40.7109375" style="1" customWidth="1"/>
    <col min="5899" max="5899" width="10.7109375" style="1" customWidth="1"/>
    <col min="5900" max="5900" width="21.7109375" style="1" customWidth="1"/>
    <col min="5901" max="5901" width="10.7109375" style="1" customWidth="1"/>
    <col min="5902" max="5902" width="18.7109375" style="1" customWidth="1"/>
    <col min="5903" max="5904" width="21.7109375" style="1" customWidth="1"/>
    <col min="5905" max="5905" width="10.7109375" style="1" customWidth="1"/>
    <col min="5906" max="5906" width="21.7109375" style="1" customWidth="1"/>
    <col min="5907" max="5907" width="10.7109375" style="1" customWidth="1"/>
    <col min="5908" max="5908" width="18.7109375" style="1" customWidth="1"/>
    <col min="5909" max="5909" width="21.7109375" style="1" customWidth="1"/>
    <col min="5910" max="5910" width="40.7109375" style="1" customWidth="1"/>
    <col min="5911" max="5911" width="21.7109375" style="1" customWidth="1"/>
    <col min="5912" max="5912" width="10.7109375" style="1" customWidth="1"/>
    <col min="5913" max="5913" width="21.7109375" style="1" customWidth="1"/>
    <col min="5914" max="5914" width="10.7109375" style="1" customWidth="1"/>
    <col min="5915" max="5915" width="18.7109375" style="1" customWidth="1"/>
    <col min="5916" max="5917" width="21.7109375" style="1" customWidth="1"/>
    <col min="5918" max="5918" width="10.7109375" style="1" customWidth="1"/>
    <col min="5919" max="5919" width="21.7109375" style="1" customWidth="1"/>
    <col min="5920" max="5920" width="10.7109375" style="1" customWidth="1"/>
    <col min="5921" max="5921" width="18.7109375" style="1" customWidth="1"/>
    <col min="5922" max="5922" width="40.7109375" style="1" customWidth="1"/>
    <col min="5923" max="5924" width="21.7109375" style="1" customWidth="1"/>
    <col min="5925" max="5925" width="10.7109375" style="1" customWidth="1"/>
    <col min="5926" max="5926" width="21.7109375" style="1" customWidth="1"/>
    <col min="5927" max="5927" width="10.7109375" style="1" customWidth="1"/>
    <col min="5928" max="5928" width="18.7109375" style="1" customWidth="1"/>
    <col min="5929" max="5930" width="21.7109375" style="1" customWidth="1"/>
    <col min="5931" max="5931" width="10.7109375" style="1" customWidth="1"/>
    <col min="5932" max="5932" width="40.7109375" style="1" customWidth="1"/>
    <col min="5933" max="5933" width="21.7109375" style="1" customWidth="1"/>
    <col min="5934" max="5934" width="10.7109375" style="1" customWidth="1"/>
    <col min="5935" max="5937" width="21.7109375" style="1" customWidth="1"/>
    <col min="5938" max="5938" width="10.7109375" style="1" customWidth="1"/>
    <col min="5939" max="6140" width="11.42578125" style="1"/>
    <col min="6141" max="6141" width="1.7109375" style="1" customWidth="1"/>
    <col min="6142" max="6142" width="40.7109375" style="1" customWidth="1"/>
    <col min="6143" max="6143" width="21.7109375" style="1" customWidth="1"/>
    <col min="6144" max="6144" width="10.7109375" style="1" customWidth="1"/>
    <col min="6145" max="6145" width="18.7109375" style="1" customWidth="1"/>
    <col min="6146" max="6147" width="21.7109375" style="1" customWidth="1"/>
    <col min="6148" max="6148" width="10.7109375" style="1" customWidth="1"/>
    <col min="6149" max="6149" width="21.7109375" style="1" customWidth="1"/>
    <col min="6150" max="6150" width="10.7109375" style="1" customWidth="1"/>
    <col min="6151" max="6151" width="18.7109375" style="1" customWidth="1"/>
    <col min="6152" max="6153" width="21.7109375" style="1" customWidth="1"/>
    <col min="6154" max="6154" width="40.7109375" style="1" customWidth="1"/>
    <col min="6155" max="6155" width="10.7109375" style="1" customWidth="1"/>
    <col min="6156" max="6156" width="21.7109375" style="1" customWidth="1"/>
    <col min="6157" max="6157" width="10.7109375" style="1" customWidth="1"/>
    <col min="6158" max="6158" width="18.7109375" style="1" customWidth="1"/>
    <col min="6159" max="6160" width="21.7109375" style="1" customWidth="1"/>
    <col min="6161" max="6161" width="10.7109375" style="1" customWidth="1"/>
    <col min="6162" max="6162" width="21.7109375" style="1" customWidth="1"/>
    <col min="6163" max="6163" width="10.7109375" style="1" customWidth="1"/>
    <col min="6164" max="6164" width="18.7109375" style="1" customWidth="1"/>
    <col min="6165" max="6165" width="21.7109375" style="1" customWidth="1"/>
    <col min="6166" max="6166" width="40.7109375" style="1" customWidth="1"/>
    <col min="6167" max="6167" width="21.7109375" style="1" customWidth="1"/>
    <col min="6168" max="6168" width="10.7109375" style="1" customWidth="1"/>
    <col min="6169" max="6169" width="21.7109375" style="1" customWidth="1"/>
    <col min="6170" max="6170" width="10.7109375" style="1" customWidth="1"/>
    <col min="6171" max="6171" width="18.7109375" style="1" customWidth="1"/>
    <col min="6172" max="6173" width="21.7109375" style="1" customWidth="1"/>
    <col min="6174" max="6174" width="10.7109375" style="1" customWidth="1"/>
    <col min="6175" max="6175" width="21.7109375" style="1" customWidth="1"/>
    <col min="6176" max="6176" width="10.7109375" style="1" customWidth="1"/>
    <col min="6177" max="6177" width="18.7109375" style="1" customWidth="1"/>
    <col min="6178" max="6178" width="40.7109375" style="1" customWidth="1"/>
    <col min="6179" max="6180" width="21.7109375" style="1" customWidth="1"/>
    <col min="6181" max="6181" width="10.7109375" style="1" customWidth="1"/>
    <col min="6182" max="6182" width="21.7109375" style="1" customWidth="1"/>
    <col min="6183" max="6183" width="10.7109375" style="1" customWidth="1"/>
    <col min="6184" max="6184" width="18.7109375" style="1" customWidth="1"/>
    <col min="6185" max="6186" width="21.7109375" style="1" customWidth="1"/>
    <col min="6187" max="6187" width="10.7109375" style="1" customWidth="1"/>
    <col min="6188" max="6188" width="40.7109375" style="1" customWidth="1"/>
    <col min="6189" max="6189" width="21.7109375" style="1" customWidth="1"/>
    <col min="6190" max="6190" width="10.7109375" style="1" customWidth="1"/>
    <col min="6191" max="6193" width="21.7109375" style="1" customWidth="1"/>
    <col min="6194" max="6194" width="10.7109375" style="1" customWidth="1"/>
    <col min="6195" max="6396" width="11.42578125" style="1"/>
    <col min="6397" max="6397" width="1.7109375" style="1" customWidth="1"/>
    <col min="6398" max="6398" width="40.7109375" style="1" customWidth="1"/>
    <col min="6399" max="6399" width="21.7109375" style="1" customWidth="1"/>
    <col min="6400" max="6400" width="10.7109375" style="1" customWidth="1"/>
    <col min="6401" max="6401" width="18.7109375" style="1" customWidth="1"/>
    <col min="6402" max="6403" width="21.7109375" style="1" customWidth="1"/>
    <col min="6404" max="6404" width="10.7109375" style="1" customWidth="1"/>
    <col min="6405" max="6405" width="21.7109375" style="1" customWidth="1"/>
    <col min="6406" max="6406" width="10.7109375" style="1" customWidth="1"/>
    <col min="6407" max="6407" width="18.7109375" style="1" customWidth="1"/>
    <col min="6408" max="6409" width="21.7109375" style="1" customWidth="1"/>
    <col min="6410" max="6410" width="40.7109375" style="1" customWidth="1"/>
    <col min="6411" max="6411" width="10.7109375" style="1" customWidth="1"/>
    <col min="6412" max="6412" width="21.7109375" style="1" customWidth="1"/>
    <col min="6413" max="6413" width="10.7109375" style="1" customWidth="1"/>
    <col min="6414" max="6414" width="18.7109375" style="1" customWidth="1"/>
    <col min="6415" max="6416" width="21.7109375" style="1" customWidth="1"/>
    <col min="6417" max="6417" width="10.7109375" style="1" customWidth="1"/>
    <col min="6418" max="6418" width="21.7109375" style="1" customWidth="1"/>
    <col min="6419" max="6419" width="10.7109375" style="1" customWidth="1"/>
    <col min="6420" max="6420" width="18.7109375" style="1" customWidth="1"/>
    <col min="6421" max="6421" width="21.7109375" style="1" customWidth="1"/>
    <col min="6422" max="6422" width="40.7109375" style="1" customWidth="1"/>
    <col min="6423" max="6423" width="21.7109375" style="1" customWidth="1"/>
    <col min="6424" max="6424" width="10.7109375" style="1" customWidth="1"/>
    <col min="6425" max="6425" width="21.7109375" style="1" customWidth="1"/>
    <col min="6426" max="6426" width="10.7109375" style="1" customWidth="1"/>
    <col min="6427" max="6427" width="18.7109375" style="1" customWidth="1"/>
    <col min="6428" max="6429" width="21.7109375" style="1" customWidth="1"/>
    <col min="6430" max="6430" width="10.7109375" style="1" customWidth="1"/>
    <col min="6431" max="6431" width="21.7109375" style="1" customWidth="1"/>
    <col min="6432" max="6432" width="10.7109375" style="1" customWidth="1"/>
    <col min="6433" max="6433" width="18.7109375" style="1" customWidth="1"/>
    <col min="6434" max="6434" width="40.7109375" style="1" customWidth="1"/>
    <col min="6435" max="6436" width="21.7109375" style="1" customWidth="1"/>
    <col min="6437" max="6437" width="10.7109375" style="1" customWidth="1"/>
    <col min="6438" max="6438" width="21.7109375" style="1" customWidth="1"/>
    <col min="6439" max="6439" width="10.7109375" style="1" customWidth="1"/>
    <col min="6440" max="6440" width="18.7109375" style="1" customWidth="1"/>
    <col min="6441" max="6442" width="21.7109375" style="1" customWidth="1"/>
    <col min="6443" max="6443" width="10.7109375" style="1" customWidth="1"/>
    <col min="6444" max="6444" width="40.7109375" style="1" customWidth="1"/>
    <col min="6445" max="6445" width="21.7109375" style="1" customWidth="1"/>
    <col min="6446" max="6446" width="10.7109375" style="1" customWidth="1"/>
    <col min="6447" max="6449" width="21.7109375" style="1" customWidth="1"/>
    <col min="6450" max="6450" width="10.7109375" style="1" customWidth="1"/>
    <col min="6451" max="6652" width="11.42578125" style="1"/>
    <col min="6653" max="6653" width="1.7109375" style="1" customWidth="1"/>
    <col min="6654" max="6654" width="40.7109375" style="1" customWidth="1"/>
    <col min="6655" max="6655" width="21.7109375" style="1" customWidth="1"/>
    <col min="6656" max="6656" width="10.7109375" style="1" customWidth="1"/>
    <col min="6657" max="6657" width="18.7109375" style="1" customWidth="1"/>
    <col min="6658" max="6659" width="21.7109375" style="1" customWidth="1"/>
    <col min="6660" max="6660" width="10.7109375" style="1" customWidth="1"/>
    <col min="6661" max="6661" width="21.7109375" style="1" customWidth="1"/>
    <col min="6662" max="6662" width="10.7109375" style="1" customWidth="1"/>
    <col min="6663" max="6663" width="18.7109375" style="1" customWidth="1"/>
    <col min="6664" max="6665" width="21.7109375" style="1" customWidth="1"/>
    <col min="6666" max="6666" width="40.7109375" style="1" customWidth="1"/>
    <col min="6667" max="6667" width="10.7109375" style="1" customWidth="1"/>
    <col min="6668" max="6668" width="21.7109375" style="1" customWidth="1"/>
    <col min="6669" max="6669" width="10.7109375" style="1" customWidth="1"/>
    <col min="6670" max="6670" width="18.7109375" style="1" customWidth="1"/>
    <col min="6671" max="6672" width="21.7109375" style="1" customWidth="1"/>
    <col min="6673" max="6673" width="10.7109375" style="1" customWidth="1"/>
    <col min="6674" max="6674" width="21.7109375" style="1" customWidth="1"/>
    <col min="6675" max="6675" width="10.7109375" style="1" customWidth="1"/>
    <col min="6676" max="6676" width="18.7109375" style="1" customWidth="1"/>
    <col min="6677" max="6677" width="21.7109375" style="1" customWidth="1"/>
    <col min="6678" max="6678" width="40.7109375" style="1" customWidth="1"/>
    <col min="6679" max="6679" width="21.7109375" style="1" customWidth="1"/>
    <col min="6680" max="6680" width="10.7109375" style="1" customWidth="1"/>
    <col min="6681" max="6681" width="21.7109375" style="1" customWidth="1"/>
    <col min="6682" max="6682" width="10.7109375" style="1" customWidth="1"/>
    <col min="6683" max="6683" width="18.7109375" style="1" customWidth="1"/>
    <col min="6684" max="6685" width="21.7109375" style="1" customWidth="1"/>
    <col min="6686" max="6686" width="10.7109375" style="1" customWidth="1"/>
    <col min="6687" max="6687" width="21.7109375" style="1" customWidth="1"/>
    <col min="6688" max="6688" width="10.7109375" style="1" customWidth="1"/>
    <col min="6689" max="6689" width="18.7109375" style="1" customWidth="1"/>
    <col min="6690" max="6690" width="40.7109375" style="1" customWidth="1"/>
    <col min="6691" max="6692" width="21.7109375" style="1" customWidth="1"/>
    <col min="6693" max="6693" width="10.7109375" style="1" customWidth="1"/>
    <col min="6694" max="6694" width="21.7109375" style="1" customWidth="1"/>
    <col min="6695" max="6695" width="10.7109375" style="1" customWidth="1"/>
    <col min="6696" max="6696" width="18.7109375" style="1" customWidth="1"/>
    <col min="6697" max="6698" width="21.7109375" style="1" customWidth="1"/>
    <col min="6699" max="6699" width="10.7109375" style="1" customWidth="1"/>
    <col min="6700" max="6700" width="40.7109375" style="1" customWidth="1"/>
    <col min="6701" max="6701" width="21.7109375" style="1" customWidth="1"/>
    <col min="6702" max="6702" width="10.7109375" style="1" customWidth="1"/>
    <col min="6703" max="6705" width="21.7109375" style="1" customWidth="1"/>
    <col min="6706" max="6706" width="10.7109375" style="1" customWidth="1"/>
    <col min="6707" max="6908" width="11.42578125" style="1"/>
    <col min="6909" max="6909" width="1.7109375" style="1" customWidth="1"/>
    <col min="6910" max="6910" width="40.7109375" style="1" customWidth="1"/>
    <col min="6911" max="6911" width="21.7109375" style="1" customWidth="1"/>
    <col min="6912" max="6912" width="10.7109375" style="1" customWidth="1"/>
    <col min="6913" max="6913" width="18.7109375" style="1" customWidth="1"/>
    <col min="6914" max="6915" width="21.7109375" style="1" customWidth="1"/>
    <col min="6916" max="6916" width="10.7109375" style="1" customWidth="1"/>
    <col min="6917" max="6917" width="21.7109375" style="1" customWidth="1"/>
    <col min="6918" max="6918" width="10.7109375" style="1" customWidth="1"/>
    <col min="6919" max="6919" width="18.7109375" style="1" customWidth="1"/>
    <col min="6920" max="6921" width="21.7109375" style="1" customWidth="1"/>
    <col min="6922" max="6922" width="40.7109375" style="1" customWidth="1"/>
    <col min="6923" max="6923" width="10.7109375" style="1" customWidth="1"/>
    <col min="6924" max="6924" width="21.7109375" style="1" customWidth="1"/>
    <col min="6925" max="6925" width="10.7109375" style="1" customWidth="1"/>
    <col min="6926" max="6926" width="18.7109375" style="1" customWidth="1"/>
    <col min="6927" max="6928" width="21.7109375" style="1" customWidth="1"/>
    <col min="6929" max="6929" width="10.7109375" style="1" customWidth="1"/>
    <col min="6930" max="6930" width="21.7109375" style="1" customWidth="1"/>
    <col min="6931" max="6931" width="10.7109375" style="1" customWidth="1"/>
    <col min="6932" max="6932" width="18.7109375" style="1" customWidth="1"/>
    <col min="6933" max="6933" width="21.7109375" style="1" customWidth="1"/>
    <col min="6934" max="6934" width="40.7109375" style="1" customWidth="1"/>
    <col min="6935" max="6935" width="21.7109375" style="1" customWidth="1"/>
    <col min="6936" max="6936" width="10.7109375" style="1" customWidth="1"/>
    <col min="6937" max="6937" width="21.7109375" style="1" customWidth="1"/>
    <col min="6938" max="6938" width="10.7109375" style="1" customWidth="1"/>
    <col min="6939" max="6939" width="18.7109375" style="1" customWidth="1"/>
    <col min="6940" max="6941" width="21.7109375" style="1" customWidth="1"/>
    <col min="6942" max="6942" width="10.7109375" style="1" customWidth="1"/>
    <col min="6943" max="6943" width="21.7109375" style="1" customWidth="1"/>
    <col min="6944" max="6944" width="10.7109375" style="1" customWidth="1"/>
    <col min="6945" max="6945" width="18.7109375" style="1" customWidth="1"/>
    <col min="6946" max="6946" width="40.7109375" style="1" customWidth="1"/>
    <col min="6947" max="6948" width="21.7109375" style="1" customWidth="1"/>
    <col min="6949" max="6949" width="10.7109375" style="1" customWidth="1"/>
    <col min="6950" max="6950" width="21.7109375" style="1" customWidth="1"/>
    <col min="6951" max="6951" width="10.7109375" style="1" customWidth="1"/>
    <col min="6952" max="6952" width="18.7109375" style="1" customWidth="1"/>
    <col min="6953" max="6954" width="21.7109375" style="1" customWidth="1"/>
    <col min="6955" max="6955" width="10.7109375" style="1" customWidth="1"/>
    <col min="6956" max="6956" width="40.7109375" style="1" customWidth="1"/>
    <col min="6957" max="6957" width="21.7109375" style="1" customWidth="1"/>
    <col min="6958" max="6958" width="10.7109375" style="1" customWidth="1"/>
    <col min="6959" max="6961" width="21.7109375" style="1" customWidth="1"/>
    <col min="6962" max="6962" width="10.7109375" style="1" customWidth="1"/>
    <col min="6963" max="7164" width="11.42578125" style="1"/>
    <col min="7165" max="7165" width="1.7109375" style="1" customWidth="1"/>
    <col min="7166" max="7166" width="40.7109375" style="1" customWidth="1"/>
    <col min="7167" max="7167" width="21.7109375" style="1" customWidth="1"/>
    <col min="7168" max="7168" width="10.7109375" style="1" customWidth="1"/>
    <col min="7169" max="7169" width="18.7109375" style="1" customWidth="1"/>
    <col min="7170" max="7171" width="21.7109375" style="1" customWidth="1"/>
    <col min="7172" max="7172" width="10.7109375" style="1" customWidth="1"/>
    <col min="7173" max="7173" width="21.7109375" style="1" customWidth="1"/>
    <col min="7174" max="7174" width="10.7109375" style="1" customWidth="1"/>
    <col min="7175" max="7175" width="18.7109375" style="1" customWidth="1"/>
    <col min="7176" max="7177" width="21.7109375" style="1" customWidth="1"/>
    <col min="7178" max="7178" width="40.7109375" style="1" customWidth="1"/>
    <col min="7179" max="7179" width="10.7109375" style="1" customWidth="1"/>
    <col min="7180" max="7180" width="21.7109375" style="1" customWidth="1"/>
    <col min="7181" max="7181" width="10.7109375" style="1" customWidth="1"/>
    <col min="7182" max="7182" width="18.7109375" style="1" customWidth="1"/>
    <col min="7183" max="7184" width="21.7109375" style="1" customWidth="1"/>
    <col min="7185" max="7185" width="10.7109375" style="1" customWidth="1"/>
    <col min="7186" max="7186" width="21.7109375" style="1" customWidth="1"/>
    <col min="7187" max="7187" width="10.7109375" style="1" customWidth="1"/>
    <col min="7188" max="7188" width="18.7109375" style="1" customWidth="1"/>
    <col min="7189" max="7189" width="21.7109375" style="1" customWidth="1"/>
    <col min="7190" max="7190" width="40.7109375" style="1" customWidth="1"/>
    <col min="7191" max="7191" width="21.7109375" style="1" customWidth="1"/>
    <col min="7192" max="7192" width="10.7109375" style="1" customWidth="1"/>
    <col min="7193" max="7193" width="21.7109375" style="1" customWidth="1"/>
    <col min="7194" max="7194" width="10.7109375" style="1" customWidth="1"/>
    <col min="7195" max="7195" width="18.7109375" style="1" customWidth="1"/>
    <col min="7196" max="7197" width="21.7109375" style="1" customWidth="1"/>
    <col min="7198" max="7198" width="10.7109375" style="1" customWidth="1"/>
    <col min="7199" max="7199" width="21.7109375" style="1" customWidth="1"/>
    <col min="7200" max="7200" width="10.7109375" style="1" customWidth="1"/>
    <col min="7201" max="7201" width="18.7109375" style="1" customWidth="1"/>
    <col min="7202" max="7202" width="40.7109375" style="1" customWidth="1"/>
    <col min="7203" max="7204" width="21.7109375" style="1" customWidth="1"/>
    <col min="7205" max="7205" width="10.7109375" style="1" customWidth="1"/>
    <col min="7206" max="7206" width="21.7109375" style="1" customWidth="1"/>
    <col min="7207" max="7207" width="10.7109375" style="1" customWidth="1"/>
    <col min="7208" max="7208" width="18.7109375" style="1" customWidth="1"/>
    <col min="7209" max="7210" width="21.7109375" style="1" customWidth="1"/>
    <col min="7211" max="7211" width="10.7109375" style="1" customWidth="1"/>
    <col min="7212" max="7212" width="40.7109375" style="1" customWidth="1"/>
    <col min="7213" max="7213" width="21.7109375" style="1" customWidth="1"/>
    <col min="7214" max="7214" width="10.7109375" style="1" customWidth="1"/>
    <col min="7215" max="7217" width="21.7109375" style="1" customWidth="1"/>
    <col min="7218" max="7218" width="10.7109375" style="1" customWidth="1"/>
    <col min="7219" max="7420" width="11.42578125" style="1"/>
    <col min="7421" max="7421" width="1.7109375" style="1" customWidth="1"/>
    <col min="7422" max="7422" width="40.7109375" style="1" customWidth="1"/>
    <col min="7423" max="7423" width="21.7109375" style="1" customWidth="1"/>
    <col min="7424" max="7424" width="10.7109375" style="1" customWidth="1"/>
    <col min="7425" max="7425" width="18.7109375" style="1" customWidth="1"/>
    <col min="7426" max="7427" width="21.7109375" style="1" customWidth="1"/>
    <col min="7428" max="7428" width="10.7109375" style="1" customWidth="1"/>
    <col min="7429" max="7429" width="21.7109375" style="1" customWidth="1"/>
    <col min="7430" max="7430" width="10.7109375" style="1" customWidth="1"/>
    <col min="7431" max="7431" width="18.7109375" style="1" customWidth="1"/>
    <col min="7432" max="7433" width="21.7109375" style="1" customWidth="1"/>
    <col min="7434" max="7434" width="40.7109375" style="1" customWidth="1"/>
    <col min="7435" max="7435" width="10.7109375" style="1" customWidth="1"/>
    <col min="7436" max="7436" width="21.7109375" style="1" customWidth="1"/>
    <col min="7437" max="7437" width="10.7109375" style="1" customWidth="1"/>
    <col min="7438" max="7438" width="18.7109375" style="1" customWidth="1"/>
    <col min="7439" max="7440" width="21.7109375" style="1" customWidth="1"/>
    <col min="7441" max="7441" width="10.7109375" style="1" customWidth="1"/>
    <col min="7442" max="7442" width="21.7109375" style="1" customWidth="1"/>
    <col min="7443" max="7443" width="10.7109375" style="1" customWidth="1"/>
    <col min="7444" max="7444" width="18.7109375" style="1" customWidth="1"/>
    <col min="7445" max="7445" width="21.7109375" style="1" customWidth="1"/>
    <col min="7446" max="7446" width="40.7109375" style="1" customWidth="1"/>
    <col min="7447" max="7447" width="21.7109375" style="1" customWidth="1"/>
    <col min="7448" max="7448" width="10.7109375" style="1" customWidth="1"/>
    <col min="7449" max="7449" width="21.7109375" style="1" customWidth="1"/>
    <col min="7450" max="7450" width="10.7109375" style="1" customWidth="1"/>
    <col min="7451" max="7451" width="18.7109375" style="1" customWidth="1"/>
    <col min="7452" max="7453" width="21.7109375" style="1" customWidth="1"/>
    <col min="7454" max="7454" width="10.7109375" style="1" customWidth="1"/>
    <col min="7455" max="7455" width="21.7109375" style="1" customWidth="1"/>
    <col min="7456" max="7456" width="10.7109375" style="1" customWidth="1"/>
    <col min="7457" max="7457" width="18.7109375" style="1" customWidth="1"/>
    <col min="7458" max="7458" width="40.7109375" style="1" customWidth="1"/>
    <col min="7459" max="7460" width="21.7109375" style="1" customWidth="1"/>
    <col min="7461" max="7461" width="10.7109375" style="1" customWidth="1"/>
    <col min="7462" max="7462" width="21.7109375" style="1" customWidth="1"/>
    <col min="7463" max="7463" width="10.7109375" style="1" customWidth="1"/>
    <col min="7464" max="7464" width="18.7109375" style="1" customWidth="1"/>
    <col min="7465" max="7466" width="21.7109375" style="1" customWidth="1"/>
    <col min="7467" max="7467" width="10.7109375" style="1" customWidth="1"/>
    <col min="7468" max="7468" width="40.7109375" style="1" customWidth="1"/>
    <col min="7469" max="7469" width="21.7109375" style="1" customWidth="1"/>
    <col min="7470" max="7470" width="10.7109375" style="1" customWidth="1"/>
    <col min="7471" max="7473" width="21.7109375" style="1" customWidth="1"/>
    <col min="7474" max="7474" width="10.7109375" style="1" customWidth="1"/>
    <col min="7475" max="7676" width="11.42578125" style="1"/>
    <col min="7677" max="7677" width="1.7109375" style="1" customWidth="1"/>
    <col min="7678" max="7678" width="40.7109375" style="1" customWidth="1"/>
    <col min="7679" max="7679" width="21.7109375" style="1" customWidth="1"/>
    <col min="7680" max="7680" width="10.7109375" style="1" customWidth="1"/>
    <col min="7681" max="7681" width="18.7109375" style="1" customWidth="1"/>
    <col min="7682" max="7683" width="21.7109375" style="1" customWidth="1"/>
    <col min="7684" max="7684" width="10.7109375" style="1" customWidth="1"/>
    <col min="7685" max="7685" width="21.7109375" style="1" customWidth="1"/>
    <col min="7686" max="7686" width="10.7109375" style="1" customWidth="1"/>
    <col min="7687" max="7687" width="18.7109375" style="1" customWidth="1"/>
    <col min="7688" max="7689" width="21.7109375" style="1" customWidth="1"/>
    <col min="7690" max="7690" width="40.7109375" style="1" customWidth="1"/>
    <col min="7691" max="7691" width="10.7109375" style="1" customWidth="1"/>
    <col min="7692" max="7692" width="21.7109375" style="1" customWidth="1"/>
    <col min="7693" max="7693" width="10.7109375" style="1" customWidth="1"/>
    <col min="7694" max="7694" width="18.7109375" style="1" customWidth="1"/>
    <col min="7695" max="7696" width="21.7109375" style="1" customWidth="1"/>
    <col min="7697" max="7697" width="10.7109375" style="1" customWidth="1"/>
    <col min="7698" max="7698" width="21.7109375" style="1" customWidth="1"/>
    <col min="7699" max="7699" width="10.7109375" style="1" customWidth="1"/>
    <col min="7700" max="7700" width="18.7109375" style="1" customWidth="1"/>
    <col min="7701" max="7701" width="21.7109375" style="1" customWidth="1"/>
    <col min="7702" max="7702" width="40.7109375" style="1" customWidth="1"/>
    <col min="7703" max="7703" width="21.7109375" style="1" customWidth="1"/>
    <col min="7704" max="7704" width="10.7109375" style="1" customWidth="1"/>
    <col min="7705" max="7705" width="21.7109375" style="1" customWidth="1"/>
    <col min="7706" max="7706" width="10.7109375" style="1" customWidth="1"/>
    <col min="7707" max="7707" width="18.7109375" style="1" customWidth="1"/>
    <col min="7708" max="7709" width="21.7109375" style="1" customWidth="1"/>
    <col min="7710" max="7710" width="10.7109375" style="1" customWidth="1"/>
    <col min="7711" max="7711" width="21.7109375" style="1" customWidth="1"/>
    <col min="7712" max="7712" width="10.7109375" style="1" customWidth="1"/>
    <col min="7713" max="7713" width="18.7109375" style="1" customWidth="1"/>
    <col min="7714" max="7714" width="40.7109375" style="1" customWidth="1"/>
    <col min="7715" max="7716" width="21.7109375" style="1" customWidth="1"/>
    <col min="7717" max="7717" width="10.7109375" style="1" customWidth="1"/>
    <col min="7718" max="7718" width="21.7109375" style="1" customWidth="1"/>
    <col min="7719" max="7719" width="10.7109375" style="1" customWidth="1"/>
    <col min="7720" max="7720" width="18.7109375" style="1" customWidth="1"/>
    <col min="7721" max="7722" width="21.7109375" style="1" customWidth="1"/>
    <col min="7723" max="7723" width="10.7109375" style="1" customWidth="1"/>
    <col min="7724" max="7724" width="40.7109375" style="1" customWidth="1"/>
    <col min="7725" max="7725" width="21.7109375" style="1" customWidth="1"/>
    <col min="7726" max="7726" width="10.7109375" style="1" customWidth="1"/>
    <col min="7727" max="7729" width="21.7109375" style="1" customWidth="1"/>
    <col min="7730" max="7730" width="10.7109375" style="1" customWidth="1"/>
    <col min="7731" max="7932" width="11.42578125" style="1"/>
    <col min="7933" max="7933" width="1.7109375" style="1" customWidth="1"/>
    <col min="7934" max="7934" width="40.7109375" style="1" customWidth="1"/>
    <col min="7935" max="7935" width="21.7109375" style="1" customWidth="1"/>
    <col min="7936" max="7936" width="10.7109375" style="1" customWidth="1"/>
    <col min="7937" max="7937" width="18.7109375" style="1" customWidth="1"/>
    <col min="7938" max="7939" width="21.7109375" style="1" customWidth="1"/>
    <col min="7940" max="7940" width="10.7109375" style="1" customWidth="1"/>
    <col min="7941" max="7941" width="21.7109375" style="1" customWidth="1"/>
    <col min="7942" max="7942" width="10.7109375" style="1" customWidth="1"/>
    <col min="7943" max="7943" width="18.7109375" style="1" customWidth="1"/>
    <col min="7944" max="7945" width="21.7109375" style="1" customWidth="1"/>
    <col min="7946" max="7946" width="40.7109375" style="1" customWidth="1"/>
    <col min="7947" max="7947" width="10.7109375" style="1" customWidth="1"/>
    <col min="7948" max="7948" width="21.7109375" style="1" customWidth="1"/>
    <col min="7949" max="7949" width="10.7109375" style="1" customWidth="1"/>
    <col min="7950" max="7950" width="18.7109375" style="1" customWidth="1"/>
    <col min="7951" max="7952" width="21.7109375" style="1" customWidth="1"/>
    <col min="7953" max="7953" width="10.7109375" style="1" customWidth="1"/>
    <col min="7954" max="7954" width="21.7109375" style="1" customWidth="1"/>
    <col min="7955" max="7955" width="10.7109375" style="1" customWidth="1"/>
    <col min="7956" max="7956" width="18.7109375" style="1" customWidth="1"/>
    <col min="7957" max="7957" width="21.7109375" style="1" customWidth="1"/>
    <col min="7958" max="7958" width="40.7109375" style="1" customWidth="1"/>
    <col min="7959" max="7959" width="21.7109375" style="1" customWidth="1"/>
    <col min="7960" max="7960" width="10.7109375" style="1" customWidth="1"/>
    <col min="7961" max="7961" width="21.7109375" style="1" customWidth="1"/>
    <col min="7962" max="7962" width="10.7109375" style="1" customWidth="1"/>
    <col min="7963" max="7963" width="18.7109375" style="1" customWidth="1"/>
    <col min="7964" max="7965" width="21.7109375" style="1" customWidth="1"/>
    <col min="7966" max="7966" width="10.7109375" style="1" customWidth="1"/>
    <col min="7967" max="7967" width="21.7109375" style="1" customWidth="1"/>
    <col min="7968" max="7968" width="10.7109375" style="1" customWidth="1"/>
    <col min="7969" max="7969" width="18.7109375" style="1" customWidth="1"/>
    <col min="7970" max="7970" width="40.7109375" style="1" customWidth="1"/>
    <col min="7971" max="7972" width="21.7109375" style="1" customWidth="1"/>
    <col min="7973" max="7973" width="10.7109375" style="1" customWidth="1"/>
    <col min="7974" max="7974" width="21.7109375" style="1" customWidth="1"/>
    <col min="7975" max="7975" width="10.7109375" style="1" customWidth="1"/>
    <col min="7976" max="7976" width="18.7109375" style="1" customWidth="1"/>
    <col min="7977" max="7978" width="21.7109375" style="1" customWidth="1"/>
    <col min="7979" max="7979" width="10.7109375" style="1" customWidth="1"/>
    <col min="7980" max="7980" width="40.7109375" style="1" customWidth="1"/>
    <col min="7981" max="7981" width="21.7109375" style="1" customWidth="1"/>
    <col min="7982" max="7982" width="10.7109375" style="1" customWidth="1"/>
    <col min="7983" max="7985" width="21.7109375" style="1" customWidth="1"/>
    <col min="7986" max="7986" width="10.7109375" style="1" customWidth="1"/>
    <col min="7987" max="8188" width="11.42578125" style="1"/>
    <col min="8189" max="8189" width="1.7109375" style="1" customWidth="1"/>
    <col min="8190" max="8190" width="40.7109375" style="1" customWidth="1"/>
    <col min="8191" max="8191" width="21.7109375" style="1" customWidth="1"/>
    <col min="8192" max="8192" width="10.7109375" style="1" customWidth="1"/>
    <col min="8193" max="8193" width="18.7109375" style="1" customWidth="1"/>
    <col min="8194" max="8195" width="21.7109375" style="1" customWidth="1"/>
    <col min="8196" max="8196" width="10.7109375" style="1" customWidth="1"/>
    <col min="8197" max="8197" width="21.7109375" style="1" customWidth="1"/>
    <col min="8198" max="8198" width="10.7109375" style="1" customWidth="1"/>
    <col min="8199" max="8199" width="18.7109375" style="1" customWidth="1"/>
    <col min="8200" max="8201" width="21.7109375" style="1" customWidth="1"/>
    <col min="8202" max="8202" width="40.7109375" style="1" customWidth="1"/>
    <col min="8203" max="8203" width="10.7109375" style="1" customWidth="1"/>
    <col min="8204" max="8204" width="21.7109375" style="1" customWidth="1"/>
    <col min="8205" max="8205" width="10.7109375" style="1" customWidth="1"/>
    <col min="8206" max="8206" width="18.7109375" style="1" customWidth="1"/>
    <col min="8207" max="8208" width="21.7109375" style="1" customWidth="1"/>
    <col min="8209" max="8209" width="10.7109375" style="1" customWidth="1"/>
    <col min="8210" max="8210" width="21.7109375" style="1" customWidth="1"/>
    <col min="8211" max="8211" width="10.7109375" style="1" customWidth="1"/>
    <col min="8212" max="8212" width="18.7109375" style="1" customWidth="1"/>
    <col min="8213" max="8213" width="21.7109375" style="1" customWidth="1"/>
    <col min="8214" max="8214" width="40.7109375" style="1" customWidth="1"/>
    <col min="8215" max="8215" width="21.7109375" style="1" customWidth="1"/>
    <col min="8216" max="8216" width="10.7109375" style="1" customWidth="1"/>
    <col min="8217" max="8217" width="21.7109375" style="1" customWidth="1"/>
    <col min="8218" max="8218" width="10.7109375" style="1" customWidth="1"/>
    <col min="8219" max="8219" width="18.7109375" style="1" customWidth="1"/>
    <col min="8220" max="8221" width="21.7109375" style="1" customWidth="1"/>
    <col min="8222" max="8222" width="10.7109375" style="1" customWidth="1"/>
    <col min="8223" max="8223" width="21.7109375" style="1" customWidth="1"/>
    <col min="8224" max="8224" width="10.7109375" style="1" customWidth="1"/>
    <col min="8225" max="8225" width="18.7109375" style="1" customWidth="1"/>
    <col min="8226" max="8226" width="40.7109375" style="1" customWidth="1"/>
    <col min="8227" max="8228" width="21.7109375" style="1" customWidth="1"/>
    <col min="8229" max="8229" width="10.7109375" style="1" customWidth="1"/>
    <col min="8230" max="8230" width="21.7109375" style="1" customWidth="1"/>
    <col min="8231" max="8231" width="10.7109375" style="1" customWidth="1"/>
    <col min="8232" max="8232" width="18.7109375" style="1" customWidth="1"/>
    <col min="8233" max="8234" width="21.7109375" style="1" customWidth="1"/>
    <col min="8235" max="8235" width="10.7109375" style="1" customWidth="1"/>
    <col min="8236" max="8236" width="40.7109375" style="1" customWidth="1"/>
    <col min="8237" max="8237" width="21.7109375" style="1" customWidth="1"/>
    <col min="8238" max="8238" width="10.7109375" style="1" customWidth="1"/>
    <col min="8239" max="8241" width="21.7109375" style="1" customWidth="1"/>
    <col min="8242" max="8242" width="10.7109375" style="1" customWidth="1"/>
    <col min="8243" max="8444" width="11.42578125" style="1"/>
    <col min="8445" max="8445" width="1.7109375" style="1" customWidth="1"/>
    <col min="8446" max="8446" width="40.7109375" style="1" customWidth="1"/>
    <col min="8447" max="8447" width="21.7109375" style="1" customWidth="1"/>
    <col min="8448" max="8448" width="10.7109375" style="1" customWidth="1"/>
    <col min="8449" max="8449" width="18.7109375" style="1" customWidth="1"/>
    <col min="8450" max="8451" width="21.7109375" style="1" customWidth="1"/>
    <col min="8452" max="8452" width="10.7109375" style="1" customWidth="1"/>
    <col min="8453" max="8453" width="21.7109375" style="1" customWidth="1"/>
    <col min="8454" max="8454" width="10.7109375" style="1" customWidth="1"/>
    <col min="8455" max="8455" width="18.7109375" style="1" customWidth="1"/>
    <col min="8456" max="8457" width="21.7109375" style="1" customWidth="1"/>
    <col min="8458" max="8458" width="40.7109375" style="1" customWidth="1"/>
    <col min="8459" max="8459" width="10.7109375" style="1" customWidth="1"/>
    <col min="8460" max="8460" width="21.7109375" style="1" customWidth="1"/>
    <col min="8461" max="8461" width="10.7109375" style="1" customWidth="1"/>
    <col min="8462" max="8462" width="18.7109375" style="1" customWidth="1"/>
    <col min="8463" max="8464" width="21.7109375" style="1" customWidth="1"/>
    <col min="8465" max="8465" width="10.7109375" style="1" customWidth="1"/>
    <col min="8466" max="8466" width="21.7109375" style="1" customWidth="1"/>
    <col min="8467" max="8467" width="10.7109375" style="1" customWidth="1"/>
    <col min="8468" max="8468" width="18.7109375" style="1" customWidth="1"/>
    <col min="8469" max="8469" width="21.7109375" style="1" customWidth="1"/>
    <col min="8470" max="8470" width="40.7109375" style="1" customWidth="1"/>
    <col min="8471" max="8471" width="21.7109375" style="1" customWidth="1"/>
    <col min="8472" max="8472" width="10.7109375" style="1" customWidth="1"/>
    <col min="8473" max="8473" width="21.7109375" style="1" customWidth="1"/>
    <col min="8474" max="8474" width="10.7109375" style="1" customWidth="1"/>
    <col min="8475" max="8475" width="18.7109375" style="1" customWidth="1"/>
    <col min="8476" max="8477" width="21.7109375" style="1" customWidth="1"/>
    <col min="8478" max="8478" width="10.7109375" style="1" customWidth="1"/>
    <col min="8479" max="8479" width="21.7109375" style="1" customWidth="1"/>
    <col min="8480" max="8480" width="10.7109375" style="1" customWidth="1"/>
    <col min="8481" max="8481" width="18.7109375" style="1" customWidth="1"/>
    <col min="8482" max="8482" width="40.7109375" style="1" customWidth="1"/>
    <col min="8483" max="8484" width="21.7109375" style="1" customWidth="1"/>
    <col min="8485" max="8485" width="10.7109375" style="1" customWidth="1"/>
    <col min="8486" max="8486" width="21.7109375" style="1" customWidth="1"/>
    <col min="8487" max="8487" width="10.7109375" style="1" customWidth="1"/>
    <col min="8488" max="8488" width="18.7109375" style="1" customWidth="1"/>
    <col min="8489" max="8490" width="21.7109375" style="1" customWidth="1"/>
    <col min="8491" max="8491" width="10.7109375" style="1" customWidth="1"/>
    <col min="8492" max="8492" width="40.7109375" style="1" customWidth="1"/>
    <col min="8493" max="8493" width="21.7109375" style="1" customWidth="1"/>
    <col min="8494" max="8494" width="10.7109375" style="1" customWidth="1"/>
    <col min="8495" max="8497" width="21.7109375" style="1" customWidth="1"/>
    <col min="8498" max="8498" width="10.7109375" style="1" customWidth="1"/>
    <col min="8499" max="8700" width="11.42578125" style="1"/>
    <col min="8701" max="8701" width="1.7109375" style="1" customWidth="1"/>
    <col min="8702" max="8702" width="40.7109375" style="1" customWidth="1"/>
    <col min="8703" max="8703" width="21.7109375" style="1" customWidth="1"/>
    <col min="8704" max="8704" width="10.7109375" style="1" customWidth="1"/>
    <col min="8705" max="8705" width="18.7109375" style="1" customWidth="1"/>
    <col min="8706" max="8707" width="21.7109375" style="1" customWidth="1"/>
    <col min="8708" max="8708" width="10.7109375" style="1" customWidth="1"/>
    <col min="8709" max="8709" width="21.7109375" style="1" customWidth="1"/>
    <col min="8710" max="8710" width="10.7109375" style="1" customWidth="1"/>
    <col min="8711" max="8711" width="18.7109375" style="1" customWidth="1"/>
    <col min="8712" max="8713" width="21.7109375" style="1" customWidth="1"/>
    <col min="8714" max="8714" width="40.7109375" style="1" customWidth="1"/>
    <col min="8715" max="8715" width="10.7109375" style="1" customWidth="1"/>
    <col min="8716" max="8716" width="21.7109375" style="1" customWidth="1"/>
    <col min="8717" max="8717" width="10.7109375" style="1" customWidth="1"/>
    <col min="8718" max="8718" width="18.7109375" style="1" customWidth="1"/>
    <col min="8719" max="8720" width="21.7109375" style="1" customWidth="1"/>
    <col min="8721" max="8721" width="10.7109375" style="1" customWidth="1"/>
    <col min="8722" max="8722" width="21.7109375" style="1" customWidth="1"/>
    <col min="8723" max="8723" width="10.7109375" style="1" customWidth="1"/>
    <col min="8724" max="8724" width="18.7109375" style="1" customWidth="1"/>
    <col min="8725" max="8725" width="21.7109375" style="1" customWidth="1"/>
    <col min="8726" max="8726" width="40.7109375" style="1" customWidth="1"/>
    <col min="8727" max="8727" width="21.7109375" style="1" customWidth="1"/>
    <col min="8728" max="8728" width="10.7109375" style="1" customWidth="1"/>
    <col min="8729" max="8729" width="21.7109375" style="1" customWidth="1"/>
    <col min="8730" max="8730" width="10.7109375" style="1" customWidth="1"/>
    <col min="8731" max="8731" width="18.7109375" style="1" customWidth="1"/>
    <col min="8732" max="8733" width="21.7109375" style="1" customWidth="1"/>
    <col min="8734" max="8734" width="10.7109375" style="1" customWidth="1"/>
    <col min="8735" max="8735" width="21.7109375" style="1" customWidth="1"/>
    <col min="8736" max="8736" width="10.7109375" style="1" customWidth="1"/>
    <col min="8737" max="8737" width="18.7109375" style="1" customWidth="1"/>
    <col min="8738" max="8738" width="40.7109375" style="1" customWidth="1"/>
    <col min="8739" max="8740" width="21.7109375" style="1" customWidth="1"/>
    <col min="8741" max="8741" width="10.7109375" style="1" customWidth="1"/>
    <col min="8742" max="8742" width="21.7109375" style="1" customWidth="1"/>
    <col min="8743" max="8743" width="10.7109375" style="1" customWidth="1"/>
    <col min="8744" max="8744" width="18.7109375" style="1" customWidth="1"/>
    <col min="8745" max="8746" width="21.7109375" style="1" customWidth="1"/>
    <col min="8747" max="8747" width="10.7109375" style="1" customWidth="1"/>
    <col min="8748" max="8748" width="40.7109375" style="1" customWidth="1"/>
    <col min="8749" max="8749" width="21.7109375" style="1" customWidth="1"/>
    <col min="8750" max="8750" width="10.7109375" style="1" customWidth="1"/>
    <col min="8751" max="8753" width="21.7109375" style="1" customWidth="1"/>
    <col min="8754" max="8754" width="10.7109375" style="1" customWidth="1"/>
    <col min="8755" max="8956" width="11.42578125" style="1"/>
    <col min="8957" max="8957" width="1.7109375" style="1" customWidth="1"/>
    <col min="8958" max="8958" width="40.7109375" style="1" customWidth="1"/>
    <col min="8959" max="8959" width="21.7109375" style="1" customWidth="1"/>
    <col min="8960" max="8960" width="10.7109375" style="1" customWidth="1"/>
    <col min="8961" max="8961" width="18.7109375" style="1" customWidth="1"/>
    <col min="8962" max="8963" width="21.7109375" style="1" customWidth="1"/>
    <col min="8964" max="8964" width="10.7109375" style="1" customWidth="1"/>
    <col min="8965" max="8965" width="21.7109375" style="1" customWidth="1"/>
    <col min="8966" max="8966" width="10.7109375" style="1" customWidth="1"/>
    <col min="8967" max="8967" width="18.7109375" style="1" customWidth="1"/>
    <col min="8968" max="8969" width="21.7109375" style="1" customWidth="1"/>
    <col min="8970" max="8970" width="40.7109375" style="1" customWidth="1"/>
    <col min="8971" max="8971" width="10.7109375" style="1" customWidth="1"/>
    <col min="8972" max="8972" width="21.7109375" style="1" customWidth="1"/>
    <col min="8973" max="8973" width="10.7109375" style="1" customWidth="1"/>
    <col min="8974" max="8974" width="18.7109375" style="1" customWidth="1"/>
    <col min="8975" max="8976" width="21.7109375" style="1" customWidth="1"/>
    <col min="8977" max="8977" width="10.7109375" style="1" customWidth="1"/>
    <col min="8978" max="8978" width="21.7109375" style="1" customWidth="1"/>
    <col min="8979" max="8979" width="10.7109375" style="1" customWidth="1"/>
    <col min="8980" max="8980" width="18.7109375" style="1" customWidth="1"/>
    <col min="8981" max="8981" width="21.7109375" style="1" customWidth="1"/>
    <col min="8982" max="8982" width="40.7109375" style="1" customWidth="1"/>
    <col min="8983" max="8983" width="21.7109375" style="1" customWidth="1"/>
    <col min="8984" max="8984" width="10.7109375" style="1" customWidth="1"/>
    <col min="8985" max="8985" width="21.7109375" style="1" customWidth="1"/>
    <col min="8986" max="8986" width="10.7109375" style="1" customWidth="1"/>
    <col min="8987" max="8987" width="18.7109375" style="1" customWidth="1"/>
    <col min="8988" max="8989" width="21.7109375" style="1" customWidth="1"/>
    <col min="8990" max="8990" width="10.7109375" style="1" customWidth="1"/>
    <col min="8991" max="8991" width="21.7109375" style="1" customWidth="1"/>
    <col min="8992" max="8992" width="10.7109375" style="1" customWidth="1"/>
    <col min="8993" max="8993" width="18.7109375" style="1" customWidth="1"/>
    <col min="8994" max="8994" width="40.7109375" style="1" customWidth="1"/>
    <col min="8995" max="8996" width="21.7109375" style="1" customWidth="1"/>
    <col min="8997" max="8997" width="10.7109375" style="1" customWidth="1"/>
    <col min="8998" max="8998" width="21.7109375" style="1" customWidth="1"/>
    <col min="8999" max="8999" width="10.7109375" style="1" customWidth="1"/>
    <col min="9000" max="9000" width="18.7109375" style="1" customWidth="1"/>
    <col min="9001" max="9002" width="21.7109375" style="1" customWidth="1"/>
    <col min="9003" max="9003" width="10.7109375" style="1" customWidth="1"/>
    <col min="9004" max="9004" width="40.7109375" style="1" customWidth="1"/>
    <col min="9005" max="9005" width="21.7109375" style="1" customWidth="1"/>
    <col min="9006" max="9006" width="10.7109375" style="1" customWidth="1"/>
    <col min="9007" max="9009" width="21.7109375" style="1" customWidth="1"/>
    <col min="9010" max="9010" width="10.7109375" style="1" customWidth="1"/>
    <col min="9011" max="9212" width="11.42578125" style="1"/>
    <col min="9213" max="9213" width="1.7109375" style="1" customWidth="1"/>
    <col min="9214" max="9214" width="40.7109375" style="1" customWidth="1"/>
    <col min="9215" max="9215" width="21.7109375" style="1" customWidth="1"/>
    <col min="9216" max="9216" width="10.7109375" style="1" customWidth="1"/>
    <col min="9217" max="9217" width="18.7109375" style="1" customWidth="1"/>
    <col min="9218" max="9219" width="21.7109375" style="1" customWidth="1"/>
    <col min="9220" max="9220" width="10.7109375" style="1" customWidth="1"/>
    <col min="9221" max="9221" width="21.7109375" style="1" customWidth="1"/>
    <col min="9222" max="9222" width="10.7109375" style="1" customWidth="1"/>
    <col min="9223" max="9223" width="18.7109375" style="1" customWidth="1"/>
    <col min="9224" max="9225" width="21.7109375" style="1" customWidth="1"/>
    <col min="9226" max="9226" width="40.7109375" style="1" customWidth="1"/>
    <col min="9227" max="9227" width="10.7109375" style="1" customWidth="1"/>
    <col min="9228" max="9228" width="21.7109375" style="1" customWidth="1"/>
    <col min="9229" max="9229" width="10.7109375" style="1" customWidth="1"/>
    <col min="9230" max="9230" width="18.7109375" style="1" customWidth="1"/>
    <col min="9231" max="9232" width="21.7109375" style="1" customWidth="1"/>
    <col min="9233" max="9233" width="10.7109375" style="1" customWidth="1"/>
    <col min="9234" max="9234" width="21.7109375" style="1" customWidth="1"/>
    <col min="9235" max="9235" width="10.7109375" style="1" customWidth="1"/>
    <col min="9236" max="9236" width="18.7109375" style="1" customWidth="1"/>
    <col min="9237" max="9237" width="21.7109375" style="1" customWidth="1"/>
    <col min="9238" max="9238" width="40.7109375" style="1" customWidth="1"/>
    <col min="9239" max="9239" width="21.7109375" style="1" customWidth="1"/>
    <col min="9240" max="9240" width="10.7109375" style="1" customWidth="1"/>
    <col min="9241" max="9241" width="21.7109375" style="1" customWidth="1"/>
    <col min="9242" max="9242" width="10.7109375" style="1" customWidth="1"/>
    <col min="9243" max="9243" width="18.7109375" style="1" customWidth="1"/>
    <col min="9244" max="9245" width="21.7109375" style="1" customWidth="1"/>
    <col min="9246" max="9246" width="10.7109375" style="1" customWidth="1"/>
    <col min="9247" max="9247" width="21.7109375" style="1" customWidth="1"/>
    <col min="9248" max="9248" width="10.7109375" style="1" customWidth="1"/>
    <col min="9249" max="9249" width="18.7109375" style="1" customWidth="1"/>
    <col min="9250" max="9250" width="40.7109375" style="1" customWidth="1"/>
    <col min="9251" max="9252" width="21.7109375" style="1" customWidth="1"/>
    <col min="9253" max="9253" width="10.7109375" style="1" customWidth="1"/>
    <col min="9254" max="9254" width="21.7109375" style="1" customWidth="1"/>
    <col min="9255" max="9255" width="10.7109375" style="1" customWidth="1"/>
    <col min="9256" max="9256" width="18.7109375" style="1" customWidth="1"/>
    <col min="9257" max="9258" width="21.7109375" style="1" customWidth="1"/>
    <col min="9259" max="9259" width="10.7109375" style="1" customWidth="1"/>
    <col min="9260" max="9260" width="40.7109375" style="1" customWidth="1"/>
    <col min="9261" max="9261" width="21.7109375" style="1" customWidth="1"/>
    <col min="9262" max="9262" width="10.7109375" style="1" customWidth="1"/>
    <col min="9263" max="9265" width="21.7109375" style="1" customWidth="1"/>
    <col min="9266" max="9266" width="10.7109375" style="1" customWidth="1"/>
    <col min="9267" max="9468" width="11.42578125" style="1"/>
    <col min="9469" max="9469" width="1.7109375" style="1" customWidth="1"/>
    <col min="9470" max="9470" width="40.7109375" style="1" customWidth="1"/>
    <col min="9471" max="9471" width="21.7109375" style="1" customWidth="1"/>
    <col min="9472" max="9472" width="10.7109375" style="1" customWidth="1"/>
    <col min="9473" max="9473" width="18.7109375" style="1" customWidth="1"/>
    <col min="9474" max="9475" width="21.7109375" style="1" customWidth="1"/>
    <col min="9476" max="9476" width="10.7109375" style="1" customWidth="1"/>
    <col min="9477" max="9477" width="21.7109375" style="1" customWidth="1"/>
    <col min="9478" max="9478" width="10.7109375" style="1" customWidth="1"/>
    <col min="9479" max="9479" width="18.7109375" style="1" customWidth="1"/>
    <col min="9480" max="9481" width="21.7109375" style="1" customWidth="1"/>
    <col min="9482" max="9482" width="40.7109375" style="1" customWidth="1"/>
    <col min="9483" max="9483" width="10.7109375" style="1" customWidth="1"/>
    <col min="9484" max="9484" width="21.7109375" style="1" customWidth="1"/>
    <col min="9485" max="9485" width="10.7109375" style="1" customWidth="1"/>
    <col min="9486" max="9486" width="18.7109375" style="1" customWidth="1"/>
    <col min="9487" max="9488" width="21.7109375" style="1" customWidth="1"/>
    <col min="9489" max="9489" width="10.7109375" style="1" customWidth="1"/>
    <col min="9490" max="9490" width="21.7109375" style="1" customWidth="1"/>
    <col min="9491" max="9491" width="10.7109375" style="1" customWidth="1"/>
    <col min="9492" max="9492" width="18.7109375" style="1" customWidth="1"/>
    <col min="9493" max="9493" width="21.7109375" style="1" customWidth="1"/>
    <col min="9494" max="9494" width="40.7109375" style="1" customWidth="1"/>
    <col min="9495" max="9495" width="21.7109375" style="1" customWidth="1"/>
    <col min="9496" max="9496" width="10.7109375" style="1" customWidth="1"/>
    <col min="9497" max="9497" width="21.7109375" style="1" customWidth="1"/>
    <col min="9498" max="9498" width="10.7109375" style="1" customWidth="1"/>
    <col min="9499" max="9499" width="18.7109375" style="1" customWidth="1"/>
    <col min="9500" max="9501" width="21.7109375" style="1" customWidth="1"/>
    <col min="9502" max="9502" width="10.7109375" style="1" customWidth="1"/>
    <col min="9503" max="9503" width="21.7109375" style="1" customWidth="1"/>
    <col min="9504" max="9504" width="10.7109375" style="1" customWidth="1"/>
    <col min="9505" max="9505" width="18.7109375" style="1" customWidth="1"/>
    <col min="9506" max="9506" width="40.7109375" style="1" customWidth="1"/>
    <col min="9507" max="9508" width="21.7109375" style="1" customWidth="1"/>
    <col min="9509" max="9509" width="10.7109375" style="1" customWidth="1"/>
    <col min="9510" max="9510" width="21.7109375" style="1" customWidth="1"/>
    <col min="9511" max="9511" width="10.7109375" style="1" customWidth="1"/>
    <col min="9512" max="9512" width="18.7109375" style="1" customWidth="1"/>
    <col min="9513" max="9514" width="21.7109375" style="1" customWidth="1"/>
    <col min="9515" max="9515" width="10.7109375" style="1" customWidth="1"/>
    <col min="9516" max="9516" width="40.7109375" style="1" customWidth="1"/>
    <col min="9517" max="9517" width="21.7109375" style="1" customWidth="1"/>
    <col min="9518" max="9518" width="10.7109375" style="1" customWidth="1"/>
    <col min="9519" max="9521" width="21.7109375" style="1" customWidth="1"/>
    <col min="9522" max="9522" width="10.7109375" style="1" customWidth="1"/>
    <col min="9523" max="9724" width="11.42578125" style="1"/>
    <col min="9725" max="9725" width="1.7109375" style="1" customWidth="1"/>
    <col min="9726" max="9726" width="40.7109375" style="1" customWidth="1"/>
    <col min="9727" max="9727" width="21.7109375" style="1" customWidth="1"/>
    <col min="9728" max="9728" width="10.7109375" style="1" customWidth="1"/>
    <col min="9729" max="9729" width="18.7109375" style="1" customWidth="1"/>
    <col min="9730" max="9731" width="21.7109375" style="1" customWidth="1"/>
    <col min="9732" max="9732" width="10.7109375" style="1" customWidth="1"/>
    <col min="9733" max="9733" width="21.7109375" style="1" customWidth="1"/>
    <col min="9734" max="9734" width="10.7109375" style="1" customWidth="1"/>
    <col min="9735" max="9735" width="18.7109375" style="1" customWidth="1"/>
    <col min="9736" max="9737" width="21.7109375" style="1" customWidth="1"/>
    <col min="9738" max="9738" width="40.7109375" style="1" customWidth="1"/>
    <col min="9739" max="9739" width="10.7109375" style="1" customWidth="1"/>
    <col min="9740" max="9740" width="21.7109375" style="1" customWidth="1"/>
    <col min="9741" max="9741" width="10.7109375" style="1" customWidth="1"/>
    <col min="9742" max="9742" width="18.7109375" style="1" customWidth="1"/>
    <col min="9743" max="9744" width="21.7109375" style="1" customWidth="1"/>
    <col min="9745" max="9745" width="10.7109375" style="1" customWidth="1"/>
    <col min="9746" max="9746" width="21.7109375" style="1" customWidth="1"/>
    <col min="9747" max="9747" width="10.7109375" style="1" customWidth="1"/>
    <col min="9748" max="9748" width="18.7109375" style="1" customWidth="1"/>
    <col min="9749" max="9749" width="21.7109375" style="1" customWidth="1"/>
    <col min="9750" max="9750" width="40.7109375" style="1" customWidth="1"/>
    <col min="9751" max="9751" width="21.7109375" style="1" customWidth="1"/>
    <col min="9752" max="9752" width="10.7109375" style="1" customWidth="1"/>
    <col min="9753" max="9753" width="21.7109375" style="1" customWidth="1"/>
    <col min="9754" max="9754" width="10.7109375" style="1" customWidth="1"/>
    <col min="9755" max="9755" width="18.7109375" style="1" customWidth="1"/>
    <col min="9756" max="9757" width="21.7109375" style="1" customWidth="1"/>
    <col min="9758" max="9758" width="10.7109375" style="1" customWidth="1"/>
    <col min="9759" max="9759" width="21.7109375" style="1" customWidth="1"/>
    <col min="9760" max="9760" width="10.7109375" style="1" customWidth="1"/>
    <col min="9761" max="9761" width="18.7109375" style="1" customWidth="1"/>
    <col min="9762" max="9762" width="40.7109375" style="1" customWidth="1"/>
    <col min="9763" max="9764" width="21.7109375" style="1" customWidth="1"/>
    <col min="9765" max="9765" width="10.7109375" style="1" customWidth="1"/>
    <col min="9766" max="9766" width="21.7109375" style="1" customWidth="1"/>
    <col min="9767" max="9767" width="10.7109375" style="1" customWidth="1"/>
    <col min="9768" max="9768" width="18.7109375" style="1" customWidth="1"/>
    <col min="9769" max="9770" width="21.7109375" style="1" customWidth="1"/>
    <col min="9771" max="9771" width="10.7109375" style="1" customWidth="1"/>
    <col min="9772" max="9772" width="40.7109375" style="1" customWidth="1"/>
    <col min="9773" max="9773" width="21.7109375" style="1" customWidth="1"/>
    <col min="9774" max="9774" width="10.7109375" style="1" customWidth="1"/>
    <col min="9775" max="9777" width="21.7109375" style="1" customWidth="1"/>
    <col min="9778" max="9778" width="10.7109375" style="1" customWidth="1"/>
    <col min="9779" max="9980" width="11.42578125" style="1"/>
    <col min="9981" max="9981" width="1.7109375" style="1" customWidth="1"/>
    <col min="9982" max="9982" width="40.7109375" style="1" customWidth="1"/>
    <col min="9983" max="9983" width="21.7109375" style="1" customWidth="1"/>
    <col min="9984" max="9984" width="10.7109375" style="1" customWidth="1"/>
    <col min="9985" max="9985" width="18.7109375" style="1" customWidth="1"/>
    <col min="9986" max="9987" width="21.7109375" style="1" customWidth="1"/>
    <col min="9988" max="9988" width="10.7109375" style="1" customWidth="1"/>
    <col min="9989" max="9989" width="21.7109375" style="1" customWidth="1"/>
    <col min="9990" max="9990" width="10.7109375" style="1" customWidth="1"/>
    <col min="9991" max="9991" width="18.7109375" style="1" customWidth="1"/>
    <col min="9992" max="9993" width="21.7109375" style="1" customWidth="1"/>
    <col min="9994" max="9994" width="40.7109375" style="1" customWidth="1"/>
    <col min="9995" max="9995" width="10.7109375" style="1" customWidth="1"/>
    <col min="9996" max="9996" width="21.7109375" style="1" customWidth="1"/>
    <col min="9997" max="9997" width="10.7109375" style="1" customWidth="1"/>
    <col min="9998" max="9998" width="18.7109375" style="1" customWidth="1"/>
    <col min="9999" max="10000" width="21.7109375" style="1" customWidth="1"/>
    <col min="10001" max="10001" width="10.7109375" style="1" customWidth="1"/>
    <col min="10002" max="10002" width="21.7109375" style="1" customWidth="1"/>
    <col min="10003" max="10003" width="10.7109375" style="1" customWidth="1"/>
    <col min="10004" max="10004" width="18.7109375" style="1" customWidth="1"/>
    <col min="10005" max="10005" width="21.7109375" style="1" customWidth="1"/>
    <col min="10006" max="10006" width="40.7109375" style="1" customWidth="1"/>
    <col min="10007" max="10007" width="21.7109375" style="1" customWidth="1"/>
    <col min="10008" max="10008" width="10.7109375" style="1" customWidth="1"/>
    <col min="10009" max="10009" width="21.7109375" style="1" customWidth="1"/>
    <col min="10010" max="10010" width="10.7109375" style="1" customWidth="1"/>
    <col min="10011" max="10011" width="18.7109375" style="1" customWidth="1"/>
    <col min="10012" max="10013" width="21.7109375" style="1" customWidth="1"/>
    <col min="10014" max="10014" width="10.7109375" style="1" customWidth="1"/>
    <col min="10015" max="10015" width="21.7109375" style="1" customWidth="1"/>
    <col min="10016" max="10016" width="10.7109375" style="1" customWidth="1"/>
    <col min="10017" max="10017" width="18.7109375" style="1" customWidth="1"/>
    <col min="10018" max="10018" width="40.7109375" style="1" customWidth="1"/>
    <col min="10019" max="10020" width="21.7109375" style="1" customWidth="1"/>
    <col min="10021" max="10021" width="10.7109375" style="1" customWidth="1"/>
    <col min="10022" max="10022" width="21.7109375" style="1" customWidth="1"/>
    <col min="10023" max="10023" width="10.7109375" style="1" customWidth="1"/>
    <col min="10024" max="10024" width="18.7109375" style="1" customWidth="1"/>
    <col min="10025" max="10026" width="21.7109375" style="1" customWidth="1"/>
    <col min="10027" max="10027" width="10.7109375" style="1" customWidth="1"/>
    <col min="10028" max="10028" width="40.7109375" style="1" customWidth="1"/>
    <col min="10029" max="10029" width="21.7109375" style="1" customWidth="1"/>
    <col min="10030" max="10030" width="10.7109375" style="1" customWidth="1"/>
    <col min="10031" max="10033" width="21.7109375" style="1" customWidth="1"/>
    <col min="10034" max="10034" width="10.7109375" style="1" customWidth="1"/>
    <col min="10035" max="10236" width="11.42578125" style="1"/>
    <col min="10237" max="10237" width="1.7109375" style="1" customWidth="1"/>
    <col min="10238" max="10238" width="40.7109375" style="1" customWidth="1"/>
    <col min="10239" max="10239" width="21.7109375" style="1" customWidth="1"/>
    <col min="10240" max="10240" width="10.7109375" style="1" customWidth="1"/>
    <col min="10241" max="10241" width="18.7109375" style="1" customWidth="1"/>
    <col min="10242" max="10243" width="21.7109375" style="1" customWidth="1"/>
    <col min="10244" max="10244" width="10.7109375" style="1" customWidth="1"/>
    <col min="10245" max="10245" width="21.7109375" style="1" customWidth="1"/>
    <col min="10246" max="10246" width="10.7109375" style="1" customWidth="1"/>
    <col min="10247" max="10247" width="18.7109375" style="1" customWidth="1"/>
    <col min="10248" max="10249" width="21.7109375" style="1" customWidth="1"/>
    <col min="10250" max="10250" width="40.7109375" style="1" customWidth="1"/>
    <col min="10251" max="10251" width="10.7109375" style="1" customWidth="1"/>
    <col min="10252" max="10252" width="21.7109375" style="1" customWidth="1"/>
    <col min="10253" max="10253" width="10.7109375" style="1" customWidth="1"/>
    <col min="10254" max="10254" width="18.7109375" style="1" customWidth="1"/>
    <col min="10255" max="10256" width="21.7109375" style="1" customWidth="1"/>
    <col min="10257" max="10257" width="10.7109375" style="1" customWidth="1"/>
    <col min="10258" max="10258" width="21.7109375" style="1" customWidth="1"/>
    <col min="10259" max="10259" width="10.7109375" style="1" customWidth="1"/>
    <col min="10260" max="10260" width="18.7109375" style="1" customWidth="1"/>
    <col min="10261" max="10261" width="21.7109375" style="1" customWidth="1"/>
    <col min="10262" max="10262" width="40.7109375" style="1" customWidth="1"/>
    <col min="10263" max="10263" width="21.7109375" style="1" customWidth="1"/>
    <col min="10264" max="10264" width="10.7109375" style="1" customWidth="1"/>
    <col min="10265" max="10265" width="21.7109375" style="1" customWidth="1"/>
    <col min="10266" max="10266" width="10.7109375" style="1" customWidth="1"/>
    <col min="10267" max="10267" width="18.7109375" style="1" customWidth="1"/>
    <col min="10268" max="10269" width="21.7109375" style="1" customWidth="1"/>
    <col min="10270" max="10270" width="10.7109375" style="1" customWidth="1"/>
    <col min="10271" max="10271" width="21.7109375" style="1" customWidth="1"/>
    <col min="10272" max="10272" width="10.7109375" style="1" customWidth="1"/>
    <col min="10273" max="10273" width="18.7109375" style="1" customWidth="1"/>
    <col min="10274" max="10274" width="40.7109375" style="1" customWidth="1"/>
    <col min="10275" max="10276" width="21.7109375" style="1" customWidth="1"/>
    <col min="10277" max="10277" width="10.7109375" style="1" customWidth="1"/>
    <col min="10278" max="10278" width="21.7109375" style="1" customWidth="1"/>
    <col min="10279" max="10279" width="10.7109375" style="1" customWidth="1"/>
    <col min="10280" max="10280" width="18.7109375" style="1" customWidth="1"/>
    <col min="10281" max="10282" width="21.7109375" style="1" customWidth="1"/>
    <col min="10283" max="10283" width="10.7109375" style="1" customWidth="1"/>
    <col min="10284" max="10284" width="40.7109375" style="1" customWidth="1"/>
    <col min="10285" max="10285" width="21.7109375" style="1" customWidth="1"/>
    <col min="10286" max="10286" width="10.7109375" style="1" customWidth="1"/>
    <col min="10287" max="10289" width="21.7109375" style="1" customWidth="1"/>
    <col min="10290" max="10290" width="10.7109375" style="1" customWidth="1"/>
    <col min="10291" max="10492" width="11.42578125" style="1"/>
    <col min="10493" max="10493" width="1.7109375" style="1" customWidth="1"/>
    <col min="10494" max="10494" width="40.7109375" style="1" customWidth="1"/>
    <col min="10495" max="10495" width="21.7109375" style="1" customWidth="1"/>
    <col min="10496" max="10496" width="10.7109375" style="1" customWidth="1"/>
    <col min="10497" max="10497" width="18.7109375" style="1" customWidth="1"/>
    <col min="10498" max="10499" width="21.7109375" style="1" customWidth="1"/>
    <col min="10500" max="10500" width="10.7109375" style="1" customWidth="1"/>
    <col min="10501" max="10501" width="21.7109375" style="1" customWidth="1"/>
    <col min="10502" max="10502" width="10.7109375" style="1" customWidth="1"/>
    <col min="10503" max="10503" width="18.7109375" style="1" customWidth="1"/>
    <col min="10504" max="10505" width="21.7109375" style="1" customWidth="1"/>
    <col min="10506" max="10506" width="40.7109375" style="1" customWidth="1"/>
    <col min="10507" max="10507" width="10.7109375" style="1" customWidth="1"/>
    <col min="10508" max="10508" width="21.7109375" style="1" customWidth="1"/>
    <col min="10509" max="10509" width="10.7109375" style="1" customWidth="1"/>
    <col min="10510" max="10510" width="18.7109375" style="1" customWidth="1"/>
    <col min="10511" max="10512" width="21.7109375" style="1" customWidth="1"/>
    <col min="10513" max="10513" width="10.7109375" style="1" customWidth="1"/>
    <col min="10514" max="10514" width="21.7109375" style="1" customWidth="1"/>
    <col min="10515" max="10515" width="10.7109375" style="1" customWidth="1"/>
    <col min="10516" max="10516" width="18.7109375" style="1" customWidth="1"/>
    <col min="10517" max="10517" width="21.7109375" style="1" customWidth="1"/>
    <col min="10518" max="10518" width="40.7109375" style="1" customWidth="1"/>
    <col min="10519" max="10519" width="21.7109375" style="1" customWidth="1"/>
    <col min="10520" max="10520" width="10.7109375" style="1" customWidth="1"/>
    <col min="10521" max="10521" width="21.7109375" style="1" customWidth="1"/>
    <col min="10522" max="10522" width="10.7109375" style="1" customWidth="1"/>
    <col min="10523" max="10523" width="18.7109375" style="1" customWidth="1"/>
    <col min="10524" max="10525" width="21.7109375" style="1" customWidth="1"/>
    <col min="10526" max="10526" width="10.7109375" style="1" customWidth="1"/>
    <col min="10527" max="10527" width="21.7109375" style="1" customWidth="1"/>
    <col min="10528" max="10528" width="10.7109375" style="1" customWidth="1"/>
    <col min="10529" max="10529" width="18.7109375" style="1" customWidth="1"/>
    <col min="10530" max="10530" width="40.7109375" style="1" customWidth="1"/>
    <col min="10531" max="10532" width="21.7109375" style="1" customWidth="1"/>
    <col min="10533" max="10533" width="10.7109375" style="1" customWidth="1"/>
    <col min="10534" max="10534" width="21.7109375" style="1" customWidth="1"/>
    <col min="10535" max="10535" width="10.7109375" style="1" customWidth="1"/>
    <col min="10536" max="10536" width="18.7109375" style="1" customWidth="1"/>
    <col min="10537" max="10538" width="21.7109375" style="1" customWidth="1"/>
    <col min="10539" max="10539" width="10.7109375" style="1" customWidth="1"/>
    <col min="10540" max="10540" width="40.7109375" style="1" customWidth="1"/>
    <col min="10541" max="10541" width="21.7109375" style="1" customWidth="1"/>
    <col min="10542" max="10542" width="10.7109375" style="1" customWidth="1"/>
    <col min="10543" max="10545" width="21.7109375" style="1" customWidth="1"/>
    <col min="10546" max="10546" width="10.7109375" style="1" customWidth="1"/>
    <col min="10547" max="10748" width="11.42578125" style="1"/>
    <col min="10749" max="10749" width="1.7109375" style="1" customWidth="1"/>
    <col min="10750" max="10750" width="40.7109375" style="1" customWidth="1"/>
    <col min="10751" max="10751" width="21.7109375" style="1" customWidth="1"/>
    <col min="10752" max="10752" width="10.7109375" style="1" customWidth="1"/>
    <col min="10753" max="10753" width="18.7109375" style="1" customWidth="1"/>
    <col min="10754" max="10755" width="21.7109375" style="1" customWidth="1"/>
    <col min="10756" max="10756" width="10.7109375" style="1" customWidth="1"/>
    <col min="10757" max="10757" width="21.7109375" style="1" customWidth="1"/>
    <col min="10758" max="10758" width="10.7109375" style="1" customWidth="1"/>
    <col min="10759" max="10759" width="18.7109375" style="1" customWidth="1"/>
    <col min="10760" max="10761" width="21.7109375" style="1" customWidth="1"/>
    <col min="10762" max="10762" width="40.7109375" style="1" customWidth="1"/>
    <col min="10763" max="10763" width="10.7109375" style="1" customWidth="1"/>
    <col min="10764" max="10764" width="21.7109375" style="1" customWidth="1"/>
    <col min="10765" max="10765" width="10.7109375" style="1" customWidth="1"/>
    <col min="10766" max="10766" width="18.7109375" style="1" customWidth="1"/>
    <col min="10767" max="10768" width="21.7109375" style="1" customWidth="1"/>
    <col min="10769" max="10769" width="10.7109375" style="1" customWidth="1"/>
    <col min="10770" max="10770" width="21.7109375" style="1" customWidth="1"/>
    <col min="10771" max="10771" width="10.7109375" style="1" customWidth="1"/>
    <col min="10772" max="10772" width="18.7109375" style="1" customWidth="1"/>
    <col min="10773" max="10773" width="21.7109375" style="1" customWidth="1"/>
    <col min="10774" max="10774" width="40.7109375" style="1" customWidth="1"/>
    <col min="10775" max="10775" width="21.7109375" style="1" customWidth="1"/>
    <col min="10776" max="10776" width="10.7109375" style="1" customWidth="1"/>
    <col min="10777" max="10777" width="21.7109375" style="1" customWidth="1"/>
    <col min="10778" max="10778" width="10.7109375" style="1" customWidth="1"/>
    <col min="10779" max="10779" width="18.7109375" style="1" customWidth="1"/>
    <col min="10780" max="10781" width="21.7109375" style="1" customWidth="1"/>
    <col min="10782" max="10782" width="10.7109375" style="1" customWidth="1"/>
    <col min="10783" max="10783" width="21.7109375" style="1" customWidth="1"/>
    <col min="10784" max="10784" width="10.7109375" style="1" customWidth="1"/>
    <col min="10785" max="10785" width="18.7109375" style="1" customWidth="1"/>
    <col min="10786" max="10786" width="40.7109375" style="1" customWidth="1"/>
    <col min="10787" max="10788" width="21.7109375" style="1" customWidth="1"/>
    <col min="10789" max="10789" width="10.7109375" style="1" customWidth="1"/>
    <col min="10790" max="10790" width="21.7109375" style="1" customWidth="1"/>
    <col min="10791" max="10791" width="10.7109375" style="1" customWidth="1"/>
    <col min="10792" max="10792" width="18.7109375" style="1" customWidth="1"/>
    <col min="10793" max="10794" width="21.7109375" style="1" customWidth="1"/>
    <col min="10795" max="10795" width="10.7109375" style="1" customWidth="1"/>
    <col min="10796" max="10796" width="40.7109375" style="1" customWidth="1"/>
    <col min="10797" max="10797" width="21.7109375" style="1" customWidth="1"/>
    <col min="10798" max="10798" width="10.7109375" style="1" customWidth="1"/>
    <col min="10799" max="10801" width="21.7109375" style="1" customWidth="1"/>
    <col min="10802" max="10802" width="10.7109375" style="1" customWidth="1"/>
    <col min="10803" max="11004" width="11.42578125" style="1"/>
    <col min="11005" max="11005" width="1.7109375" style="1" customWidth="1"/>
    <col min="11006" max="11006" width="40.7109375" style="1" customWidth="1"/>
    <col min="11007" max="11007" width="21.7109375" style="1" customWidth="1"/>
    <col min="11008" max="11008" width="10.7109375" style="1" customWidth="1"/>
    <col min="11009" max="11009" width="18.7109375" style="1" customWidth="1"/>
    <col min="11010" max="11011" width="21.7109375" style="1" customWidth="1"/>
    <col min="11012" max="11012" width="10.7109375" style="1" customWidth="1"/>
    <col min="11013" max="11013" width="21.7109375" style="1" customWidth="1"/>
    <col min="11014" max="11014" width="10.7109375" style="1" customWidth="1"/>
    <col min="11015" max="11015" width="18.7109375" style="1" customWidth="1"/>
    <col min="11016" max="11017" width="21.7109375" style="1" customWidth="1"/>
    <col min="11018" max="11018" width="40.7109375" style="1" customWidth="1"/>
    <col min="11019" max="11019" width="10.7109375" style="1" customWidth="1"/>
    <col min="11020" max="11020" width="21.7109375" style="1" customWidth="1"/>
    <col min="11021" max="11021" width="10.7109375" style="1" customWidth="1"/>
    <col min="11022" max="11022" width="18.7109375" style="1" customWidth="1"/>
    <col min="11023" max="11024" width="21.7109375" style="1" customWidth="1"/>
    <col min="11025" max="11025" width="10.7109375" style="1" customWidth="1"/>
    <col min="11026" max="11026" width="21.7109375" style="1" customWidth="1"/>
    <col min="11027" max="11027" width="10.7109375" style="1" customWidth="1"/>
    <col min="11028" max="11028" width="18.7109375" style="1" customWidth="1"/>
    <col min="11029" max="11029" width="21.7109375" style="1" customWidth="1"/>
    <col min="11030" max="11030" width="40.7109375" style="1" customWidth="1"/>
    <col min="11031" max="11031" width="21.7109375" style="1" customWidth="1"/>
    <col min="11032" max="11032" width="10.7109375" style="1" customWidth="1"/>
    <col min="11033" max="11033" width="21.7109375" style="1" customWidth="1"/>
    <col min="11034" max="11034" width="10.7109375" style="1" customWidth="1"/>
    <col min="11035" max="11035" width="18.7109375" style="1" customWidth="1"/>
    <col min="11036" max="11037" width="21.7109375" style="1" customWidth="1"/>
    <col min="11038" max="11038" width="10.7109375" style="1" customWidth="1"/>
    <col min="11039" max="11039" width="21.7109375" style="1" customWidth="1"/>
    <col min="11040" max="11040" width="10.7109375" style="1" customWidth="1"/>
    <col min="11041" max="11041" width="18.7109375" style="1" customWidth="1"/>
    <col min="11042" max="11042" width="40.7109375" style="1" customWidth="1"/>
    <col min="11043" max="11044" width="21.7109375" style="1" customWidth="1"/>
    <col min="11045" max="11045" width="10.7109375" style="1" customWidth="1"/>
    <col min="11046" max="11046" width="21.7109375" style="1" customWidth="1"/>
    <col min="11047" max="11047" width="10.7109375" style="1" customWidth="1"/>
    <col min="11048" max="11048" width="18.7109375" style="1" customWidth="1"/>
    <col min="11049" max="11050" width="21.7109375" style="1" customWidth="1"/>
    <col min="11051" max="11051" width="10.7109375" style="1" customWidth="1"/>
    <col min="11052" max="11052" width="40.7109375" style="1" customWidth="1"/>
    <col min="11053" max="11053" width="21.7109375" style="1" customWidth="1"/>
    <col min="11054" max="11054" width="10.7109375" style="1" customWidth="1"/>
    <col min="11055" max="11057" width="21.7109375" style="1" customWidth="1"/>
    <col min="11058" max="11058" width="10.7109375" style="1" customWidth="1"/>
    <col min="11059" max="11260" width="11.42578125" style="1"/>
    <col min="11261" max="11261" width="1.7109375" style="1" customWidth="1"/>
    <col min="11262" max="11262" width="40.7109375" style="1" customWidth="1"/>
    <col min="11263" max="11263" width="21.7109375" style="1" customWidth="1"/>
    <col min="11264" max="11264" width="10.7109375" style="1" customWidth="1"/>
    <col min="11265" max="11265" width="18.7109375" style="1" customWidth="1"/>
    <col min="11266" max="11267" width="21.7109375" style="1" customWidth="1"/>
    <col min="11268" max="11268" width="10.7109375" style="1" customWidth="1"/>
    <col min="11269" max="11269" width="21.7109375" style="1" customWidth="1"/>
    <col min="11270" max="11270" width="10.7109375" style="1" customWidth="1"/>
    <col min="11271" max="11271" width="18.7109375" style="1" customWidth="1"/>
    <col min="11272" max="11273" width="21.7109375" style="1" customWidth="1"/>
    <col min="11274" max="11274" width="40.7109375" style="1" customWidth="1"/>
    <col min="11275" max="11275" width="10.7109375" style="1" customWidth="1"/>
    <col min="11276" max="11276" width="21.7109375" style="1" customWidth="1"/>
    <col min="11277" max="11277" width="10.7109375" style="1" customWidth="1"/>
    <col min="11278" max="11278" width="18.7109375" style="1" customWidth="1"/>
    <col min="11279" max="11280" width="21.7109375" style="1" customWidth="1"/>
    <col min="11281" max="11281" width="10.7109375" style="1" customWidth="1"/>
    <col min="11282" max="11282" width="21.7109375" style="1" customWidth="1"/>
    <col min="11283" max="11283" width="10.7109375" style="1" customWidth="1"/>
    <col min="11284" max="11284" width="18.7109375" style="1" customWidth="1"/>
    <col min="11285" max="11285" width="21.7109375" style="1" customWidth="1"/>
    <col min="11286" max="11286" width="40.7109375" style="1" customWidth="1"/>
    <col min="11287" max="11287" width="21.7109375" style="1" customWidth="1"/>
    <col min="11288" max="11288" width="10.7109375" style="1" customWidth="1"/>
    <col min="11289" max="11289" width="21.7109375" style="1" customWidth="1"/>
    <col min="11290" max="11290" width="10.7109375" style="1" customWidth="1"/>
    <col min="11291" max="11291" width="18.7109375" style="1" customWidth="1"/>
    <col min="11292" max="11293" width="21.7109375" style="1" customWidth="1"/>
    <col min="11294" max="11294" width="10.7109375" style="1" customWidth="1"/>
    <col min="11295" max="11295" width="21.7109375" style="1" customWidth="1"/>
    <col min="11296" max="11296" width="10.7109375" style="1" customWidth="1"/>
    <col min="11297" max="11297" width="18.7109375" style="1" customWidth="1"/>
    <col min="11298" max="11298" width="40.7109375" style="1" customWidth="1"/>
    <col min="11299" max="11300" width="21.7109375" style="1" customWidth="1"/>
    <col min="11301" max="11301" width="10.7109375" style="1" customWidth="1"/>
    <col min="11302" max="11302" width="21.7109375" style="1" customWidth="1"/>
    <col min="11303" max="11303" width="10.7109375" style="1" customWidth="1"/>
    <col min="11304" max="11304" width="18.7109375" style="1" customWidth="1"/>
    <col min="11305" max="11306" width="21.7109375" style="1" customWidth="1"/>
    <col min="11307" max="11307" width="10.7109375" style="1" customWidth="1"/>
    <col min="11308" max="11308" width="40.7109375" style="1" customWidth="1"/>
    <col min="11309" max="11309" width="21.7109375" style="1" customWidth="1"/>
    <col min="11310" max="11310" width="10.7109375" style="1" customWidth="1"/>
    <col min="11311" max="11313" width="21.7109375" style="1" customWidth="1"/>
    <col min="11314" max="11314" width="10.7109375" style="1" customWidth="1"/>
    <col min="11315" max="11516" width="11.42578125" style="1"/>
    <col min="11517" max="11517" width="1.7109375" style="1" customWidth="1"/>
    <col min="11518" max="11518" width="40.7109375" style="1" customWidth="1"/>
    <col min="11519" max="11519" width="21.7109375" style="1" customWidth="1"/>
    <col min="11520" max="11520" width="10.7109375" style="1" customWidth="1"/>
    <col min="11521" max="11521" width="18.7109375" style="1" customWidth="1"/>
    <col min="11522" max="11523" width="21.7109375" style="1" customWidth="1"/>
    <col min="11524" max="11524" width="10.7109375" style="1" customWidth="1"/>
    <col min="11525" max="11525" width="21.7109375" style="1" customWidth="1"/>
    <col min="11526" max="11526" width="10.7109375" style="1" customWidth="1"/>
    <col min="11527" max="11527" width="18.7109375" style="1" customWidth="1"/>
    <col min="11528" max="11529" width="21.7109375" style="1" customWidth="1"/>
    <col min="11530" max="11530" width="40.7109375" style="1" customWidth="1"/>
    <col min="11531" max="11531" width="10.7109375" style="1" customWidth="1"/>
    <col min="11532" max="11532" width="21.7109375" style="1" customWidth="1"/>
    <col min="11533" max="11533" width="10.7109375" style="1" customWidth="1"/>
    <col min="11534" max="11534" width="18.7109375" style="1" customWidth="1"/>
    <col min="11535" max="11536" width="21.7109375" style="1" customWidth="1"/>
    <col min="11537" max="11537" width="10.7109375" style="1" customWidth="1"/>
    <col min="11538" max="11538" width="21.7109375" style="1" customWidth="1"/>
    <col min="11539" max="11539" width="10.7109375" style="1" customWidth="1"/>
    <col min="11540" max="11540" width="18.7109375" style="1" customWidth="1"/>
    <col min="11541" max="11541" width="21.7109375" style="1" customWidth="1"/>
    <col min="11542" max="11542" width="40.7109375" style="1" customWidth="1"/>
    <col min="11543" max="11543" width="21.7109375" style="1" customWidth="1"/>
    <col min="11544" max="11544" width="10.7109375" style="1" customWidth="1"/>
    <col min="11545" max="11545" width="21.7109375" style="1" customWidth="1"/>
    <col min="11546" max="11546" width="10.7109375" style="1" customWidth="1"/>
    <col min="11547" max="11547" width="18.7109375" style="1" customWidth="1"/>
    <col min="11548" max="11549" width="21.7109375" style="1" customWidth="1"/>
    <col min="11550" max="11550" width="10.7109375" style="1" customWidth="1"/>
    <col min="11551" max="11551" width="21.7109375" style="1" customWidth="1"/>
    <col min="11552" max="11552" width="10.7109375" style="1" customWidth="1"/>
    <col min="11553" max="11553" width="18.7109375" style="1" customWidth="1"/>
    <col min="11554" max="11554" width="40.7109375" style="1" customWidth="1"/>
    <col min="11555" max="11556" width="21.7109375" style="1" customWidth="1"/>
    <col min="11557" max="11557" width="10.7109375" style="1" customWidth="1"/>
    <col min="11558" max="11558" width="21.7109375" style="1" customWidth="1"/>
    <col min="11559" max="11559" width="10.7109375" style="1" customWidth="1"/>
    <col min="11560" max="11560" width="18.7109375" style="1" customWidth="1"/>
    <col min="11561" max="11562" width="21.7109375" style="1" customWidth="1"/>
    <col min="11563" max="11563" width="10.7109375" style="1" customWidth="1"/>
    <col min="11564" max="11564" width="40.7109375" style="1" customWidth="1"/>
    <col min="11565" max="11565" width="21.7109375" style="1" customWidth="1"/>
    <col min="11566" max="11566" width="10.7109375" style="1" customWidth="1"/>
    <col min="11567" max="11569" width="21.7109375" style="1" customWidth="1"/>
    <col min="11570" max="11570" width="10.7109375" style="1" customWidth="1"/>
    <col min="11571" max="11772" width="11.42578125" style="1"/>
    <col min="11773" max="11773" width="1.7109375" style="1" customWidth="1"/>
    <col min="11774" max="11774" width="40.7109375" style="1" customWidth="1"/>
    <col min="11775" max="11775" width="21.7109375" style="1" customWidth="1"/>
    <col min="11776" max="11776" width="10.7109375" style="1" customWidth="1"/>
    <col min="11777" max="11777" width="18.7109375" style="1" customWidth="1"/>
    <col min="11778" max="11779" width="21.7109375" style="1" customWidth="1"/>
    <col min="11780" max="11780" width="10.7109375" style="1" customWidth="1"/>
    <col min="11781" max="11781" width="21.7109375" style="1" customWidth="1"/>
    <col min="11782" max="11782" width="10.7109375" style="1" customWidth="1"/>
    <col min="11783" max="11783" width="18.7109375" style="1" customWidth="1"/>
    <col min="11784" max="11785" width="21.7109375" style="1" customWidth="1"/>
    <col min="11786" max="11786" width="40.7109375" style="1" customWidth="1"/>
    <col min="11787" max="11787" width="10.7109375" style="1" customWidth="1"/>
    <col min="11788" max="11788" width="21.7109375" style="1" customWidth="1"/>
    <col min="11789" max="11789" width="10.7109375" style="1" customWidth="1"/>
    <col min="11790" max="11790" width="18.7109375" style="1" customWidth="1"/>
    <col min="11791" max="11792" width="21.7109375" style="1" customWidth="1"/>
    <col min="11793" max="11793" width="10.7109375" style="1" customWidth="1"/>
    <col min="11794" max="11794" width="21.7109375" style="1" customWidth="1"/>
    <col min="11795" max="11795" width="10.7109375" style="1" customWidth="1"/>
    <col min="11796" max="11796" width="18.7109375" style="1" customWidth="1"/>
    <col min="11797" max="11797" width="21.7109375" style="1" customWidth="1"/>
    <col min="11798" max="11798" width="40.7109375" style="1" customWidth="1"/>
    <col min="11799" max="11799" width="21.7109375" style="1" customWidth="1"/>
    <col min="11800" max="11800" width="10.7109375" style="1" customWidth="1"/>
    <col min="11801" max="11801" width="21.7109375" style="1" customWidth="1"/>
    <col min="11802" max="11802" width="10.7109375" style="1" customWidth="1"/>
    <col min="11803" max="11803" width="18.7109375" style="1" customWidth="1"/>
    <col min="11804" max="11805" width="21.7109375" style="1" customWidth="1"/>
    <col min="11806" max="11806" width="10.7109375" style="1" customWidth="1"/>
    <col min="11807" max="11807" width="21.7109375" style="1" customWidth="1"/>
    <col min="11808" max="11808" width="10.7109375" style="1" customWidth="1"/>
    <col min="11809" max="11809" width="18.7109375" style="1" customWidth="1"/>
    <col min="11810" max="11810" width="40.7109375" style="1" customWidth="1"/>
    <col min="11811" max="11812" width="21.7109375" style="1" customWidth="1"/>
    <col min="11813" max="11813" width="10.7109375" style="1" customWidth="1"/>
    <col min="11814" max="11814" width="21.7109375" style="1" customWidth="1"/>
    <col min="11815" max="11815" width="10.7109375" style="1" customWidth="1"/>
    <col min="11816" max="11816" width="18.7109375" style="1" customWidth="1"/>
    <col min="11817" max="11818" width="21.7109375" style="1" customWidth="1"/>
    <col min="11819" max="11819" width="10.7109375" style="1" customWidth="1"/>
    <col min="11820" max="11820" width="40.7109375" style="1" customWidth="1"/>
    <col min="11821" max="11821" width="21.7109375" style="1" customWidth="1"/>
    <col min="11822" max="11822" width="10.7109375" style="1" customWidth="1"/>
    <col min="11823" max="11825" width="21.7109375" style="1" customWidth="1"/>
    <col min="11826" max="11826" width="10.7109375" style="1" customWidth="1"/>
    <col min="11827" max="12028" width="11.42578125" style="1"/>
    <col min="12029" max="12029" width="1.7109375" style="1" customWidth="1"/>
    <col min="12030" max="12030" width="40.7109375" style="1" customWidth="1"/>
    <col min="12031" max="12031" width="21.7109375" style="1" customWidth="1"/>
    <col min="12032" max="12032" width="10.7109375" style="1" customWidth="1"/>
    <col min="12033" max="12033" width="18.7109375" style="1" customWidth="1"/>
    <col min="12034" max="12035" width="21.7109375" style="1" customWidth="1"/>
    <col min="12036" max="12036" width="10.7109375" style="1" customWidth="1"/>
    <col min="12037" max="12037" width="21.7109375" style="1" customWidth="1"/>
    <col min="12038" max="12038" width="10.7109375" style="1" customWidth="1"/>
    <col min="12039" max="12039" width="18.7109375" style="1" customWidth="1"/>
    <col min="12040" max="12041" width="21.7109375" style="1" customWidth="1"/>
    <col min="12042" max="12042" width="40.7109375" style="1" customWidth="1"/>
    <col min="12043" max="12043" width="10.7109375" style="1" customWidth="1"/>
    <col min="12044" max="12044" width="21.7109375" style="1" customWidth="1"/>
    <col min="12045" max="12045" width="10.7109375" style="1" customWidth="1"/>
    <col min="12046" max="12046" width="18.7109375" style="1" customWidth="1"/>
    <col min="12047" max="12048" width="21.7109375" style="1" customWidth="1"/>
    <col min="12049" max="12049" width="10.7109375" style="1" customWidth="1"/>
    <col min="12050" max="12050" width="21.7109375" style="1" customWidth="1"/>
    <col min="12051" max="12051" width="10.7109375" style="1" customWidth="1"/>
    <col min="12052" max="12052" width="18.7109375" style="1" customWidth="1"/>
    <col min="12053" max="12053" width="21.7109375" style="1" customWidth="1"/>
    <col min="12054" max="12054" width="40.7109375" style="1" customWidth="1"/>
    <col min="12055" max="12055" width="21.7109375" style="1" customWidth="1"/>
    <col min="12056" max="12056" width="10.7109375" style="1" customWidth="1"/>
    <col min="12057" max="12057" width="21.7109375" style="1" customWidth="1"/>
    <col min="12058" max="12058" width="10.7109375" style="1" customWidth="1"/>
    <col min="12059" max="12059" width="18.7109375" style="1" customWidth="1"/>
    <col min="12060" max="12061" width="21.7109375" style="1" customWidth="1"/>
    <col min="12062" max="12062" width="10.7109375" style="1" customWidth="1"/>
    <col min="12063" max="12063" width="21.7109375" style="1" customWidth="1"/>
    <col min="12064" max="12064" width="10.7109375" style="1" customWidth="1"/>
    <col min="12065" max="12065" width="18.7109375" style="1" customWidth="1"/>
    <col min="12066" max="12066" width="40.7109375" style="1" customWidth="1"/>
    <col min="12067" max="12068" width="21.7109375" style="1" customWidth="1"/>
    <col min="12069" max="12069" width="10.7109375" style="1" customWidth="1"/>
    <col min="12070" max="12070" width="21.7109375" style="1" customWidth="1"/>
    <col min="12071" max="12071" width="10.7109375" style="1" customWidth="1"/>
    <col min="12072" max="12072" width="18.7109375" style="1" customWidth="1"/>
    <col min="12073" max="12074" width="21.7109375" style="1" customWidth="1"/>
    <col min="12075" max="12075" width="10.7109375" style="1" customWidth="1"/>
    <col min="12076" max="12076" width="40.7109375" style="1" customWidth="1"/>
    <col min="12077" max="12077" width="21.7109375" style="1" customWidth="1"/>
    <col min="12078" max="12078" width="10.7109375" style="1" customWidth="1"/>
    <col min="12079" max="12081" width="21.7109375" style="1" customWidth="1"/>
    <col min="12082" max="12082" width="10.7109375" style="1" customWidth="1"/>
    <col min="12083" max="12284" width="11.42578125" style="1"/>
    <col min="12285" max="12285" width="1.7109375" style="1" customWidth="1"/>
    <col min="12286" max="12286" width="40.7109375" style="1" customWidth="1"/>
    <col min="12287" max="12287" width="21.7109375" style="1" customWidth="1"/>
    <col min="12288" max="12288" width="10.7109375" style="1" customWidth="1"/>
    <col min="12289" max="12289" width="18.7109375" style="1" customWidth="1"/>
    <col min="12290" max="12291" width="21.7109375" style="1" customWidth="1"/>
    <col min="12292" max="12292" width="10.7109375" style="1" customWidth="1"/>
    <col min="12293" max="12293" width="21.7109375" style="1" customWidth="1"/>
    <col min="12294" max="12294" width="10.7109375" style="1" customWidth="1"/>
    <col min="12295" max="12295" width="18.7109375" style="1" customWidth="1"/>
    <col min="12296" max="12297" width="21.7109375" style="1" customWidth="1"/>
    <col min="12298" max="12298" width="40.7109375" style="1" customWidth="1"/>
    <col min="12299" max="12299" width="10.7109375" style="1" customWidth="1"/>
    <col min="12300" max="12300" width="21.7109375" style="1" customWidth="1"/>
    <col min="12301" max="12301" width="10.7109375" style="1" customWidth="1"/>
    <col min="12302" max="12302" width="18.7109375" style="1" customWidth="1"/>
    <col min="12303" max="12304" width="21.7109375" style="1" customWidth="1"/>
    <col min="12305" max="12305" width="10.7109375" style="1" customWidth="1"/>
    <col min="12306" max="12306" width="21.7109375" style="1" customWidth="1"/>
    <col min="12307" max="12307" width="10.7109375" style="1" customWidth="1"/>
    <col min="12308" max="12308" width="18.7109375" style="1" customWidth="1"/>
    <col min="12309" max="12309" width="21.7109375" style="1" customWidth="1"/>
    <col min="12310" max="12310" width="40.7109375" style="1" customWidth="1"/>
    <col min="12311" max="12311" width="21.7109375" style="1" customWidth="1"/>
    <col min="12312" max="12312" width="10.7109375" style="1" customWidth="1"/>
    <col min="12313" max="12313" width="21.7109375" style="1" customWidth="1"/>
    <col min="12314" max="12314" width="10.7109375" style="1" customWidth="1"/>
    <col min="12315" max="12315" width="18.7109375" style="1" customWidth="1"/>
    <col min="12316" max="12317" width="21.7109375" style="1" customWidth="1"/>
    <col min="12318" max="12318" width="10.7109375" style="1" customWidth="1"/>
    <col min="12319" max="12319" width="21.7109375" style="1" customWidth="1"/>
    <col min="12320" max="12320" width="10.7109375" style="1" customWidth="1"/>
    <col min="12321" max="12321" width="18.7109375" style="1" customWidth="1"/>
    <col min="12322" max="12322" width="40.7109375" style="1" customWidth="1"/>
    <col min="12323" max="12324" width="21.7109375" style="1" customWidth="1"/>
    <col min="12325" max="12325" width="10.7109375" style="1" customWidth="1"/>
    <col min="12326" max="12326" width="21.7109375" style="1" customWidth="1"/>
    <col min="12327" max="12327" width="10.7109375" style="1" customWidth="1"/>
    <col min="12328" max="12328" width="18.7109375" style="1" customWidth="1"/>
    <col min="12329" max="12330" width="21.7109375" style="1" customWidth="1"/>
    <col min="12331" max="12331" width="10.7109375" style="1" customWidth="1"/>
    <col min="12332" max="12332" width="40.7109375" style="1" customWidth="1"/>
    <col min="12333" max="12333" width="21.7109375" style="1" customWidth="1"/>
    <col min="12334" max="12334" width="10.7109375" style="1" customWidth="1"/>
    <col min="12335" max="12337" width="21.7109375" style="1" customWidth="1"/>
    <col min="12338" max="12338" width="10.7109375" style="1" customWidth="1"/>
    <col min="12339" max="12540" width="11.42578125" style="1"/>
    <col min="12541" max="12541" width="1.7109375" style="1" customWidth="1"/>
    <col min="12542" max="12542" width="40.7109375" style="1" customWidth="1"/>
    <col min="12543" max="12543" width="21.7109375" style="1" customWidth="1"/>
    <col min="12544" max="12544" width="10.7109375" style="1" customWidth="1"/>
    <col min="12545" max="12545" width="18.7109375" style="1" customWidth="1"/>
    <col min="12546" max="12547" width="21.7109375" style="1" customWidth="1"/>
    <col min="12548" max="12548" width="10.7109375" style="1" customWidth="1"/>
    <col min="12549" max="12549" width="21.7109375" style="1" customWidth="1"/>
    <col min="12550" max="12550" width="10.7109375" style="1" customWidth="1"/>
    <col min="12551" max="12551" width="18.7109375" style="1" customWidth="1"/>
    <col min="12552" max="12553" width="21.7109375" style="1" customWidth="1"/>
    <col min="12554" max="12554" width="40.7109375" style="1" customWidth="1"/>
    <col min="12555" max="12555" width="10.7109375" style="1" customWidth="1"/>
    <col min="12556" max="12556" width="21.7109375" style="1" customWidth="1"/>
    <col min="12557" max="12557" width="10.7109375" style="1" customWidth="1"/>
    <col min="12558" max="12558" width="18.7109375" style="1" customWidth="1"/>
    <col min="12559" max="12560" width="21.7109375" style="1" customWidth="1"/>
    <col min="12561" max="12561" width="10.7109375" style="1" customWidth="1"/>
    <col min="12562" max="12562" width="21.7109375" style="1" customWidth="1"/>
    <col min="12563" max="12563" width="10.7109375" style="1" customWidth="1"/>
    <col min="12564" max="12564" width="18.7109375" style="1" customWidth="1"/>
    <col min="12565" max="12565" width="21.7109375" style="1" customWidth="1"/>
    <col min="12566" max="12566" width="40.7109375" style="1" customWidth="1"/>
    <col min="12567" max="12567" width="21.7109375" style="1" customWidth="1"/>
    <col min="12568" max="12568" width="10.7109375" style="1" customWidth="1"/>
    <col min="12569" max="12569" width="21.7109375" style="1" customWidth="1"/>
    <col min="12570" max="12570" width="10.7109375" style="1" customWidth="1"/>
    <col min="12571" max="12571" width="18.7109375" style="1" customWidth="1"/>
    <col min="12572" max="12573" width="21.7109375" style="1" customWidth="1"/>
    <col min="12574" max="12574" width="10.7109375" style="1" customWidth="1"/>
    <col min="12575" max="12575" width="21.7109375" style="1" customWidth="1"/>
    <col min="12576" max="12576" width="10.7109375" style="1" customWidth="1"/>
    <col min="12577" max="12577" width="18.7109375" style="1" customWidth="1"/>
    <col min="12578" max="12578" width="40.7109375" style="1" customWidth="1"/>
    <col min="12579" max="12580" width="21.7109375" style="1" customWidth="1"/>
    <col min="12581" max="12581" width="10.7109375" style="1" customWidth="1"/>
    <col min="12582" max="12582" width="21.7109375" style="1" customWidth="1"/>
    <col min="12583" max="12583" width="10.7109375" style="1" customWidth="1"/>
    <col min="12584" max="12584" width="18.7109375" style="1" customWidth="1"/>
    <col min="12585" max="12586" width="21.7109375" style="1" customWidth="1"/>
    <col min="12587" max="12587" width="10.7109375" style="1" customWidth="1"/>
    <col min="12588" max="12588" width="40.7109375" style="1" customWidth="1"/>
    <col min="12589" max="12589" width="21.7109375" style="1" customWidth="1"/>
    <col min="12590" max="12590" width="10.7109375" style="1" customWidth="1"/>
    <col min="12591" max="12593" width="21.7109375" style="1" customWidth="1"/>
    <col min="12594" max="12594" width="10.7109375" style="1" customWidth="1"/>
    <col min="12595" max="12796" width="11.42578125" style="1"/>
    <col min="12797" max="12797" width="1.7109375" style="1" customWidth="1"/>
    <col min="12798" max="12798" width="40.7109375" style="1" customWidth="1"/>
    <col min="12799" max="12799" width="21.7109375" style="1" customWidth="1"/>
    <col min="12800" max="12800" width="10.7109375" style="1" customWidth="1"/>
    <col min="12801" max="12801" width="18.7109375" style="1" customWidth="1"/>
    <col min="12802" max="12803" width="21.7109375" style="1" customWidth="1"/>
    <col min="12804" max="12804" width="10.7109375" style="1" customWidth="1"/>
    <col min="12805" max="12805" width="21.7109375" style="1" customWidth="1"/>
    <col min="12806" max="12806" width="10.7109375" style="1" customWidth="1"/>
    <col min="12807" max="12807" width="18.7109375" style="1" customWidth="1"/>
    <col min="12808" max="12809" width="21.7109375" style="1" customWidth="1"/>
    <col min="12810" max="12810" width="40.7109375" style="1" customWidth="1"/>
    <col min="12811" max="12811" width="10.7109375" style="1" customWidth="1"/>
    <col min="12812" max="12812" width="21.7109375" style="1" customWidth="1"/>
    <col min="12813" max="12813" width="10.7109375" style="1" customWidth="1"/>
    <col min="12814" max="12814" width="18.7109375" style="1" customWidth="1"/>
    <col min="12815" max="12816" width="21.7109375" style="1" customWidth="1"/>
    <col min="12817" max="12817" width="10.7109375" style="1" customWidth="1"/>
    <col min="12818" max="12818" width="21.7109375" style="1" customWidth="1"/>
    <col min="12819" max="12819" width="10.7109375" style="1" customWidth="1"/>
    <col min="12820" max="12820" width="18.7109375" style="1" customWidth="1"/>
    <col min="12821" max="12821" width="21.7109375" style="1" customWidth="1"/>
    <col min="12822" max="12822" width="40.7109375" style="1" customWidth="1"/>
    <col min="12823" max="12823" width="21.7109375" style="1" customWidth="1"/>
    <col min="12824" max="12824" width="10.7109375" style="1" customWidth="1"/>
    <col min="12825" max="12825" width="21.7109375" style="1" customWidth="1"/>
    <col min="12826" max="12826" width="10.7109375" style="1" customWidth="1"/>
    <col min="12827" max="12827" width="18.7109375" style="1" customWidth="1"/>
    <col min="12828" max="12829" width="21.7109375" style="1" customWidth="1"/>
    <col min="12830" max="12830" width="10.7109375" style="1" customWidth="1"/>
    <col min="12831" max="12831" width="21.7109375" style="1" customWidth="1"/>
    <col min="12832" max="12832" width="10.7109375" style="1" customWidth="1"/>
    <col min="12833" max="12833" width="18.7109375" style="1" customWidth="1"/>
    <col min="12834" max="12834" width="40.7109375" style="1" customWidth="1"/>
    <col min="12835" max="12836" width="21.7109375" style="1" customWidth="1"/>
    <col min="12837" max="12837" width="10.7109375" style="1" customWidth="1"/>
    <col min="12838" max="12838" width="21.7109375" style="1" customWidth="1"/>
    <col min="12839" max="12839" width="10.7109375" style="1" customWidth="1"/>
    <col min="12840" max="12840" width="18.7109375" style="1" customWidth="1"/>
    <col min="12841" max="12842" width="21.7109375" style="1" customWidth="1"/>
    <col min="12843" max="12843" width="10.7109375" style="1" customWidth="1"/>
    <col min="12844" max="12844" width="40.7109375" style="1" customWidth="1"/>
    <col min="12845" max="12845" width="21.7109375" style="1" customWidth="1"/>
    <col min="12846" max="12846" width="10.7109375" style="1" customWidth="1"/>
    <col min="12847" max="12849" width="21.7109375" style="1" customWidth="1"/>
    <col min="12850" max="12850" width="10.7109375" style="1" customWidth="1"/>
    <col min="12851" max="13052" width="11.42578125" style="1"/>
    <col min="13053" max="13053" width="1.7109375" style="1" customWidth="1"/>
    <col min="13054" max="13054" width="40.7109375" style="1" customWidth="1"/>
    <col min="13055" max="13055" width="21.7109375" style="1" customWidth="1"/>
    <col min="13056" max="13056" width="10.7109375" style="1" customWidth="1"/>
    <col min="13057" max="13057" width="18.7109375" style="1" customWidth="1"/>
    <col min="13058" max="13059" width="21.7109375" style="1" customWidth="1"/>
    <col min="13060" max="13060" width="10.7109375" style="1" customWidth="1"/>
    <col min="13061" max="13061" width="21.7109375" style="1" customWidth="1"/>
    <col min="13062" max="13062" width="10.7109375" style="1" customWidth="1"/>
    <col min="13063" max="13063" width="18.7109375" style="1" customWidth="1"/>
    <col min="13064" max="13065" width="21.7109375" style="1" customWidth="1"/>
    <col min="13066" max="13066" width="40.7109375" style="1" customWidth="1"/>
    <col min="13067" max="13067" width="10.7109375" style="1" customWidth="1"/>
    <col min="13068" max="13068" width="21.7109375" style="1" customWidth="1"/>
    <col min="13069" max="13069" width="10.7109375" style="1" customWidth="1"/>
    <col min="13070" max="13070" width="18.7109375" style="1" customWidth="1"/>
    <col min="13071" max="13072" width="21.7109375" style="1" customWidth="1"/>
    <col min="13073" max="13073" width="10.7109375" style="1" customWidth="1"/>
    <col min="13074" max="13074" width="21.7109375" style="1" customWidth="1"/>
    <col min="13075" max="13075" width="10.7109375" style="1" customWidth="1"/>
    <col min="13076" max="13076" width="18.7109375" style="1" customWidth="1"/>
    <col min="13077" max="13077" width="21.7109375" style="1" customWidth="1"/>
    <col min="13078" max="13078" width="40.7109375" style="1" customWidth="1"/>
    <col min="13079" max="13079" width="21.7109375" style="1" customWidth="1"/>
    <col min="13080" max="13080" width="10.7109375" style="1" customWidth="1"/>
    <col min="13081" max="13081" width="21.7109375" style="1" customWidth="1"/>
    <col min="13082" max="13082" width="10.7109375" style="1" customWidth="1"/>
    <col min="13083" max="13083" width="18.7109375" style="1" customWidth="1"/>
    <col min="13084" max="13085" width="21.7109375" style="1" customWidth="1"/>
    <col min="13086" max="13086" width="10.7109375" style="1" customWidth="1"/>
    <col min="13087" max="13087" width="21.7109375" style="1" customWidth="1"/>
    <col min="13088" max="13088" width="10.7109375" style="1" customWidth="1"/>
    <col min="13089" max="13089" width="18.7109375" style="1" customWidth="1"/>
    <col min="13090" max="13090" width="40.7109375" style="1" customWidth="1"/>
    <col min="13091" max="13092" width="21.7109375" style="1" customWidth="1"/>
    <col min="13093" max="13093" width="10.7109375" style="1" customWidth="1"/>
    <col min="13094" max="13094" width="21.7109375" style="1" customWidth="1"/>
    <col min="13095" max="13095" width="10.7109375" style="1" customWidth="1"/>
    <col min="13096" max="13096" width="18.7109375" style="1" customWidth="1"/>
    <col min="13097" max="13098" width="21.7109375" style="1" customWidth="1"/>
    <col min="13099" max="13099" width="10.7109375" style="1" customWidth="1"/>
    <col min="13100" max="13100" width="40.7109375" style="1" customWidth="1"/>
    <col min="13101" max="13101" width="21.7109375" style="1" customWidth="1"/>
    <col min="13102" max="13102" width="10.7109375" style="1" customWidth="1"/>
    <col min="13103" max="13105" width="21.7109375" style="1" customWidth="1"/>
    <col min="13106" max="13106" width="10.7109375" style="1" customWidth="1"/>
    <col min="13107" max="13308" width="11.42578125" style="1"/>
    <col min="13309" max="13309" width="1.7109375" style="1" customWidth="1"/>
    <col min="13310" max="13310" width="40.7109375" style="1" customWidth="1"/>
    <col min="13311" max="13311" width="21.7109375" style="1" customWidth="1"/>
    <col min="13312" max="13312" width="10.7109375" style="1" customWidth="1"/>
    <col min="13313" max="13313" width="18.7109375" style="1" customWidth="1"/>
    <col min="13314" max="13315" width="21.7109375" style="1" customWidth="1"/>
    <col min="13316" max="13316" width="10.7109375" style="1" customWidth="1"/>
    <col min="13317" max="13317" width="21.7109375" style="1" customWidth="1"/>
    <col min="13318" max="13318" width="10.7109375" style="1" customWidth="1"/>
    <col min="13319" max="13319" width="18.7109375" style="1" customWidth="1"/>
    <col min="13320" max="13321" width="21.7109375" style="1" customWidth="1"/>
    <col min="13322" max="13322" width="40.7109375" style="1" customWidth="1"/>
    <col min="13323" max="13323" width="10.7109375" style="1" customWidth="1"/>
    <col min="13324" max="13324" width="21.7109375" style="1" customWidth="1"/>
    <col min="13325" max="13325" width="10.7109375" style="1" customWidth="1"/>
    <col min="13326" max="13326" width="18.7109375" style="1" customWidth="1"/>
    <col min="13327" max="13328" width="21.7109375" style="1" customWidth="1"/>
    <col min="13329" max="13329" width="10.7109375" style="1" customWidth="1"/>
    <col min="13330" max="13330" width="21.7109375" style="1" customWidth="1"/>
    <col min="13331" max="13331" width="10.7109375" style="1" customWidth="1"/>
    <col min="13332" max="13332" width="18.7109375" style="1" customWidth="1"/>
    <col min="13333" max="13333" width="21.7109375" style="1" customWidth="1"/>
    <col min="13334" max="13334" width="40.7109375" style="1" customWidth="1"/>
    <col min="13335" max="13335" width="21.7109375" style="1" customWidth="1"/>
    <col min="13336" max="13336" width="10.7109375" style="1" customWidth="1"/>
    <col min="13337" max="13337" width="21.7109375" style="1" customWidth="1"/>
    <col min="13338" max="13338" width="10.7109375" style="1" customWidth="1"/>
    <col min="13339" max="13339" width="18.7109375" style="1" customWidth="1"/>
    <col min="13340" max="13341" width="21.7109375" style="1" customWidth="1"/>
    <col min="13342" max="13342" width="10.7109375" style="1" customWidth="1"/>
    <col min="13343" max="13343" width="21.7109375" style="1" customWidth="1"/>
    <col min="13344" max="13344" width="10.7109375" style="1" customWidth="1"/>
    <col min="13345" max="13345" width="18.7109375" style="1" customWidth="1"/>
    <col min="13346" max="13346" width="40.7109375" style="1" customWidth="1"/>
    <col min="13347" max="13348" width="21.7109375" style="1" customWidth="1"/>
    <col min="13349" max="13349" width="10.7109375" style="1" customWidth="1"/>
    <col min="13350" max="13350" width="21.7109375" style="1" customWidth="1"/>
    <col min="13351" max="13351" width="10.7109375" style="1" customWidth="1"/>
    <col min="13352" max="13352" width="18.7109375" style="1" customWidth="1"/>
    <col min="13353" max="13354" width="21.7109375" style="1" customWidth="1"/>
    <col min="13355" max="13355" width="10.7109375" style="1" customWidth="1"/>
    <col min="13356" max="13356" width="40.7109375" style="1" customWidth="1"/>
    <col min="13357" max="13357" width="21.7109375" style="1" customWidth="1"/>
    <col min="13358" max="13358" width="10.7109375" style="1" customWidth="1"/>
    <col min="13359" max="13361" width="21.7109375" style="1" customWidth="1"/>
    <col min="13362" max="13362" width="10.7109375" style="1" customWidth="1"/>
    <col min="13363" max="13564" width="11.42578125" style="1"/>
    <col min="13565" max="13565" width="1.7109375" style="1" customWidth="1"/>
    <col min="13566" max="13566" width="40.7109375" style="1" customWidth="1"/>
    <col min="13567" max="13567" width="21.7109375" style="1" customWidth="1"/>
    <col min="13568" max="13568" width="10.7109375" style="1" customWidth="1"/>
    <col min="13569" max="13569" width="18.7109375" style="1" customWidth="1"/>
    <col min="13570" max="13571" width="21.7109375" style="1" customWidth="1"/>
    <col min="13572" max="13572" width="10.7109375" style="1" customWidth="1"/>
    <col min="13573" max="13573" width="21.7109375" style="1" customWidth="1"/>
    <col min="13574" max="13574" width="10.7109375" style="1" customWidth="1"/>
    <col min="13575" max="13575" width="18.7109375" style="1" customWidth="1"/>
    <col min="13576" max="13577" width="21.7109375" style="1" customWidth="1"/>
    <col min="13578" max="13578" width="40.7109375" style="1" customWidth="1"/>
    <col min="13579" max="13579" width="10.7109375" style="1" customWidth="1"/>
    <col min="13580" max="13580" width="21.7109375" style="1" customWidth="1"/>
    <col min="13581" max="13581" width="10.7109375" style="1" customWidth="1"/>
    <col min="13582" max="13582" width="18.7109375" style="1" customWidth="1"/>
    <col min="13583" max="13584" width="21.7109375" style="1" customWidth="1"/>
    <col min="13585" max="13585" width="10.7109375" style="1" customWidth="1"/>
    <col min="13586" max="13586" width="21.7109375" style="1" customWidth="1"/>
    <col min="13587" max="13587" width="10.7109375" style="1" customWidth="1"/>
    <col min="13588" max="13588" width="18.7109375" style="1" customWidth="1"/>
    <col min="13589" max="13589" width="21.7109375" style="1" customWidth="1"/>
    <col min="13590" max="13590" width="40.7109375" style="1" customWidth="1"/>
    <col min="13591" max="13591" width="21.7109375" style="1" customWidth="1"/>
    <col min="13592" max="13592" width="10.7109375" style="1" customWidth="1"/>
    <col min="13593" max="13593" width="21.7109375" style="1" customWidth="1"/>
    <col min="13594" max="13594" width="10.7109375" style="1" customWidth="1"/>
    <col min="13595" max="13595" width="18.7109375" style="1" customWidth="1"/>
    <col min="13596" max="13597" width="21.7109375" style="1" customWidth="1"/>
    <col min="13598" max="13598" width="10.7109375" style="1" customWidth="1"/>
    <col min="13599" max="13599" width="21.7109375" style="1" customWidth="1"/>
    <col min="13600" max="13600" width="10.7109375" style="1" customWidth="1"/>
    <col min="13601" max="13601" width="18.7109375" style="1" customWidth="1"/>
    <col min="13602" max="13602" width="40.7109375" style="1" customWidth="1"/>
    <col min="13603" max="13604" width="21.7109375" style="1" customWidth="1"/>
    <col min="13605" max="13605" width="10.7109375" style="1" customWidth="1"/>
    <col min="13606" max="13606" width="21.7109375" style="1" customWidth="1"/>
    <col min="13607" max="13607" width="10.7109375" style="1" customWidth="1"/>
    <col min="13608" max="13608" width="18.7109375" style="1" customWidth="1"/>
    <col min="13609" max="13610" width="21.7109375" style="1" customWidth="1"/>
    <col min="13611" max="13611" width="10.7109375" style="1" customWidth="1"/>
    <col min="13612" max="13612" width="40.7109375" style="1" customWidth="1"/>
    <col min="13613" max="13613" width="21.7109375" style="1" customWidth="1"/>
    <col min="13614" max="13614" width="10.7109375" style="1" customWidth="1"/>
    <col min="13615" max="13617" width="21.7109375" style="1" customWidth="1"/>
    <col min="13618" max="13618" width="10.7109375" style="1" customWidth="1"/>
    <col min="13619" max="13820" width="11.42578125" style="1"/>
    <col min="13821" max="13821" width="1.7109375" style="1" customWidth="1"/>
    <col min="13822" max="13822" width="40.7109375" style="1" customWidth="1"/>
    <col min="13823" max="13823" width="21.7109375" style="1" customWidth="1"/>
    <col min="13824" max="13824" width="10.7109375" style="1" customWidth="1"/>
    <col min="13825" max="13825" width="18.7109375" style="1" customWidth="1"/>
    <col min="13826" max="13827" width="21.7109375" style="1" customWidth="1"/>
    <col min="13828" max="13828" width="10.7109375" style="1" customWidth="1"/>
    <col min="13829" max="13829" width="21.7109375" style="1" customWidth="1"/>
    <col min="13830" max="13830" width="10.7109375" style="1" customWidth="1"/>
    <col min="13831" max="13831" width="18.7109375" style="1" customWidth="1"/>
    <col min="13832" max="13833" width="21.7109375" style="1" customWidth="1"/>
    <col min="13834" max="13834" width="40.7109375" style="1" customWidth="1"/>
    <col min="13835" max="13835" width="10.7109375" style="1" customWidth="1"/>
    <col min="13836" max="13836" width="21.7109375" style="1" customWidth="1"/>
    <col min="13837" max="13837" width="10.7109375" style="1" customWidth="1"/>
    <col min="13838" max="13838" width="18.7109375" style="1" customWidth="1"/>
    <col min="13839" max="13840" width="21.7109375" style="1" customWidth="1"/>
    <col min="13841" max="13841" width="10.7109375" style="1" customWidth="1"/>
    <col min="13842" max="13842" width="21.7109375" style="1" customWidth="1"/>
    <col min="13843" max="13843" width="10.7109375" style="1" customWidth="1"/>
    <col min="13844" max="13844" width="18.7109375" style="1" customWidth="1"/>
    <col min="13845" max="13845" width="21.7109375" style="1" customWidth="1"/>
    <col min="13846" max="13846" width="40.7109375" style="1" customWidth="1"/>
    <col min="13847" max="13847" width="21.7109375" style="1" customWidth="1"/>
    <col min="13848" max="13848" width="10.7109375" style="1" customWidth="1"/>
    <col min="13849" max="13849" width="21.7109375" style="1" customWidth="1"/>
    <col min="13850" max="13850" width="10.7109375" style="1" customWidth="1"/>
    <col min="13851" max="13851" width="18.7109375" style="1" customWidth="1"/>
    <col min="13852" max="13853" width="21.7109375" style="1" customWidth="1"/>
    <col min="13854" max="13854" width="10.7109375" style="1" customWidth="1"/>
    <col min="13855" max="13855" width="21.7109375" style="1" customWidth="1"/>
    <col min="13856" max="13856" width="10.7109375" style="1" customWidth="1"/>
    <col min="13857" max="13857" width="18.7109375" style="1" customWidth="1"/>
    <col min="13858" max="13858" width="40.7109375" style="1" customWidth="1"/>
    <col min="13859" max="13860" width="21.7109375" style="1" customWidth="1"/>
    <col min="13861" max="13861" width="10.7109375" style="1" customWidth="1"/>
    <col min="13862" max="13862" width="21.7109375" style="1" customWidth="1"/>
    <col min="13863" max="13863" width="10.7109375" style="1" customWidth="1"/>
    <col min="13864" max="13864" width="18.7109375" style="1" customWidth="1"/>
    <col min="13865" max="13866" width="21.7109375" style="1" customWidth="1"/>
    <col min="13867" max="13867" width="10.7109375" style="1" customWidth="1"/>
    <col min="13868" max="13868" width="40.7109375" style="1" customWidth="1"/>
    <col min="13869" max="13869" width="21.7109375" style="1" customWidth="1"/>
    <col min="13870" max="13870" width="10.7109375" style="1" customWidth="1"/>
    <col min="13871" max="13873" width="21.7109375" style="1" customWidth="1"/>
    <col min="13874" max="13874" width="10.7109375" style="1" customWidth="1"/>
    <col min="13875" max="14076" width="11.42578125" style="1"/>
    <col min="14077" max="14077" width="1.7109375" style="1" customWidth="1"/>
    <col min="14078" max="14078" width="40.7109375" style="1" customWidth="1"/>
    <col min="14079" max="14079" width="21.7109375" style="1" customWidth="1"/>
    <col min="14080" max="14080" width="10.7109375" style="1" customWidth="1"/>
    <col min="14081" max="14081" width="18.7109375" style="1" customWidth="1"/>
    <col min="14082" max="14083" width="21.7109375" style="1" customWidth="1"/>
    <col min="14084" max="14084" width="10.7109375" style="1" customWidth="1"/>
    <col min="14085" max="14085" width="21.7109375" style="1" customWidth="1"/>
    <col min="14086" max="14086" width="10.7109375" style="1" customWidth="1"/>
    <col min="14087" max="14087" width="18.7109375" style="1" customWidth="1"/>
    <col min="14088" max="14089" width="21.7109375" style="1" customWidth="1"/>
    <col min="14090" max="14090" width="40.7109375" style="1" customWidth="1"/>
    <col min="14091" max="14091" width="10.7109375" style="1" customWidth="1"/>
    <col min="14092" max="14092" width="21.7109375" style="1" customWidth="1"/>
    <col min="14093" max="14093" width="10.7109375" style="1" customWidth="1"/>
    <col min="14094" max="14094" width="18.7109375" style="1" customWidth="1"/>
    <col min="14095" max="14096" width="21.7109375" style="1" customWidth="1"/>
    <col min="14097" max="14097" width="10.7109375" style="1" customWidth="1"/>
    <col min="14098" max="14098" width="21.7109375" style="1" customWidth="1"/>
    <col min="14099" max="14099" width="10.7109375" style="1" customWidth="1"/>
    <col min="14100" max="14100" width="18.7109375" style="1" customWidth="1"/>
    <col min="14101" max="14101" width="21.7109375" style="1" customWidth="1"/>
    <col min="14102" max="14102" width="40.7109375" style="1" customWidth="1"/>
    <col min="14103" max="14103" width="21.7109375" style="1" customWidth="1"/>
    <col min="14104" max="14104" width="10.7109375" style="1" customWidth="1"/>
    <col min="14105" max="14105" width="21.7109375" style="1" customWidth="1"/>
    <col min="14106" max="14106" width="10.7109375" style="1" customWidth="1"/>
    <col min="14107" max="14107" width="18.7109375" style="1" customWidth="1"/>
    <col min="14108" max="14109" width="21.7109375" style="1" customWidth="1"/>
    <col min="14110" max="14110" width="10.7109375" style="1" customWidth="1"/>
    <col min="14111" max="14111" width="21.7109375" style="1" customWidth="1"/>
    <col min="14112" max="14112" width="10.7109375" style="1" customWidth="1"/>
    <col min="14113" max="14113" width="18.7109375" style="1" customWidth="1"/>
    <col min="14114" max="14114" width="40.7109375" style="1" customWidth="1"/>
    <col min="14115" max="14116" width="21.7109375" style="1" customWidth="1"/>
    <col min="14117" max="14117" width="10.7109375" style="1" customWidth="1"/>
    <col min="14118" max="14118" width="21.7109375" style="1" customWidth="1"/>
    <col min="14119" max="14119" width="10.7109375" style="1" customWidth="1"/>
    <col min="14120" max="14120" width="18.7109375" style="1" customWidth="1"/>
    <col min="14121" max="14122" width="21.7109375" style="1" customWidth="1"/>
    <col min="14123" max="14123" width="10.7109375" style="1" customWidth="1"/>
    <col min="14124" max="14124" width="40.7109375" style="1" customWidth="1"/>
    <col min="14125" max="14125" width="21.7109375" style="1" customWidth="1"/>
    <col min="14126" max="14126" width="10.7109375" style="1" customWidth="1"/>
    <col min="14127" max="14129" width="21.7109375" style="1" customWidth="1"/>
    <col min="14130" max="14130" width="10.7109375" style="1" customWidth="1"/>
    <col min="14131" max="14332" width="11.42578125" style="1"/>
    <col min="14333" max="14333" width="1.7109375" style="1" customWidth="1"/>
    <col min="14334" max="14334" width="40.7109375" style="1" customWidth="1"/>
    <col min="14335" max="14335" width="21.7109375" style="1" customWidth="1"/>
    <col min="14336" max="14336" width="10.7109375" style="1" customWidth="1"/>
    <col min="14337" max="14337" width="18.7109375" style="1" customWidth="1"/>
    <col min="14338" max="14339" width="21.7109375" style="1" customWidth="1"/>
    <col min="14340" max="14340" width="10.7109375" style="1" customWidth="1"/>
    <col min="14341" max="14341" width="21.7109375" style="1" customWidth="1"/>
    <col min="14342" max="14342" width="10.7109375" style="1" customWidth="1"/>
    <col min="14343" max="14343" width="18.7109375" style="1" customWidth="1"/>
    <col min="14344" max="14345" width="21.7109375" style="1" customWidth="1"/>
    <col min="14346" max="14346" width="40.7109375" style="1" customWidth="1"/>
    <col min="14347" max="14347" width="10.7109375" style="1" customWidth="1"/>
    <col min="14348" max="14348" width="21.7109375" style="1" customWidth="1"/>
    <col min="14349" max="14349" width="10.7109375" style="1" customWidth="1"/>
    <col min="14350" max="14350" width="18.7109375" style="1" customWidth="1"/>
    <col min="14351" max="14352" width="21.7109375" style="1" customWidth="1"/>
    <col min="14353" max="14353" width="10.7109375" style="1" customWidth="1"/>
    <col min="14354" max="14354" width="21.7109375" style="1" customWidth="1"/>
    <col min="14355" max="14355" width="10.7109375" style="1" customWidth="1"/>
    <col min="14356" max="14356" width="18.7109375" style="1" customWidth="1"/>
    <col min="14357" max="14357" width="21.7109375" style="1" customWidth="1"/>
    <col min="14358" max="14358" width="40.7109375" style="1" customWidth="1"/>
    <col min="14359" max="14359" width="21.7109375" style="1" customWidth="1"/>
    <col min="14360" max="14360" width="10.7109375" style="1" customWidth="1"/>
    <col min="14361" max="14361" width="21.7109375" style="1" customWidth="1"/>
    <col min="14362" max="14362" width="10.7109375" style="1" customWidth="1"/>
    <col min="14363" max="14363" width="18.7109375" style="1" customWidth="1"/>
    <col min="14364" max="14365" width="21.7109375" style="1" customWidth="1"/>
    <col min="14366" max="14366" width="10.7109375" style="1" customWidth="1"/>
    <col min="14367" max="14367" width="21.7109375" style="1" customWidth="1"/>
    <col min="14368" max="14368" width="10.7109375" style="1" customWidth="1"/>
    <col min="14369" max="14369" width="18.7109375" style="1" customWidth="1"/>
    <col min="14370" max="14370" width="40.7109375" style="1" customWidth="1"/>
    <col min="14371" max="14372" width="21.7109375" style="1" customWidth="1"/>
    <col min="14373" max="14373" width="10.7109375" style="1" customWidth="1"/>
    <col min="14374" max="14374" width="21.7109375" style="1" customWidth="1"/>
    <col min="14375" max="14375" width="10.7109375" style="1" customWidth="1"/>
    <col min="14376" max="14376" width="18.7109375" style="1" customWidth="1"/>
    <col min="14377" max="14378" width="21.7109375" style="1" customWidth="1"/>
    <col min="14379" max="14379" width="10.7109375" style="1" customWidth="1"/>
    <col min="14380" max="14380" width="40.7109375" style="1" customWidth="1"/>
    <col min="14381" max="14381" width="21.7109375" style="1" customWidth="1"/>
    <col min="14382" max="14382" width="10.7109375" style="1" customWidth="1"/>
    <col min="14383" max="14385" width="21.7109375" style="1" customWidth="1"/>
    <col min="14386" max="14386" width="10.7109375" style="1" customWidth="1"/>
    <col min="14387" max="14588" width="11.42578125" style="1"/>
    <col min="14589" max="14589" width="1.7109375" style="1" customWidth="1"/>
    <col min="14590" max="14590" width="40.7109375" style="1" customWidth="1"/>
    <col min="14591" max="14591" width="21.7109375" style="1" customWidth="1"/>
    <col min="14592" max="14592" width="10.7109375" style="1" customWidth="1"/>
    <col min="14593" max="14593" width="18.7109375" style="1" customWidth="1"/>
    <col min="14594" max="14595" width="21.7109375" style="1" customWidth="1"/>
    <col min="14596" max="14596" width="10.7109375" style="1" customWidth="1"/>
    <col min="14597" max="14597" width="21.7109375" style="1" customWidth="1"/>
    <col min="14598" max="14598" width="10.7109375" style="1" customWidth="1"/>
    <col min="14599" max="14599" width="18.7109375" style="1" customWidth="1"/>
    <col min="14600" max="14601" width="21.7109375" style="1" customWidth="1"/>
    <col min="14602" max="14602" width="40.7109375" style="1" customWidth="1"/>
    <col min="14603" max="14603" width="10.7109375" style="1" customWidth="1"/>
    <col min="14604" max="14604" width="21.7109375" style="1" customWidth="1"/>
    <col min="14605" max="14605" width="10.7109375" style="1" customWidth="1"/>
    <col min="14606" max="14606" width="18.7109375" style="1" customWidth="1"/>
    <col min="14607" max="14608" width="21.7109375" style="1" customWidth="1"/>
    <col min="14609" max="14609" width="10.7109375" style="1" customWidth="1"/>
    <col min="14610" max="14610" width="21.7109375" style="1" customWidth="1"/>
    <col min="14611" max="14611" width="10.7109375" style="1" customWidth="1"/>
    <col min="14612" max="14612" width="18.7109375" style="1" customWidth="1"/>
    <col min="14613" max="14613" width="21.7109375" style="1" customWidth="1"/>
    <col min="14614" max="14614" width="40.7109375" style="1" customWidth="1"/>
    <col min="14615" max="14615" width="21.7109375" style="1" customWidth="1"/>
    <col min="14616" max="14616" width="10.7109375" style="1" customWidth="1"/>
    <col min="14617" max="14617" width="21.7109375" style="1" customWidth="1"/>
    <col min="14618" max="14618" width="10.7109375" style="1" customWidth="1"/>
    <col min="14619" max="14619" width="18.7109375" style="1" customWidth="1"/>
    <col min="14620" max="14621" width="21.7109375" style="1" customWidth="1"/>
    <col min="14622" max="14622" width="10.7109375" style="1" customWidth="1"/>
    <col min="14623" max="14623" width="21.7109375" style="1" customWidth="1"/>
    <col min="14624" max="14624" width="10.7109375" style="1" customWidth="1"/>
    <col min="14625" max="14625" width="18.7109375" style="1" customWidth="1"/>
    <col min="14626" max="14626" width="40.7109375" style="1" customWidth="1"/>
    <col min="14627" max="14628" width="21.7109375" style="1" customWidth="1"/>
    <col min="14629" max="14629" width="10.7109375" style="1" customWidth="1"/>
    <col min="14630" max="14630" width="21.7109375" style="1" customWidth="1"/>
    <col min="14631" max="14631" width="10.7109375" style="1" customWidth="1"/>
    <col min="14632" max="14632" width="18.7109375" style="1" customWidth="1"/>
    <col min="14633" max="14634" width="21.7109375" style="1" customWidth="1"/>
    <col min="14635" max="14635" width="10.7109375" style="1" customWidth="1"/>
    <col min="14636" max="14636" width="40.7109375" style="1" customWidth="1"/>
    <col min="14637" max="14637" width="21.7109375" style="1" customWidth="1"/>
    <col min="14638" max="14638" width="10.7109375" style="1" customWidth="1"/>
    <col min="14639" max="14641" width="21.7109375" style="1" customWidth="1"/>
    <col min="14642" max="14642" width="10.7109375" style="1" customWidth="1"/>
    <col min="14643" max="14844" width="11.42578125" style="1"/>
    <col min="14845" max="14845" width="1.7109375" style="1" customWidth="1"/>
    <col min="14846" max="14846" width="40.7109375" style="1" customWidth="1"/>
    <col min="14847" max="14847" width="21.7109375" style="1" customWidth="1"/>
    <col min="14848" max="14848" width="10.7109375" style="1" customWidth="1"/>
    <col min="14849" max="14849" width="18.7109375" style="1" customWidth="1"/>
    <col min="14850" max="14851" width="21.7109375" style="1" customWidth="1"/>
    <col min="14852" max="14852" width="10.7109375" style="1" customWidth="1"/>
    <col min="14853" max="14853" width="21.7109375" style="1" customWidth="1"/>
    <col min="14854" max="14854" width="10.7109375" style="1" customWidth="1"/>
    <col min="14855" max="14855" width="18.7109375" style="1" customWidth="1"/>
    <col min="14856" max="14857" width="21.7109375" style="1" customWidth="1"/>
    <col min="14858" max="14858" width="40.7109375" style="1" customWidth="1"/>
    <col min="14859" max="14859" width="10.7109375" style="1" customWidth="1"/>
    <col min="14860" max="14860" width="21.7109375" style="1" customWidth="1"/>
    <col min="14861" max="14861" width="10.7109375" style="1" customWidth="1"/>
    <col min="14862" max="14862" width="18.7109375" style="1" customWidth="1"/>
    <col min="14863" max="14864" width="21.7109375" style="1" customWidth="1"/>
    <col min="14865" max="14865" width="10.7109375" style="1" customWidth="1"/>
    <col min="14866" max="14866" width="21.7109375" style="1" customWidth="1"/>
    <col min="14867" max="14867" width="10.7109375" style="1" customWidth="1"/>
    <col min="14868" max="14868" width="18.7109375" style="1" customWidth="1"/>
    <col min="14869" max="14869" width="21.7109375" style="1" customWidth="1"/>
    <col min="14870" max="14870" width="40.7109375" style="1" customWidth="1"/>
    <col min="14871" max="14871" width="21.7109375" style="1" customWidth="1"/>
    <col min="14872" max="14872" width="10.7109375" style="1" customWidth="1"/>
    <col min="14873" max="14873" width="21.7109375" style="1" customWidth="1"/>
    <col min="14874" max="14874" width="10.7109375" style="1" customWidth="1"/>
    <col min="14875" max="14875" width="18.7109375" style="1" customWidth="1"/>
    <col min="14876" max="14877" width="21.7109375" style="1" customWidth="1"/>
    <col min="14878" max="14878" width="10.7109375" style="1" customWidth="1"/>
    <col min="14879" max="14879" width="21.7109375" style="1" customWidth="1"/>
    <col min="14880" max="14880" width="10.7109375" style="1" customWidth="1"/>
    <col min="14881" max="14881" width="18.7109375" style="1" customWidth="1"/>
    <col min="14882" max="14882" width="40.7109375" style="1" customWidth="1"/>
    <col min="14883" max="14884" width="21.7109375" style="1" customWidth="1"/>
    <col min="14885" max="14885" width="10.7109375" style="1" customWidth="1"/>
    <col min="14886" max="14886" width="21.7109375" style="1" customWidth="1"/>
    <col min="14887" max="14887" width="10.7109375" style="1" customWidth="1"/>
    <col min="14888" max="14888" width="18.7109375" style="1" customWidth="1"/>
    <col min="14889" max="14890" width="21.7109375" style="1" customWidth="1"/>
    <col min="14891" max="14891" width="10.7109375" style="1" customWidth="1"/>
    <col min="14892" max="14892" width="40.7109375" style="1" customWidth="1"/>
    <col min="14893" max="14893" width="21.7109375" style="1" customWidth="1"/>
    <col min="14894" max="14894" width="10.7109375" style="1" customWidth="1"/>
    <col min="14895" max="14897" width="21.7109375" style="1" customWidth="1"/>
    <col min="14898" max="14898" width="10.7109375" style="1" customWidth="1"/>
    <col min="14899" max="15100" width="11.42578125" style="1"/>
    <col min="15101" max="15101" width="1.7109375" style="1" customWidth="1"/>
    <col min="15102" max="15102" width="40.7109375" style="1" customWidth="1"/>
    <col min="15103" max="15103" width="21.7109375" style="1" customWidth="1"/>
    <col min="15104" max="15104" width="10.7109375" style="1" customWidth="1"/>
    <col min="15105" max="15105" width="18.7109375" style="1" customWidth="1"/>
    <col min="15106" max="15107" width="21.7109375" style="1" customWidth="1"/>
    <col min="15108" max="15108" width="10.7109375" style="1" customWidth="1"/>
    <col min="15109" max="15109" width="21.7109375" style="1" customWidth="1"/>
    <col min="15110" max="15110" width="10.7109375" style="1" customWidth="1"/>
    <col min="15111" max="15111" width="18.7109375" style="1" customWidth="1"/>
    <col min="15112" max="15113" width="21.7109375" style="1" customWidth="1"/>
    <col min="15114" max="15114" width="40.7109375" style="1" customWidth="1"/>
    <col min="15115" max="15115" width="10.7109375" style="1" customWidth="1"/>
    <col min="15116" max="15116" width="21.7109375" style="1" customWidth="1"/>
    <col min="15117" max="15117" width="10.7109375" style="1" customWidth="1"/>
    <col min="15118" max="15118" width="18.7109375" style="1" customWidth="1"/>
    <col min="15119" max="15120" width="21.7109375" style="1" customWidth="1"/>
    <col min="15121" max="15121" width="10.7109375" style="1" customWidth="1"/>
    <col min="15122" max="15122" width="21.7109375" style="1" customWidth="1"/>
    <col min="15123" max="15123" width="10.7109375" style="1" customWidth="1"/>
    <col min="15124" max="15124" width="18.7109375" style="1" customWidth="1"/>
    <col min="15125" max="15125" width="21.7109375" style="1" customWidth="1"/>
    <col min="15126" max="15126" width="40.7109375" style="1" customWidth="1"/>
    <col min="15127" max="15127" width="21.7109375" style="1" customWidth="1"/>
    <col min="15128" max="15128" width="10.7109375" style="1" customWidth="1"/>
    <col min="15129" max="15129" width="21.7109375" style="1" customWidth="1"/>
    <col min="15130" max="15130" width="10.7109375" style="1" customWidth="1"/>
    <col min="15131" max="15131" width="18.7109375" style="1" customWidth="1"/>
    <col min="15132" max="15133" width="21.7109375" style="1" customWidth="1"/>
    <col min="15134" max="15134" width="10.7109375" style="1" customWidth="1"/>
    <col min="15135" max="15135" width="21.7109375" style="1" customWidth="1"/>
    <col min="15136" max="15136" width="10.7109375" style="1" customWidth="1"/>
    <col min="15137" max="15137" width="18.7109375" style="1" customWidth="1"/>
    <col min="15138" max="15138" width="40.7109375" style="1" customWidth="1"/>
    <col min="15139" max="15140" width="21.7109375" style="1" customWidth="1"/>
    <col min="15141" max="15141" width="10.7109375" style="1" customWidth="1"/>
    <col min="15142" max="15142" width="21.7109375" style="1" customWidth="1"/>
    <col min="15143" max="15143" width="10.7109375" style="1" customWidth="1"/>
    <col min="15144" max="15144" width="18.7109375" style="1" customWidth="1"/>
    <col min="15145" max="15146" width="21.7109375" style="1" customWidth="1"/>
    <col min="15147" max="15147" width="10.7109375" style="1" customWidth="1"/>
    <col min="15148" max="15148" width="40.7109375" style="1" customWidth="1"/>
    <col min="15149" max="15149" width="21.7109375" style="1" customWidth="1"/>
    <col min="15150" max="15150" width="10.7109375" style="1" customWidth="1"/>
    <col min="15151" max="15153" width="21.7109375" style="1" customWidth="1"/>
    <col min="15154" max="15154" width="10.7109375" style="1" customWidth="1"/>
    <col min="15155" max="15356" width="11.42578125" style="1"/>
    <col min="15357" max="15357" width="1.7109375" style="1" customWidth="1"/>
    <col min="15358" max="15358" width="40.7109375" style="1" customWidth="1"/>
    <col min="15359" max="15359" width="21.7109375" style="1" customWidth="1"/>
    <col min="15360" max="15360" width="10.7109375" style="1" customWidth="1"/>
    <col min="15361" max="15361" width="18.7109375" style="1" customWidth="1"/>
    <col min="15362" max="15363" width="21.7109375" style="1" customWidth="1"/>
    <col min="15364" max="15364" width="10.7109375" style="1" customWidth="1"/>
    <col min="15365" max="15365" width="21.7109375" style="1" customWidth="1"/>
    <col min="15366" max="15366" width="10.7109375" style="1" customWidth="1"/>
    <col min="15367" max="15367" width="18.7109375" style="1" customWidth="1"/>
    <col min="15368" max="15369" width="21.7109375" style="1" customWidth="1"/>
    <col min="15370" max="15370" width="40.7109375" style="1" customWidth="1"/>
    <col min="15371" max="15371" width="10.7109375" style="1" customWidth="1"/>
    <col min="15372" max="15372" width="21.7109375" style="1" customWidth="1"/>
    <col min="15373" max="15373" width="10.7109375" style="1" customWidth="1"/>
    <col min="15374" max="15374" width="18.7109375" style="1" customWidth="1"/>
    <col min="15375" max="15376" width="21.7109375" style="1" customWidth="1"/>
    <col min="15377" max="15377" width="10.7109375" style="1" customWidth="1"/>
    <col min="15378" max="15378" width="21.7109375" style="1" customWidth="1"/>
    <col min="15379" max="15379" width="10.7109375" style="1" customWidth="1"/>
    <col min="15380" max="15380" width="18.7109375" style="1" customWidth="1"/>
    <col min="15381" max="15381" width="21.7109375" style="1" customWidth="1"/>
    <col min="15382" max="15382" width="40.7109375" style="1" customWidth="1"/>
    <col min="15383" max="15383" width="21.7109375" style="1" customWidth="1"/>
    <col min="15384" max="15384" width="10.7109375" style="1" customWidth="1"/>
    <col min="15385" max="15385" width="21.7109375" style="1" customWidth="1"/>
    <col min="15386" max="15386" width="10.7109375" style="1" customWidth="1"/>
    <col min="15387" max="15387" width="18.7109375" style="1" customWidth="1"/>
    <col min="15388" max="15389" width="21.7109375" style="1" customWidth="1"/>
    <col min="15390" max="15390" width="10.7109375" style="1" customWidth="1"/>
    <col min="15391" max="15391" width="21.7109375" style="1" customWidth="1"/>
    <col min="15392" max="15392" width="10.7109375" style="1" customWidth="1"/>
    <col min="15393" max="15393" width="18.7109375" style="1" customWidth="1"/>
    <col min="15394" max="15394" width="40.7109375" style="1" customWidth="1"/>
    <col min="15395" max="15396" width="21.7109375" style="1" customWidth="1"/>
    <col min="15397" max="15397" width="10.7109375" style="1" customWidth="1"/>
    <col min="15398" max="15398" width="21.7109375" style="1" customWidth="1"/>
    <col min="15399" max="15399" width="10.7109375" style="1" customWidth="1"/>
    <col min="15400" max="15400" width="18.7109375" style="1" customWidth="1"/>
    <col min="15401" max="15402" width="21.7109375" style="1" customWidth="1"/>
    <col min="15403" max="15403" width="10.7109375" style="1" customWidth="1"/>
    <col min="15404" max="15404" width="40.7109375" style="1" customWidth="1"/>
    <col min="15405" max="15405" width="21.7109375" style="1" customWidth="1"/>
    <col min="15406" max="15406" width="10.7109375" style="1" customWidth="1"/>
    <col min="15407" max="15409" width="21.7109375" style="1" customWidth="1"/>
    <col min="15410" max="15410" width="10.7109375" style="1" customWidth="1"/>
    <col min="15411" max="15612" width="11.42578125" style="1"/>
    <col min="15613" max="15613" width="1.7109375" style="1" customWidth="1"/>
    <col min="15614" max="15614" width="40.7109375" style="1" customWidth="1"/>
    <col min="15615" max="15615" width="21.7109375" style="1" customWidth="1"/>
    <col min="15616" max="15616" width="10.7109375" style="1" customWidth="1"/>
    <col min="15617" max="15617" width="18.7109375" style="1" customWidth="1"/>
    <col min="15618" max="15619" width="21.7109375" style="1" customWidth="1"/>
    <col min="15620" max="15620" width="10.7109375" style="1" customWidth="1"/>
    <col min="15621" max="15621" width="21.7109375" style="1" customWidth="1"/>
    <col min="15622" max="15622" width="10.7109375" style="1" customWidth="1"/>
    <col min="15623" max="15623" width="18.7109375" style="1" customWidth="1"/>
    <col min="15624" max="15625" width="21.7109375" style="1" customWidth="1"/>
    <col min="15626" max="15626" width="40.7109375" style="1" customWidth="1"/>
    <col min="15627" max="15627" width="10.7109375" style="1" customWidth="1"/>
    <col min="15628" max="15628" width="21.7109375" style="1" customWidth="1"/>
    <col min="15629" max="15629" width="10.7109375" style="1" customWidth="1"/>
    <col min="15630" max="15630" width="18.7109375" style="1" customWidth="1"/>
    <col min="15631" max="15632" width="21.7109375" style="1" customWidth="1"/>
    <col min="15633" max="15633" width="10.7109375" style="1" customWidth="1"/>
    <col min="15634" max="15634" width="21.7109375" style="1" customWidth="1"/>
    <col min="15635" max="15635" width="10.7109375" style="1" customWidth="1"/>
    <col min="15636" max="15636" width="18.7109375" style="1" customWidth="1"/>
    <col min="15637" max="15637" width="21.7109375" style="1" customWidth="1"/>
    <col min="15638" max="15638" width="40.7109375" style="1" customWidth="1"/>
    <col min="15639" max="15639" width="21.7109375" style="1" customWidth="1"/>
    <col min="15640" max="15640" width="10.7109375" style="1" customWidth="1"/>
    <col min="15641" max="15641" width="21.7109375" style="1" customWidth="1"/>
    <col min="15642" max="15642" width="10.7109375" style="1" customWidth="1"/>
    <col min="15643" max="15643" width="18.7109375" style="1" customWidth="1"/>
    <col min="15644" max="15645" width="21.7109375" style="1" customWidth="1"/>
    <col min="15646" max="15646" width="10.7109375" style="1" customWidth="1"/>
    <col min="15647" max="15647" width="21.7109375" style="1" customWidth="1"/>
    <col min="15648" max="15648" width="10.7109375" style="1" customWidth="1"/>
    <col min="15649" max="15649" width="18.7109375" style="1" customWidth="1"/>
    <col min="15650" max="15650" width="40.7109375" style="1" customWidth="1"/>
    <col min="15651" max="15652" width="21.7109375" style="1" customWidth="1"/>
    <col min="15653" max="15653" width="10.7109375" style="1" customWidth="1"/>
    <col min="15654" max="15654" width="21.7109375" style="1" customWidth="1"/>
    <col min="15655" max="15655" width="10.7109375" style="1" customWidth="1"/>
    <col min="15656" max="15656" width="18.7109375" style="1" customWidth="1"/>
    <col min="15657" max="15658" width="21.7109375" style="1" customWidth="1"/>
    <col min="15659" max="15659" width="10.7109375" style="1" customWidth="1"/>
    <col min="15660" max="15660" width="40.7109375" style="1" customWidth="1"/>
    <col min="15661" max="15661" width="21.7109375" style="1" customWidth="1"/>
    <col min="15662" max="15662" width="10.7109375" style="1" customWidth="1"/>
    <col min="15663" max="15665" width="21.7109375" style="1" customWidth="1"/>
    <col min="15666" max="15666" width="10.7109375" style="1" customWidth="1"/>
    <col min="15667" max="15868" width="11.42578125" style="1"/>
    <col min="15869" max="15869" width="1.7109375" style="1" customWidth="1"/>
    <col min="15870" max="15870" width="40.7109375" style="1" customWidth="1"/>
    <col min="15871" max="15871" width="21.7109375" style="1" customWidth="1"/>
    <col min="15872" max="15872" width="10.7109375" style="1" customWidth="1"/>
    <col min="15873" max="15873" width="18.7109375" style="1" customWidth="1"/>
    <col min="15874" max="15875" width="21.7109375" style="1" customWidth="1"/>
    <col min="15876" max="15876" width="10.7109375" style="1" customWidth="1"/>
    <col min="15877" max="15877" width="21.7109375" style="1" customWidth="1"/>
    <col min="15878" max="15878" width="10.7109375" style="1" customWidth="1"/>
    <col min="15879" max="15879" width="18.7109375" style="1" customWidth="1"/>
    <col min="15880" max="15881" width="21.7109375" style="1" customWidth="1"/>
    <col min="15882" max="15882" width="40.7109375" style="1" customWidth="1"/>
    <col min="15883" max="15883" width="10.7109375" style="1" customWidth="1"/>
    <col min="15884" max="15884" width="21.7109375" style="1" customWidth="1"/>
    <col min="15885" max="15885" width="10.7109375" style="1" customWidth="1"/>
    <col min="15886" max="15886" width="18.7109375" style="1" customWidth="1"/>
    <col min="15887" max="15888" width="21.7109375" style="1" customWidth="1"/>
    <col min="15889" max="15889" width="10.7109375" style="1" customWidth="1"/>
    <col min="15890" max="15890" width="21.7109375" style="1" customWidth="1"/>
    <col min="15891" max="15891" width="10.7109375" style="1" customWidth="1"/>
    <col min="15892" max="15892" width="18.7109375" style="1" customWidth="1"/>
    <col min="15893" max="15893" width="21.7109375" style="1" customWidth="1"/>
    <col min="15894" max="15894" width="40.7109375" style="1" customWidth="1"/>
    <col min="15895" max="15895" width="21.7109375" style="1" customWidth="1"/>
    <col min="15896" max="15896" width="10.7109375" style="1" customWidth="1"/>
    <col min="15897" max="15897" width="21.7109375" style="1" customWidth="1"/>
    <col min="15898" max="15898" width="10.7109375" style="1" customWidth="1"/>
    <col min="15899" max="15899" width="18.7109375" style="1" customWidth="1"/>
    <col min="15900" max="15901" width="21.7109375" style="1" customWidth="1"/>
    <col min="15902" max="15902" width="10.7109375" style="1" customWidth="1"/>
    <col min="15903" max="15903" width="21.7109375" style="1" customWidth="1"/>
    <col min="15904" max="15904" width="10.7109375" style="1" customWidth="1"/>
    <col min="15905" max="15905" width="18.7109375" style="1" customWidth="1"/>
    <col min="15906" max="15906" width="40.7109375" style="1" customWidth="1"/>
    <col min="15907" max="15908" width="21.7109375" style="1" customWidth="1"/>
    <col min="15909" max="15909" width="10.7109375" style="1" customWidth="1"/>
    <col min="15910" max="15910" width="21.7109375" style="1" customWidth="1"/>
    <col min="15911" max="15911" width="10.7109375" style="1" customWidth="1"/>
    <col min="15912" max="15912" width="18.7109375" style="1" customWidth="1"/>
    <col min="15913" max="15914" width="21.7109375" style="1" customWidth="1"/>
    <col min="15915" max="15915" width="10.7109375" style="1" customWidth="1"/>
    <col min="15916" max="15916" width="40.7109375" style="1" customWidth="1"/>
    <col min="15917" max="15917" width="21.7109375" style="1" customWidth="1"/>
    <col min="15918" max="15918" width="10.7109375" style="1" customWidth="1"/>
    <col min="15919" max="15921" width="21.7109375" style="1" customWidth="1"/>
    <col min="15922" max="15922" width="10.7109375" style="1" customWidth="1"/>
    <col min="15923" max="16124" width="11.42578125" style="1"/>
    <col min="16125" max="16125" width="1.7109375" style="1" customWidth="1"/>
    <col min="16126" max="16126" width="40.7109375" style="1" customWidth="1"/>
    <col min="16127" max="16127" width="21.7109375" style="1" customWidth="1"/>
    <col min="16128" max="16128" width="10.7109375" style="1" customWidth="1"/>
    <col min="16129" max="16129" width="18.7109375" style="1" customWidth="1"/>
    <col min="16130" max="16131" width="21.7109375" style="1" customWidth="1"/>
    <col min="16132" max="16132" width="10.7109375" style="1" customWidth="1"/>
    <col min="16133" max="16133" width="21.7109375" style="1" customWidth="1"/>
    <col min="16134" max="16134" width="10.7109375" style="1" customWidth="1"/>
    <col min="16135" max="16135" width="18.7109375" style="1" customWidth="1"/>
    <col min="16136" max="16137" width="21.7109375" style="1" customWidth="1"/>
    <col min="16138" max="16138" width="40.7109375" style="1" customWidth="1"/>
    <col min="16139" max="16139" width="10.7109375" style="1" customWidth="1"/>
    <col min="16140" max="16140" width="21.7109375" style="1" customWidth="1"/>
    <col min="16141" max="16141" width="10.7109375" style="1" customWidth="1"/>
    <col min="16142" max="16142" width="18.7109375" style="1" customWidth="1"/>
    <col min="16143" max="16144" width="21.7109375" style="1" customWidth="1"/>
    <col min="16145" max="16145" width="10.7109375" style="1" customWidth="1"/>
    <col min="16146" max="16146" width="21.7109375" style="1" customWidth="1"/>
    <col min="16147" max="16147" width="10.7109375" style="1" customWidth="1"/>
    <col min="16148" max="16148" width="18.7109375" style="1" customWidth="1"/>
    <col min="16149" max="16149" width="21.7109375" style="1" customWidth="1"/>
    <col min="16150" max="16150" width="40.7109375" style="1" customWidth="1"/>
    <col min="16151" max="16151" width="21.7109375" style="1" customWidth="1"/>
    <col min="16152" max="16152" width="10.7109375" style="1" customWidth="1"/>
    <col min="16153" max="16153" width="21.7109375" style="1" customWidth="1"/>
    <col min="16154" max="16154" width="10.7109375" style="1" customWidth="1"/>
    <col min="16155" max="16155" width="18.7109375" style="1" customWidth="1"/>
    <col min="16156" max="16157" width="21.7109375" style="1" customWidth="1"/>
    <col min="16158" max="16158" width="10.7109375" style="1" customWidth="1"/>
    <col min="16159" max="16159" width="21.7109375" style="1" customWidth="1"/>
    <col min="16160" max="16160" width="10.7109375" style="1" customWidth="1"/>
    <col min="16161" max="16161" width="18.7109375" style="1" customWidth="1"/>
    <col min="16162" max="16162" width="40.7109375" style="1" customWidth="1"/>
    <col min="16163" max="16164" width="21.7109375" style="1" customWidth="1"/>
    <col min="16165" max="16165" width="10.7109375" style="1" customWidth="1"/>
    <col min="16166" max="16166" width="21.7109375" style="1" customWidth="1"/>
    <col min="16167" max="16167" width="10.7109375" style="1" customWidth="1"/>
    <col min="16168" max="16168" width="18.7109375" style="1" customWidth="1"/>
    <col min="16169" max="16170" width="21.7109375" style="1" customWidth="1"/>
    <col min="16171" max="16171" width="10.7109375" style="1" customWidth="1"/>
    <col min="16172" max="16172" width="40.7109375" style="1" customWidth="1"/>
    <col min="16173" max="16173" width="21.7109375" style="1" customWidth="1"/>
    <col min="16174" max="16174" width="10.7109375" style="1" customWidth="1"/>
    <col min="16175" max="16177" width="21.7109375" style="1" customWidth="1"/>
    <col min="16178" max="16178" width="10.7109375" style="1" customWidth="1"/>
    <col min="16179" max="16384" width="11.42578125" style="1"/>
  </cols>
  <sheetData>
    <row r="1" spans="2:50">
      <c r="B1" s="2" t="s">
        <v>259</v>
      </c>
    </row>
    <row r="2" spans="2:50">
      <c r="B2" s="2" t="s">
        <v>1</v>
      </c>
    </row>
    <row r="3" spans="2:50">
      <c r="B3" s="2" t="s">
        <v>2</v>
      </c>
    </row>
    <row r="4" spans="2:50">
      <c r="B4" s="2" t="s">
        <v>3</v>
      </c>
    </row>
    <row r="5" spans="2:50">
      <c r="B5" s="2"/>
    </row>
    <row r="6" spans="2:50">
      <c r="E6" s="1" t="str">
        <f>MID(C7,6,4)</f>
        <v>รผป.</v>
      </c>
      <c r="F6" s="1" t="str">
        <f t="shared" ref="F6:AX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ฝอบ.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ฝบร.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 t="shared" si="0"/>
        <v>ฝคฟ.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ฝทภ.</v>
      </c>
      <c r="AD6" s="1" t="str">
        <f t="shared" si="0"/>
        <v/>
      </c>
      <c r="AE6" s="1" t="str">
        <f t="shared" si="0"/>
        <v>ิงงว</v>
      </c>
      <c r="AF6" s="1" t="str">
        <f t="shared" si="0"/>
        <v>ปม.1</v>
      </c>
      <c r="AG6" s="1" t="str">
        <f t="shared" si="0"/>
        <v>หลือ</v>
      </c>
      <c r="AH6" s="1" t="str">
        <f t="shared" si="0"/>
        <v>ม</v>
      </c>
      <c r="AI6" s="1" t="str">
        <f t="shared" si="0"/>
        <v>ฝกส.</v>
      </c>
      <c r="AJ6" s="1" t="str">
        <f t="shared" si="0"/>
        <v/>
      </c>
      <c r="AK6" s="1" t="str">
        <f t="shared" si="0"/>
        <v>ิงงว</v>
      </c>
      <c r="AL6" s="1" t="str">
        <f t="shared" si="0"/>
        <v>ปม.1</v>
      </c>
      <c r="AM6" s="1" t="str">
        <f t="shared" si="0"/>
        <v>หลือ</v>
      </c>
      <c r="AN6" s="1" t="str">
        <f t="shared" si="0"/>
        <v>ม</v>
      </c>
      <c r="AO6" s="1" t="str">
        <f t="shared" si="0"/>
        <v>ฝบค.</v>
      </c>
      <c r="AP6" s="1" t="str">
        <f t="shared" si="0"/>
        <v/>
      </c>
      <c r="AQ6" s="1" t="str">
        <f t="shared" si="0"/>
        <v>ิงงว</v>
      </c>
      <c r="AR6" s="1" t="str">
        <f t="shared" si="0"/>
        <v>ปม.1</v>
      </c>
      <c r="AS6" s="1" t="str">
        <f t="shared" si="0"/>
        <v>หลือ</v>
      </c>
      <c r="AT6" s="1" t="str">
        <f t="shared" si="0"/>
        <v>ม</v>
      </c>
      <c r="AU6" s="1" t="str">
        <f t="shared" si="0"/>
        <v>าจริ</v>
      </c>
      <c r="AV6" s="1" t="str">
        <f t="shared" si="0"/>
        <v/>
      </c>
      <c r="AW6" s="1" t="str">
        <f t="shared" si="0"/>
        <v>าจริ</v>
      </c>
      <c r="AX6" s="1" t="str">
        <f t="shared" si="0"/>
        <v>ปม 1</v>
      </c>
    </row>
    <row r="7" spans="2:50">
      <c r="B7" s="3" t="s">
        <v>4</v>
      </c>
      <c r="C7" s="4" t="s">
        <v>260</v>
      </c>
      <c r="D7" s="4" t="s">
        <v>6</v>
      </c>
      <c r="E7" s="4" t="s">
        <v>7</v>
      </c>
      <c r="F7" s="4" t="s">
        <v>261</v>
      </c>
      <c r="G7" s="4" t="s">
        <v>9</v>
      </c>
      <c r="H7" s="4" t="s">
        <v>10</v>
      </c>
      <c r="I7" s="4" t="s">
        <v>262</v>
      </c>
      <c r="J7" s="4" t="s">
        <v>6</v>
      </c>
      <c r="K7" s="4" t="s">
        <v>7</v>
      </c>
      <c r="L7" s="4" t="s">
        <v>263</v>
      </c>
      <c r="M7" s="4" t="s">
        <v>9</v>
      </c>
      <c r="N7" s="4" t="s">
        <v>10</v>
      </c>
      <c r="O7" s="4" t="s">
        <v>264</v>
      </c>
      <c r="P7" s="4" t="s">
        <v>6</v>
      </c>
      <c r="Q7" s="4" t="s">
        <v>7</v>
      </c>
      <c r="R7" s="4" t="s">
        <v>265</v>
      </c>
      <c r="S7" s="4" t="s">
        <v>9</v>
      </c>
      <c r="T7" s="4" t="s">
        <v>10</v>
      </c>
      <c r="U7" s="4" t="s">
        <v>266</v>
      </c>
      <c r="V7" s="4" t="s">
        <v>6</v>
      </c>
      <c r="W7" s="4" t="s">
        <v>7</v>
      </c>
      <c r="X7" s="4" t="s">
        <v>267</v>
      </c>
      <c r="Y7" s="4" t="s">
        <v>9</v>
      </c>
      <c r="Z7" s="4" t="s">
        <v>10</v>
      </c>
      <c r="AA7" s="4" t="s">
        <v>268</v>
      </c>
      <c r="AB7" s="4" t="s">
        <v>6</v>
      </c>
      <c r="AC7" s="4" t="s">
        <v>7</v>
      </c>
      <c r="AD7" s="4" t="s">
        <v>269</v>
      </c>
      <c r="AE7" s="4" t="s">
        <v>9</v>
      </c>
      <c r="AF7" s="4" t="s">
        <v>10</v>
      </c>
      <c r="AG7" s="4" t="s">
        <v>270</v>
      </c>
      <c r="AH7" s="4" t="s">
        <v>6</v>
      </c>
      <c r="AI7" s="4" t="s">
        <v>7</v>
      </c>
      <c r="AJ7" s="4" t="s">
        <v>271</v>
      </c>
      <c r="AK7" s="4" t="s">
        <v>9</v>
      </c>
      <c r="AL7" s="4" t="s">
        <v>10</v>
      </c>
      <c r="AM7" s="4" t="s">
        <v>272</v>
      </c>
      <c r="AN7" s="4" t="s">
        <v>6</v>
      </c>
      <c r="AO7" s="4" t="s">
        <v>7</v>
      </c>
      <c r="AP7" s="4" t="s">
        <v>273</v>
      </c>
      <c r="AQ7" s="4" t="s">
        <v>9</v>
      </c>
      <c r="AR7" s="4" t="s">
        <v>10</v>
      </c>
      <c r="AS7" s="4" t="s">
        <v>274</v>
      </c>
      <c r="AT7" s="4" t="s">
        <v>6</v>
      </c>
      <c r="AU7" s="4" t="s">
        <v>22</v>
      </c>
      <c r="AV7" s="4" t="s">
        <v>275</v>
      </c>
      <c r="AW7" s="4" t="s">
        <v>9</v>
      </c>
      <c r="AX7" s="4" t="s">
        <v>10</v>
      </c>
    </row>
    <row r="8" spans="2:50" outlineLevel="2">
      <c r="B8" s="5" t="s">
        <v>24</v>
      </c>
      <c r="C8" s="6">
        <v>767880.61</v>
      </c>
      <c r="D8" s="6">
        <v>19.385999999999999</v>
      </c>
      <c r="E8" s="6">
        <v>2179264.7000000002</v>
      </c>
      <c r="F8" s="6">
        <v>3961000</v>
      </c>
      <c r="G8" s="6">
        <v>1781735.3</v>
      </c>
      <c r="H8" s="6">
        <v>55.018000000000001</v>
      </c>
      <c r="I8" s="6">
        <v>7017479.8200000003</v>
      </c>
      <c r="J8" s="6">
        <v>8.2528000000000006</v>
      </c>
      <c r="K8" s="6">
        <v>28239231.789999999</v>
      </c>
      <c r="L8" s="6">
        <v>85032000</v>
      </c>
      <c r="M8" s="6">
        <v>56792768.210000001</v>
      </c>
      <c r="N8" s="6">
        <v>33.210099999999997</v>
      </c>
      <c r="O8" s="6">
        <v>18789895</v>
      </c>
      <c r="P8" s="6">
        <v>8.2362000000000002</v>
      </c>
      <c r="Q8" s="6">
        <v>75159335.290000007</v>
      </c>
      <c r="R8" s="6">
        <v>228137000</v>
      </c>
      <c r="S8" s="6">
        <v>152977664.71000001</v>
      </c>
      <c r="T8" s="6">
        <v>32.944800000000001</v>
      </c>
      <c r="U8" s="6">
        <v>23568151</v>
      </c>
      <c r="V8" s="6">
        <v>8.3047000000000004</v>
      </c>
      <c r="W8" s="6">
        <v>94272604</v>
      </c>
      <c r="X8" s="6">
        <v>283794000</v>
      </c>
      <c r="Y8" s="6">
        <v>189521396</v>
      </c>
      <c r="Z8" s="6">
        <v>33.218699999999998</v>
      </c>
      <c r="AA8" s="6">
        <v>6800963</v>
      </c>
      <c r="AB8" s="6">
        <v>8.3926999999999996</v>
      </c>
      <c r="AC8" s="6">
        <v>26751731.510000002</v>
      </c>
      <c r="AD8" s="6">
        <v>81034000</v>
      </c>
      <c r="AE8" s="6">
        <v>54282268.490000002</v>
      </c>
      <c r="AF8" s="6">
        <v>33.012999999999998</v>
      </c>
      <c r="AG8" s="6">
        <v>22850394</v>
      </c>
      <c r="AH8" s="6">
        <v>8.1814</v>
      </c>
      <c r="AI8" s="6">
        <v>91560239.900000006</v>
      </c>
      <c r="AJ8" s="6">
        <v>279298000</v>
      </c>
      <c r="AK8" s="6">
        <v>187737760.09999999</v>
      </c>
      <c r="AL8" s="6">
        <v>32.782299999999999</v>
      </c>
      <c r="AM8" s="6">
        <v>9304507.6400000006</v>
      </c>
      <c r="AN8" s="6">
        <v>8.3071999999999999</v>
      </c>
      <c r="AO8" s="6">
        <v>37268964.619999997</v>
      </c>
      <c r="AP8" s="6">
        <v>112006000</v>
      </c>
      <c r="AQ8" s="6">
        <v>74737035.379999995</v>
      </c>
      <c r="AR8" s="6">
        <v>33.274099999999997</v>
      </c>
      <c r="AS8" s="6">
        <v>89099271.069999993</v>
      </c>
      <c r="AT8" s="6">
        <v>8.3017000000000003</v>
      </c>
      <c r="AU8" s="6">
        <v>355431371.81</v>
      </c>
      <c r="AV8" s="6">
        <v>1073262000</v>
      </c>
      <c r="AW8" s="6">
        <v>717830628.19000006</v>
      </c>
      <c r="AX8" s="6">
        <v>33.116900000000001</v>
      </c>
    </row>
    <row r="9" spans="2:50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7">
        <v>0</v>
      </c>
      <c r="M9" s="6">
        <v>0</v>
      </c>
      <c r="N9" s="6">
        <v>0</v>
      </c>
      <c r="O9" s="6">
        <v>68195</v>
      </c>
      <c r="P9" s="6">
        <v>0</v>
      </c>
      <c r="Q9" s="6">
        <v>272780</v>
      </c>
      <c r="R9" s="7">
        <v>0</v>
      </c>
      <c r="S9" s="6">
        <v>-272780</v>
      </c>
      <c r="T9" s="6">
        <v>0</v>
      </c>
      <c r="U9" s="6">
        <v>70850</v>
      </c>
      <c r="V9" s="6">
        <v>0</v>
      </c>
      <c r="W9" s="6">
        <v>283400</v>
      </c>
      <c r="X9" s="7">
        <v>0</v>
      </c>
      <c r="Y9" s="6">
        <v>-283400</v>
      </c>
      <c r="Z9" s="6">
        <v>0</v>
      </c>
      <c r="AA9" s="6">
        <v>27455</v>
      </c>
      <c r="AB9" s="6">
        <v>0</v>
      </c>
      <c r="AC9" s="6">
        <v>109820</v>
      </c>
      <c r="AD9" s="7">
        <v>0</v>
      </c>
      <c r="AE9" s="6">
        <v>-109820</v>
      </c>
      <c r="AF9" s="6">
        <v>0</v>
      </c>
      <c r="AG9" s="6">
        <v>106280</v>
      </c>
      <c r="AH9" s="6">
        <v>0</v>
      </c>
      <c r="AI9" s="6">
        <v>425120</v>
      </c>
      <c r="AJ9" s="7">
        <v>0</v>
      </c>
      <c r="AK9" s="6">
        <v>-425120</v>
      </c>
      <c r="AL9" s="6">
        <v>0</v>
      </c>
      <c r="AM9" s="6">
        <v>14170</v>
      </c>
      <c r="AN9" s="6">
        <v>0</v>
      </c>
      <c r="AO9" s="6">
        <v>56680</v>
      </c>
      <c r="AP9" s="7">
        <v>0</v>
      </c>
      <c r="AQ9" s="6">
        <v>-56680</v>
      </c>
      <c r="AR9" s="6">
        <v>0</v>
      </c>
      <c r="AS9" s="6">
        <v>286950</v>
      </c>
      <c r="AT9" s="6">
        <v>0</v>
      </c>
      <c r="AU9" s="6">
        <v>1147800</v>
      </c>
      <c r="AV9" s="6">
        <v>0</v>
      </c>
      <c r="AW9" s="6">
        <v>-1147800</v>
      </c>
      <c r="AX9" s="6">
        <v>0</v>
      </c>
    </row>
    <row r="10" spans="2:50" outlineLevel="1">
      <c r="B10" s="5" t="s">
        <v>26</v>
      </c>
      <c r="C10" s="6">
        <v>767880.61</v>
      </c>
      <c r="D10" s="6">
        <v>19.385999999999999</v>
      </c>
      <c r="E10" s="6">
        <v>2179264.7000000002</v>
      </c>
      <c r="F10" s="6">
        <v>3961000</v>
      </c>
      <c r="G10" s="6">
        <v>1781735.3</v>
      </c>
      <c r="H10" s="6">
        <v>55.018000000000001</v>
      </c>
      <c r="I10" s="6">
        <v>7017479.8200000003</v>
      </c>
      <c r="J10" s="6">
        <v>8.2528000000000006</v>
      </c>
      <c r="K10" s="6">
        <v>28239231.789999999</v>
      </c>
      <c r="L10" s="6">
        <v>85032000</v>
      </c>
      <c r="M10" s="6">
        <v>56792768.210000001</v>
      </c>
      <c r="N10" s="6">
        <v>33.210099999999997</v>
      </c>
      <c r="O10" s="6">
        <v>18858090</v>
      </c>
      <c r="P10" s="6">
        <v>8.2660999999999998</v>
      </c>
      <c r="Q10" s="6">
        <v>75432115.290000007</v>
      </c>
      <c r="R10" s="6">
        <v>228137000</v>
      </c>
      <c r="S10" s="6">
        <v>152704884.71000001</v>
      </c>
      <c r="T10" s="6">
        <v>33.064399999999999</v>
      </c>
      <c r="U10" s="6">
        <v>23639001</v>
      </c>
      <c r="V10" s="6">
        <v>8.3295999999999992</v>
      </c>
      <c r="W10" s="6">
        <v>94556004</v>
      </c>
      <c r="X10" s="6">
        <v>283794000</v>
      </c>
      <c r="Y10" s="6">
        <v>189237996</v>
      </c>
      <c r="Z10" s="6">
        <v>33.3185</v>
      </c>
      <c r="AA10" s="6">
        <v>6828418</v>
      </c>
      <c r="AB10" s="6">
        <v>8.4266000000000005</v>
      </c>
      <c r="AC10" s="6">
        <v>26861551.510000002</v>
      </c>
      <c r="AD10" s="6">
        <v>81034000</v>
      </c>
      <c r="AE10" s="6">
        <v>54172448.490000002</v>
      </c>
      <c r="AF10" s="6">
        <v>33.148499999999999</v>
      </c>
      <c r="AG10" s="6">
        <v>22956674</v>
      </c>
      <c r="AH10" s="6">
        <v>8.2194000000000003</v>
      </c>
      <c r="AI10" s="6">
        <v>91985359.900000006</v>
      </c>
      <c r="AJ10" s="6">
        <v>279298000</v>
      </c>
      <c r="AK10" s="6">
        <v>187312640.09999999</v>
      </c>
      <c r="AL10" s="6">
        <v>32.9345</v>
      </c>
      <c r="AM10" s="6">
        <v>9318677.6400000006</v>
      </c>
      <c r="AN10" s="6">
        <v>8.3198000000000008</v>
      </c>
      <c r="AO10" s="6">
        <v>37325644.619999997</v>
      </c>
      <c r="AP10" s="6">
        <v>112006000</v>
      </c>
      <c r="AQ10" s="6">
        <v>74680355.379999995</v>
      </c>
      <c r="AR10" s="6">
        <v>33.3247</v>
      </c>
      <c r="AS10" s="6">
        <v>89386221.069999993</v>
      </c>
      <c r="AT10" s="6">
        <v>8.3285</v>
      </c>
      <c r="AU10" s="6">
        <v>356579171.81</v>
      </c>
      <c r="AV10" s="6">
        <v>1073262000</v>
      </c>
      <c r="AW10" s="6">
        <v>716682828.19000006</v>
      </c>
      <c r="AX10" s="6">
        <v>33.2239</v>
      </c>
    </row>
    <row r="11" spans="2:50" outlineLevel="2">
      <c r="B11" s="5" t="s">
        <v>27</v>
      </c>
      <c r="C11" s="6">
        <v>42271.96</v>
      </c>
      <c r="D11" s="6">
        <v>7.6303000000000001</v>
      </c>
      <c r="E11" s="6">
        <v>140403.29</v>
      </c>
      <c r="F11" s="6">
        <v>554000</v>
      </c>
      <c r="G11" s="6">
        <v>413596.71</v>
      </c>
      <c r="H11" s="6">
        <v>25.343599999999999</v>
      </c>
      <c r="I11" s="6">
        <v>999498.82</v>
      </c>
      <c r="J11" s="6">
        <v>8.3956</v>
      </c>
      <c r="K11" s="6">
        <v>4014979.55</v>
      </c>
      <c r="L11" s="6">
        <v>11905000</v>
      </c>
      <c r="M11" s="6">
        <v>7890020.4500000002</v>
      </c>
      <c r="N11" s="6">
        <v>33.725200000000001</v>
      </c>
      <c r="O11" s="6">
        <v>2746920.53</v>
      </c>
      <c r="P11" s="6">
        <v>8.6005000000000003</v>
      </c>
      <c r="Q11" s="6">
        <v>10992155.609999999</v>
      </c>
      <c r="R11" s="6">
        <v>31939000</v>
      </c>
      <c r="S11" s="6">
        <v>20946844.390000001</v>
      </c>
      <c r="T11" s="6">
        <v>34.4161</v>
      </c>
      <c r="U11" s="6">
        <v>3471645.1</v>
      </c>
      <c r="V11" s="6">
        <v>8.7070000000000007</v>
      </c>
      <c r="W11" s="6">
        <v>13886580.4</v>
      </c>
      <c r="X11" s="6">
        <v>39872000</v>
      </c>
      <c r="Y11" s="6">
        <v>25985419.600000001</v>
      </c>
      <c r="Z11" s="6">
        <v>34.8279</v>
      </c>
      <c r="AA11" s="6">
        <v>877389.11</v>
      </c>
      <c r="AB11" s="6">
        <v>7.7336999999999998</v>
      </c>
      <c r="AC11" s="6">
        <v>3483591.81</v>
      </c>
      <c r="AD11" s="6">
        <v>11345000</v>
      </c>
      <c r="AE11" s="6">
        <v>7861408.1900000004</v>
      </c>
      <c r="AF11" s="6">
        <v>30.706</v>
      </c>
      <c r="AG11" s="6">
        <v>3463334.58</v>
      </c>
      <c r="AH11" s="6">
        <v>8.8572000000000006</v>
      </c>
      <c r="AI11" s="6">
        <v>13871672.550000001</v>
      </c>
      <c r="AJ11" s="6">
        <v>39102000</v>
      </c>
      <c r="AK11" s="6">
        <v>25230327.449999999</v>
      </c>
      <c r="AL11" s="6">
        <v>35.4756</v>
      </c>
      <c r="AM11" s="6">
        <v>1290696.56</v>
      </c>
      <c r="AN11" s="6">
        <v>8.2509999999999994</v>
      </c>
      <c r="AO11" s="6">
        <v>5180605.18</v>
      </c>
      <c r="AP11" s="6">
        <v>15643000</v>
      </c>
      <c r="AQ11" s="6">
        <v>10462394.82</v>
      </c>
      <c r="AR11" s="6">
        <v>33.117699999999999</v>
      </c>
      <c r="AS11" s="6">
        <v>12891756.66</v>
      </c>
      <c r="AT11" s="6">
        <v>8.5739000000000001</v>
      </c>
      <c r="AU11" s="6">
        <v>51569988.390000001</v>
      </c>
      <c r="AV11" s="6">
        <v>150360000</v>
      </c>
      <c r="AW11" s="6">
        <v>98790011.609999999</v>
      </c>
      <c r="AX11" s="6">
        <v>34.297699999999999</v>
      </c>
    </row>
    <row r="12" spans="2:50" outlineLevel="2">
      <c r="B12" s="5" t="s">
        <v>28</v>
      </c>
      <c r="C12" s="6">
        <v>127980.13</v>
      </c>
      <c r="D12" s="6">
        <v>19.390899999999998</v>
      </c>
      <c r="E12" s="6">
        <v>363219.76</v>
      </c>
      <c r="F12" s="6">
        <v>660000</v>
      </c>
      <c r="G12" s="6">
        <v>296780.24</v>
      </c>
      <c r="H12" s="6">
        <v>55.033299999999997</v>
      </c>
      <c r="I12" s="6">
        <v>1169580</v>
      </c>
      <c r="J12" s="6">
        <v>8.2509999999999994</v>
      </c>
      <c r="K12" s="6">
        <v>4706900.66</v>
      </c>
      <c r="L12" s="6">
        <v>14175000</v>
      </c>
      <c r="M12" s="6">
        <v>9468099.3399999999</v>
      </c>
      <c r="N12" s="6">
        <v>33.205599999999997</v>
      </c>
      <c r="O12" s="6">
        <v>3131079.12</v>
      </c>
      <c r="P12" s="6">
        <v>8.2332000000000001</v>
      </c>
      <c r="Q12" s="6">
        <v>12518458.98</v>
      </c>
      <c r="R12" s="6">
        <v>38030000</v>
      </c>
      <c r="S12" s="6">
        <v>25511541.02</v>
      </c>
      <c r="T12" s="6">
        <v>32.917299999999997</v>
      </c>
      <c r="U12" s="6">
        <v>3927732.78</v>
      </c>
      <c r="V12" s="6">
        <v>8.3023000000000007</v>
      </c>
      <c r="W12" s="6">
        <v>15737087.449999999</v>
      </c>
      <c r="X12" s="6">
        <v>47309000</v>
      </c>
      <c r="Y12" s="6">
        <v>31571912.550000001</v>
      </c>
      <c r="Z12" s="6">
        <v>33.264499999999998</v>
      </c>
      <c r="AA12" s="6">
        <v>1133493.76</v>
      </c>
      <c r="AB12" s="6">
        <v>8.3912999999999993</v>
      </c>
      <c r="AC12" s="6">
        <v>4458777.72</v>
      </c>
      <c r="AD12" s="6">
        <v>13508000</v>
      </c>
      <c r="AE12" s="6">
        <v>9049222.2799999993</v>
      </c>
      <c r="AF12" s="6">
        <v>33.008400000000002</v>
      </c>
      <c r="AG12" s="6">
        <v>3806805.56</v>
      </c>
      <c r="AH12" s="6">
        <v>8.1762999999999995</v>
      </c>
      <c r="AI12" s="6">
        <v>15252821.01</v>
      </c>
      <c r="AJ12" s="6">
        <v>46559000</v>
      </c>
      <c r="AK12" s="6">
        <v>31306178.989999998</v>
      </c>
      <c r="AL12" s="6">
        <v>32.760199999999998</v>
      </c>
      <c r="AM12" s="6">
        <v>1550751.2</v>
      </c>
      <c r="AN12" s="6">
        <v>8.3056999999999999</v>
      </c>
      <c r="AO12" s="6">
        <v>6211835.79</v>
      </c>
      <c r="AP12" s="6">
        <v>18671000</v>
      </c>
      <c r="AQ12" s="6">
        <v>12459164.210000001</v>
      </c>
      <c r="AR12" s="6">
        <v>33.270000000000003</v>
      </c>
      <c r="AS12" s="6">
        <v>14847422.550000001</v>
      </c>
      <c r="AT12" s="6">
        <v>8.2987000000000002</v>
      </c>
      <c r="AU12" s="6">
        <v>59249101.369999997</v>
      </c>
      <c r="AV12" s="6">
        <v>178912000</v>
      </c>
      <c r="AW12" s="6">
        <v>119662898.63</v>
      </c>
      <c r="AX12" s="6">
        <v>33.116300000000003</v>
      </c>
    </row>
    <row r="13" spans="2:50" outlineLevel="2">
      <c r="B13" s="5" t="s">
        <v>29</v>
      </c>
      <c r="C13" s="6">
        <v>87958.64</v>
      </c>
      <c r="D13" s="6">
        <v>20.173999999999999</v>
      </c>
      <c r="E13" s="6">
        <v>254256.09</v>
      </c>
      <c r="F13" s="6">
        <v>436000</v>
      </c>
      <c r="G13" s="6">
        <v>181743.91</v>
      </c>
      <c r="H13" s="6">
        <v>58.315600000000003</v>
      </c>
      <c r="I13" s="6">
        <v>707275.08</v>
      </c>
      <c r="J13" s="6">
        <v>8.0932999999999993</v>
      </c>
      <c r="K13" s="6">
        <v>2850166.46</v>
      </c>
      <c r="L13" s="6">
        <v>8739000</v>
      </c>
      <c r="M13" s="6">
        <v>5888833.54</v>
      </c>
      <c r="N13" s="6">
        <v>32.6143</v>
      </c>
      <c r="O13" s="6">
        <v>1815636.61</v>
      </c>
      <c r="P13" s="6">
        <v>7.8365</v>
      </c>
      <c r="Q13" s="6">
        <v>7318909.7300000004</v>
      </c>
      <c r="R13" s="6">
        <v>23169000</v>
      </c>
      <c r="S13" s="6">
        <v>15850090.27</v>
      </c>
      <c r="T13" s="6">
        <v>31.589200000000002</v>
      </c>
      <c r="U13" s="6">
        <v>2340361.21</v>
      </c>
      <c r="V13" s="6">
        <v>8.0894999999999992</v>
      </c>
      <c r="W13" s="6">
        <v>9361444.6999999993</v>
      </c>
      <c r="X13" s="6">
        <v>28931000</v>
      </c>
      <c r="Y13" s="6">
        <v>19569555.300000001</v>
      </c>
      <c r="Z13" s="6">
        <v>32.357799999999997</v>
      </c>
      <c r="AA13" s="6">
        <v>665131.05000000005</v>
      </c>
      <c r="AB13" s="6">
        <v>8.0593000000000004</v>
      </c>
      <c r="AC13" s="6">
        <v>2612211.16</v>
      </c>
      <c r="AD13" s="6">
        <v>8253000</v>
      </c>
      <c r="AE13" s="6">
        <v>5640788.8399999999</v>
      </c>
      <c r="AF13" s="6">
        <v>31.651700000000002</v>
      </c>
      <c r="AG13" s="6">
        <v>2201013.77</v>
      </c>
      <c r="AH13" s="6">
        <v>7.8630000000000004</v>
      </c>
      <c r="AI13" s="6">
        <v>8867935.6600000001</v>
      </c>
      <c r="AJ13" s="6">
        <v>27992000</v>
      </c>
      <c r="AK13" s="6">
        <v>19124064.34</v>
      </c>
      <c r="AL13" s="6">
        <v>31.680299999999999</v>
      </c>
      <c r="AM13" s="6">
        <v>908205.25</v>
      </c>
      <c r="AN13" s="6">
        <v>8.3851999999999993</v>
      </c>
      <c r="AO13" s="6">
        <v>3610130.04</v>
      </c>
      <c r="AP13" s="6">
        <v>10831000</v>
      </c>
      <c r="AQ13" s="6">
        <v>7220869.96</v>
      </c>
      <c r="AR13" s="6">
        <v>33.331499999999998</v>
      </c>
      <c r="AS13" s="6">
        <v>8725581.6099999994</v>
      </c>
      <c r="AT13" s="6">
        <v>8.0531000000000006</v>
      </c>
      <c r="AU13" s="6">
        <v>34875053.840000004</v>
      </c>
      <c r="AV13" s="6">
        <v>108351000</v>
      </c>
      <c r="AW13" s="6">
        <v>73475946.159999996</v>
      </c>
      <c r="AX13" s="6">
        <v>32.187100000000001</v>
      </c>
    </row>
    <row r="14" spans="2:50" outlineLevel="1">
      <c r="B14" s="5" t="s">
        <v>30</v>
      </c>
      <c r="C14" s="6">
        <v>258210.73</v>
      </c>
      <c r="D14" s="6">
        <v>15.649100000000001</v>
      </c>
      <c r="E14" s="6">
        <v>757879.14</v>
      </c>
      <c r="F14" s="6">
        <v>1650000</v>
      </c>
      <c r="G14" s="6">
        <v>892120.86</v>
      </c>
      <c r="H14" s="6">
        <v>45.932099999999998</v>
      </c>
      <c r="I14" s="6">
        <v>2876353.9</v>
      </c>
      <c r="J14" s="6">
        <v>8.2608999999999995</v>
      </c>
      <c r="K14" s="6">
        <v>11572046.67</v>
      </c>
      <c r="L14" s="6">
        <v>34819000</v>
      </c>
      <c r="M14" s="6">
        <v>23246953.329999998</v>
      </c>
      <c r="N14" s="6">
        <v>33.234900000000003</v>
      </c>
      <c r="O14" s="6">
        <v>7693636.2599999998</v>
      </c>
      <c r="P14" s="6">
        <v>8.2605000000000004</v>
      </c>
      <c r="Q14" s="6">
        <v>30829524.32</v>
      </c>
      <c r="R14" s="6">
        <v>93138000</v>
      </c>
      <c r="S14" s="6">
        <v>62308475.68</v>
      </c>
      <c r="T14" s="6">
        <v>33.100900000000003</v>
      </c>
      <c r="U14" s="6">
        <v>9739739.0899999999</v>
      </c>
      <c r="V14" s="6">
        <v>8.3881999999999994</v>
      </c>
      <c r="W14" s="6">
        <v>38985112.549999997</v>
      </c>
      <c r="X14" s="6">
        <v>116112000</v>
      </c>
      <c r="Y14" s="6">
        <v>77126887.450000003</v>
      </c>
      <c r="Z14" s="6">
        <v>33.575400000000002</v>
      </c>
      <c r="AA14" s="6">
        <v>2676013.92</v>
      </c>
      <c r="AB14" s="6">
        <v>8.0831999999999997</v>
      </c>
      <c r="AC14" s="6">
        <v>10554580.689999999</v>
      </c>
      <c r="AD14" s="6">
        <v>33106000</v>
      </c>
      <c r="AE14" s="6">
        <v>22551419.309999999</v>
      </c>
      <c r="AF14" s="6">
        <v>31.8812</v>
      </c>
      <c r="AG14" s="6">
        <v>9471153.9100000001</v>
      </c>
      <c r="AH14" s="6">
        <v>8.3333999999999993</v>
      </c>
      <c r="AI14" s="6">
        <v>37992429.219999999</v>
      </c>
      <c r="AJ14" s="6">
        <v>113653000</v>
      </c>
      <c r="AK14" s="6">
        <v>75660570.780000001</v>
      </c>
      <c r="AL14" s="6">
        <v>33.428400000000003</v>
      </c>
      <c r="AM14" s="6">
        <v>3749653.01</v>
      </c>
      <c r="AN14" s="6">
        <v>8.3057999999999996</v>
      </c>
      <c r="AO14" s="6">
        <v>15002571.01</v>
      </c>
      <c r="AP14" s="6">
        <v>45145000</v>
      </c>
      <c r="AQ14" s="6">
        <v>30142428.989999998</v>
      </c>
      <c r="AR14" s="6">
        <v>33.231999999999999</v>
      </c>
      <c r="AS14" s="6">
        <v>36464760.82</v>
      </c>
      <c r="AT14" s="6">
        <v>8.3324999999999996</v>
      </c>
      <c r="AU14" s="6">
        <v>145694143.59999999</v>
      </c>
      <c r="AV14" s="6">
        <v>437623000</v>
      </c>
      <c r="AW14" s="6">
        <v>291928856.39999998</v>
      </c>
      <c r="AX14" s="6">
        <v>33.292200000000001</v>
      </c>
    </row>
    <row r="15" spans="2:50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525098.54</v>
      </c>
      <c r="J15" s="6">
        <v>7.5035999999999996</v>
      </c>
      <c r="K15" s="6">
        <v>1890609.62</v>
      </c>
      <c r="L15" s="6">
        <v>6998000</v>
      </c>
      <c r="M15" s="6">
        <v>5107390.38</v>
      </c>
      <c r="N15" s="6">
        <v>27.016400000000001</v>
      </c>
      <c r="O15" s="6">
        <v>16204983.74</v>
      </c>
      <c r="P15" s="6">
        <v>9.2799999999999994</v>
      </c>
      <c r="Q15" s="6">
        <v>55922729.640000001</v>
      </c>
      <c r="R15" s="6">
        <v>174622000</v>
      </c>
      <c r="S15" s="6">
        <v>118699270.36</v>
      </c>
      <c r="T15" s="6">
        <v>32.024999999999999</v>
      </c>
      <c r="U15" s="6">
        <v>12233958.25</v>
      </c>
      <c r="V15" s="6">
        <v>8.0305999999999997</v>
      </c>
      <c r="W15" s="6">
        <v>39803472.549999997</v>
      </c>
      <c r="X15" s="6">
        <v>152342000</v>
      </c>
      <c r="Y15" s="6">
        <v>112538527.45</v>
      </c>
      <c r="Z15" s="6">
        <v>26.127700000000001</v>
      </c>
      <c r="AA15" s="6">
        <v>1376191.4</v>
      </c>
      <c r="AB15" s="6">
        <v>8.8268000000000004</v>
      </c>
      <c r="AC15" s="6">
        <v>4812467.03</v>
      </c>
      <c r="AD15" s="6">
        <v>15591000</v>
      </c>
      <c r="AE15" s="6">
        <v>10778532.970000001</v>
      </c>
      <c r="AF15" s="6">
        <v>30.867000000000001</v>
      </c>
      <c r="AG15" s="6">
        <v>12040921.210000001</v>
      </c>
      <c r="AH15" s="6">
        <v>10.0341</v>
      </c>
      <c r="AI15" s="6">
        <v>44929825.5</v>
      </c>
      <c r="AJ15" s="6">
        <v>120000000</v>
      </c>
      <c r="AK15" s="6">
        <v>75070174.5</v>
      </c>
      <c r="AL15" s="6">
        <v>37.441499999999998</v>
      </c>
      <c r="AM15" s="6">
        <v>1684717.36</v>
      </c>
      <c r="AN15" s="6">
        <v>6.5552999999999999</v>
      </c>
      <c r="AO15" s="6">
        <v>6675139.75</v>
      </c>
      <c r="AP15" s="6">
        <v>25700000</v>
      </c>
      <c r="AQ15" s="6">
        <v>19024860.25</v>
      </c>
      <c r="AR15" s="6">
        <v>25.973299999999998</v>
      </c>
      <c r="AS15" s="6">
        <v>44065870.5</v>
      </c>
      <c r="AT15" s="6">
        <v>8.8976000000000006</v>
      </c>
      <c r="AU15" s="6">
        <v>154034244.09</v>
      </c>
      <c r="AV15" s="6">
        <v>495253000</v>
      </c>
      <c r="AW15" s="6">
        <v>341218755.91000003</v>
      </c>
      <c r="AX15" s="6">
        <v>31.1021</v>
      </c>
    </row>
    <row r="16" spans="2:50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6">
        <v>2775</v>
      </c>
      <c r="J16" s="6">
        <v>2.6179000000000001</v>
      </c>
      <c r="K16" s="6">
        <v>9350</v>
      </c>
      <c r="L16" s="6">
        <v>106000</v>
      </c>
      <c r="M16" s="6">
        <v>96650</v>
      </c>
      <c r="N16" s="6">
        <v>8.8208000000000002</v>
      </c>
      <c r="O16" s="6">
        <v>14375</v>
      </c>
      <c r="P16" s="6">
        <v>5.3638000000000003</v>
      </c>
      <c r="Q16" s="6">
        <v>52825</v>
      </c>
      <c r="R16" s="6">
        <v>268000</v>
      </c>
      <c r="S16" s="6">
        <v>215175</v>
      </c>
      <c r="T16" s="6">
        <v>19.710799999999999</v>
      </c>
      <c r="U16" s="7">
        <v>0</v>
      </c>
      <c r="V16" s="6">
        <v>0</v>
      </c>
      <c r="W16" s="7">
        <v>0</v>
      </c>
      <c r="X16" s="6">
        <v>59000</v>
      </c>
      <c r="Y16" s="6">
        <v>59000</v>
      </c>
      <c r="Z16" s="6">
        <v>0</v>
      </c>
      <c r="AA16" s="7">
        <v>0</v>
      </c>
      <c r="AB16" s="6">
        <v>0</v>
      </c>
      <c r="AC16" s="7">
        <v>0</v>
      </c>
      <c r="AD16" s="6">
        <v>136000</v>
      </c>
      <c r="AE16" s="6">
        <v>136000</v>
      </c>
      <c r="AF16" s="6">
        <v>0</v>
      </c>
      <c r="AG16" s="6">
        <v>3100</v>
      </c>
      <c r="AH16" s="6">
        <v>20.666699999999999</v>
      </c>
      <c r="AI16" s="6">
        <v>4500</v>
      </c>
      <c r="AJ16" s="6">
        <v>15000</v>
      </c>
      <c r="AK16" s="6">
        <v>10500</v>
      </c>
      <c r="AL16" s="6">
        <v>30</v>
      </c>
      <c r="AM16" s="6">
        <v>56350</v>
      </c>
      <c r="AN16" s="6">
        <v>7.0438000000000001</v>
      </c>
      <c r="AO16" s="6">
        <v>223250</v>
      </c>
      <c r="AP16" s="6">
        <v>800000</v>
      </c>
      <c r="AQ16" s="6">
        <v>576750</v>
      </c>
      <c r="AR16" s="6">
        <v>27.906300000000002</v>
      </c>
      <c r="AS16" s="6">
        <v>76600</v>
      </c>
      <c r="AT16" s="6">
        <v>5.5347</v>
      </c>
      <c r="AU16" s="6">
        <v>289925</v>
      </c>
      <c r="AV16" s="6">
        <v>1384000</v>
      </c>
      <c r="AW16" s="6">
        <v>1094075</v>
      </c>
      <c r="AX16" s="6">
        <v>20.9483</v>
      </c>
    </row>
    <row r="17" spans="2:50" outlineLevel="2">
      <c r="B17" s="5" t="s">
        <v>70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6">
        <v>41415</v>
      </c>
      <c r="P17" s="6">
        <v>5.9676</v>
      </c>
      <c r="Q17" s="6">
        <v>158665</v>
      </c>
      <c r="R17" s="6">
        <v>694000</v>
      </c>
      <c r="S17" s="6">
        <v>535335</v>
      </c>
      <c r="T17" s="6">
        <v>22.862400000000001</v>
      </c>
      <c r="U17" s="6">
        <v>1301866.47</v>
      </c>
      <c r="V17" s="6">
        <v>8.1499000000000006</v>
      </c>
      <c r="W17" s="6">
        <v>4795333.9400000004</v>
      </c>
      <c r="X17" s="6">
        <v>15974000</v>
      </c>
      <c r="Y17" s="6">
        <v>11178666.060000001</v>
      </c>
      <c r="Z17" s="6">
        <v>30.019600000000001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7">
        <v>0</v>
      </c>
      <c r="AH17" s="6">
        <v>0</v>
      </c>
      <c r="AI17" s="6">
        <v>-320</v>
      </c>
      <c r="AJ17" s="7">
        <v>0</v>
      </c>
      <c r="AK17" s="6">
        <v>320</v>
      </c>
      <c r="AL17" s="6">
        <v>0</v>
      </c>
      <c r="AM17" s="7">
        <v>0</v>
      </c>
      <c r="AN17" s="6">
        <v>0</v>
      </c>
      <c r="AO17" s="7">
        <v>0</v>
      </c>
      <c r="AP17" s="7">
        <v>0</v>
      </c>
      <c r="AQ17" s="6">
        <v>0</v>
      </c>
      <c r="AR17" s="6">
        <v>0</v>
      </c>
      <c r="AS17" s="6">
        <v>1343281.47</v>
      </c>
      <c r="AT17" s="6">
        <v>8.0589999999999993</v>
      </c>
      <c r="AU17" s="6">
        <v>4953678.9400000004</v>
      </c>
      <c r="AV17" s="6">
        <v>16668000</v>
      </c>
      <c r="AW17" s="6">
        <v>11714321.060000001</v>
      </c>
      <c r="AX17" s="6">
        <v>29.7197</v>
      </c>
    </row>
    <row r="18" spans="2:50" outlineLevel="2">
      <c r="B18" s="5" t="s">
        <v>252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6">
        <v>368673.82</v>
      </c>
      <c r="V18" s="6">
        <v>5.2117000000000004</v>
      </c>
      <c r="W18" s="6">
        <v>1490294.2</v>
      </c>
      <c r="X18" s="6">
        <v>7074000</v>
      </c>
      <c r="Y18" s="6">
        <v>5583705.7999999998</v>
      </c>
      <c r="Z18" s="6">
        <v>21.0672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7">
        <v>0</v>
      </c>
      <c r="AH18" s="6">
        <v>0</v>
      </c>
      <c r="AI18" s="7">
        <v>0</v>
      </c>
      <c r="AJ18" s="7">
        <v>0</v>
      </c>
      <c r="AK18" s="6">
        <v>0</v>
      </c>
      <c r="AL18" s="6">
        <v>0</v>
      </c>
      <c r="AM18" s="7">
        <v>0</v>
      </c>
      <c r="AN18" s="6">
        <v>0</v>
      </c>
      <c r="AO18" s="7">
        <v>0</v>
      </c>
      <c r="AP18" s="7">
        <v>0</v>
      </c>
      <c r="AQ18" s="6">
        <v>0</v>
      </c>
      <c r="AR18" s="6">
        <v>0</v>
      </c>
      <c r="AS18" s="6">
        <v>368673.82</v>
      </c>
      <c r="AT18" s="6">
        <v>5.2117000000000004</v>
      </c>
      <c r="AU18" s="6">
        <v>1490294.2</v>
      </c>
      <c r="AV18" s="6">
        <v>7074000</v>
      </c>
      <c r="AW18" s="6">
        <v>5583705.7999999998</v>
      </c>
      <c r="AX18" s="6">
        <v>21.0672</v>
      </c>
    </row>
    <row r="19" spans="2:50" outlineLevel="2">
      <c r="B19" s="5" t="s">
        <v>253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6">
        <v>19050</v>
      </c>
      <c r="AH19" s="6">
        <v>5.4428999999999998</v>
      </c>
      <c r="AI19" s="6">
        <v>81600</v>
      </c>
      <c r="AJ19" s="6">
        <v>350000</v>
      </c>
      <c r="AK19" s="6">
        <v>268400</v>
      </c>
      <c r="AL19" s="6">
        <v>23.314299999999999</v>
      </c>
      <c r="AM19" s="7">
        <v>0</v>
      </c>
      <c r="AN19" s="6">
        <v>0</v>
      </c>
      <c r="AO19" s="7">
        <v>0</v>
      </c>
      <c r="AP19" s="7">
        <v>0</v>
      </c>
      <c r="AQ19" s="6">
        <v>0</v>
      </c>
      <c r="AR19" s="6">
        <v>0</v>
      </c>
      <c r="AS19" s="6">
        <v>19050</v>
      </c>
      <c r="AT19" s="6">
        <v>5.4428999999999998</v>
      </c>
      <c r="AU19" s="6">
        <v>81600</v>
      </c>
      <c r="AV19" s="6">
        <v>350000</v>
      </c>
      <c r="AW19" s="6">
        <v>268400</v>
      </c>
      <c r="AX19" s="6">
        <v>23.314299999999999</v>
      </c>
    </row>
    <row r="20" spans="2:50" outlineLevel="2">
      <c r="B20" s="5" t="s">
        <v>254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6">
        <v>37458.480000000003</v>
      </c>
      <c r="P20" s="6">
        <v>0</v>
      </c>
      <c r="Q20" s="6">
        <v>110958.2</v>
      </c>
      <c r="R20" s="7">
        <v>0</v>
      </c>
      <c r="S20" s="6">
        <v>-110958.2</v>
      </c>
      <c r="T20" s="6">
        <v>0</v>
      </c>
      <c r="U20" s="7">
        <v>0</v>
      </c>
      <c r="V20" s="6">
        <v>0</v>
      </c>
      <c r="W20" s="7">
        <v>0</v>
      </c>
      <c r="X20" s="7">
        <v>0</v>
      </c>
      <c r="Y20" s="6">
        <v>0</v>
      </c>
      <c r="Z20" s="6">
        <v>0</v>
      </c>
      <c r="AA20" s="6">
        <v>1542.15</v>
      </c>
      <c r="AB20" s="6">
        <v>0</v>
      </c>
      <c r="AC20" s="6">
        <v>3900.74</v>
      </c>
      <c r="AD20" s="7">
        <v>0</v>
      </c>
      <c r="AE20" s="6">
        <v>-3900.74</v>
      </c>
      <c r="AF20" s="6">
        <v>0</v>
      </c>
      <c r="AG20" s="6">
        <v>84314.54</v>
      </c>
      <c r="AH20" s="6">
        <v>0</v>
      </c>
      <c r="AI20" s="6">
        <v>294574.03000000003</v>
      </c>
      <c r="AJ20" s="7">
        <v>0</v>
      </c>
      <c r="AK20" s="6">
        <v>-294574.03000000003</v>
      </c>
      <c r="AL20" s="6">
        <v>0</v>
      </c>
      <c r="AM20" s="6">
        <v>2327.94</v>
      </c>
      <c r="AN20" s="6">
        <v>0</v>
      </c>
      <c r="AO20" s="6">
        <v>7557.37</v>
      </c>
      <c r="AP20" s="7">
        <v>0</v>
      </c>
      <c r="AQ20" s="6">
        <v>-7557.37</v>
      </c>
      <c r="AR20" s="6">
        <v>0</v>
      </c>
      <c r="AS20" s="6">
        <v>125643.11</v>
      </c>
      <c r="AT20" s="6">
        <v>0</v>
      </c>
      <c r="AU20" s="6">
        <v>416990.34</v>
      </c>
      <c r="AV20" s="6">
        <v>0</v>
      </c>
      <c r="AW20" s="6">
        <v>-416990.34</v>
      </c>
      <c r="AX20" s="6">
        <v>0</v>
      </c>
    </row>
    <row r="21" spans="2:50" outlineLevel="1">
      <c r="B21" s="5" t="s">
        <v>34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6">
        <v>527873.54</v>
      </c>
      <c r="J21" s="6">
        <v>7.4306999999999999</v>
      </c>
      <c r="K21" s="6">
        <v>1899959.62</v>
      </c>
      <c r="L21" s="6">
        <v>7104000</v>
      </c>
      <c r="M21" s="6">
        <v>5204040.38</v>
      </c>
      <c r="N21" s="6">
        <v>26.744900000000001</v>
      </c>
      <c r="O21" s="6">
        <v>16298232.220000001</v>
      </c>
      <c r="P21" s="6">
        <v>9.2822999999999993</v>
      </c>
      <c r="Q21" s="6">
        <v>56245177.840000004</v>
      </c>
      <c r="R21" s="6">
        <v>175584000</v>
      </c>
      <c r="S21" s="6">
        <v>119338822.16</v>
      </c>
      <c r="T21" s="6">
        <v>32.033200000000001</v>
      </c>
      <c r="U21" s="6">
        <v>13904498.539999999</v>
      </c>
      <c r="V21" s="6">
        <v>7.9250999999999996</v>
      </c>
      <c r="W21" s="6">
        <v>46089100.689999998</v>
      </c>
      <c r="X21" s="6">
        <v>175449000</v>
      </c>
      <c r="Y21" s="6">
        <v>129359899.31</v>
      </c>
      <c r="Z21" s="6">
        <v>26.269200000000001</v>
      </c>
      <c r="AA21" s="6">
        <v>1377733.55</v>
      </c>
      <c r="AB21" s="6">
        <v>8.7603000000000009</v>
      </c>
      <c r="AC21" s="6">
        <v>4816367.7699999996</v>
      </c>
      <c r="AD21" s="6">
        <v>15727000</v>
      </c>
      <c r="AE21" s="6">
        <v>10910632.23</v>
      </c>
      <c r="AF21" s="6">
        <v>30.6248</v>
      </c>
      <c r="AG21" s="6">
        <v>12147385.75</v>
      </c>
      <c r="AH21" s="6">
        <v>10.0921</v>
      </c>
      <c r="AI21" s="6">
        <v>45310179.530000001</v>
      </c>
      <c r="AJ21" s="6">
        <v>120365000</v>
      </c>
      <c r="AK21" s="6">
        <v>75054820.469999999</v>
      </c>
      <c r="AL21" s="6">
        <v>37.643999999999998</v>
      </c>
      <c r="AM21" s="6">
        <v>1743395.3</v>
      </c>
      <c r="AN21" s="6">
        <v>6.5789</v>
      </c>
      <c r="AO21" s="6">
        <v>6905947.1200000001</v>
      </c>
      <c r="AP21" s="6">
        <v>26500000</v>
      </c>
      <c r="AQ21" s="6">
        <v>19594052.879999999</v>
      </c>
      <c r="AR21" s="6">
        <v>26.060199999999998</v>
      </c>
      <c r="AS21" s="6">
        <v>45999118.899999999</v>
      </c>
      <c r="AT21" s="6">
        <v>8.8336000000000006</v>
      </c>
      <c r="AU21" s="6">
        <v>161266732.56999999</v>
      </c>
      <c r="AV21" s="6">
        <v>520729000</v>
      </c>
      <c r="AW21" s="6">
        <v>359462267.43000001</v>
      </c>
      <c r="AX21" s="6">
        <v>30.9694</v>
      </c>
    </row>
    <row r="22" spans="2:50" outlineLevel="2">
      <c r="B22" s="5" t="s">
        <v>255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6">
        <v>1900</v>
      </c>
      <c r="J22" s="6">
        <v>0.95</v>
      </c>
      <c r="K22" s="6">
        <v>5300</v>
      </c>
      <c r="L22" s="6">
        <v>200000</v>
      </c>
      <c r="M22" s="6">
        <v>194700</v>
      </c>
      <c r="N22" s="6">
        <v>2.65</v>
      </c>
      <c r="O22" s="6">
        <v>6300</v>
      </c>
      <c r="P22" s="6">
        <v>1.472</v>
      </c>
      <c r="Q22" s="6">
        <v>19300</v>
      </c>
      <c r="R22" s="6">
        <v>428000</v>
      </c>
      <c r="S22" s="6">
        <v>408700</v>
      </c>
      <c r="T22" s="6">
        <v>4.5092999999999996</v>
      </c>
      <c r="U22" s="7">
        <v>0</v>
      </c>
      <c r="V22" s="6">
        <v>0</v>
      </c>
      <c r="W22" s="7">
        <v>0</v>
      </c>
      <c r="X22" s="7">
        <v>0</v>
      </c>
      <c r="Y22" s="6">
        <v>0</v>
      </c>
      <c r="Z22" s="6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6">
        <v>10600</v>
      </c>
      <c r="AH22" s="6">
        <v>10.6</v>
      </c>
      <c r="AI22" s="6">
        <v>39900</v>
      </c>
      <c r="AJ22" s="6">
        <v>100000</v>
      </c>
      <c r="AK22" s="6">
        <v>60100</v>
      </c>
      <c r="AL22" s="6">
        <v>39.9</v>
      </c>
      <c r="AM22" s="7">
        <v>0</v>
      </c>
      <c r="AN22" s="6">
        <v>0</v>
      </c>
      <c r="AO22" s="7">
        <v>0</v>
      </c>
      <c r="AP22" s="7">
        <v>0</v>
      </c>
      <c r="AQ22" s="6">
        <v>0</v>
      </c>
      <c r="AR22" s="6">
        <v>0</v>
      </c>
      <c r="AS22" s="6">
        <v>18800</v>
      </c>
      <c r="AT22" s="6">
        <v>2.5823999999999998</v>
      </c>
      <c r="AU22" s="6">
        <v>64500</v>
      </c>
      <c r="AV22" s="6">
        <v>728000</v>
      </c>
      <c r="AW22" s="6">
        <v>663500</v>
      </c>
      <c r="AX22" s="6">
        <v>8.8598999999999997</v>
      </c>
    </row>
    <row r="23" spans="2:50" outlineLevel="2">
      <c r="B23" s="5" t="s">
        <v>35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6">
        <v>80770</v>
      </c>
      <c r="J23" s="6">
        <v>6.3498000000000001</v>
      </c>
      <c r="K23" s="6">
        <v>369630</v>
      </c>
      <c r="L23" s="6">
        <v>1272000</v>
      </c>
      <c r="M23" s="6">
        <v>902370</v>
      </c>
      <c r="N23" s="6">
        <v>29.059000000000001</v>
      </c>
      <c r="O23" s="6">
        <v>112290</v>
      </c>
      <c r="P23" s="6">
        <v>6.7808000000000002</v>
      </c>
      <c r="Q23" s="6">
        <v>529980</v>
      </c>
      <c r="R23" s="6">
        <v>1656000</v>
      </c>
      <c r="S23" s="6">
        <v>1126020</v>
      </c>
      <c r="T23" s="6">
        <v>32.003599999999999</v>
      </c>
      <c r="U23" s="6">
        <v>143810</v>
      </c>
      <c r="V23" s="6">
        <v>7.7819000000000003</v>
      </c>
      <c r="W23" s="6">
        <v>573270</v>
      </c>
      <c r="X23" s="6">
        <v>1848000</v>
      </c>
      <c r="Y23" s="6">
        <v>1274730</v>
      </c>
      <c r="Z23" s="6">
        <v>31.021100000000001</v>
      </c>
      <c r="AA23" s="6">
        <v>7880</v>
      </c>
      <c r="AB23" s="6">
        <v>8.2082999999999995</v>
      </c>
      <c r="AC23" s="6">
        <v>31320</v>
      </c>
      <c r="AD23" s="6">
        <v>96000</v>
      </c>
      <c r="AE23" s="6">
        <v>64680</v>
      </c>
      <c r="AF23" s="6">
        <v>32.625</v>
      </c>
      <c r="AG23" s="6">
        <v>78800</v>
      </c>
      <c r="AH23" s="6">
        <v>5.7602000000000002</v>
      </c>
      <c r="AI23" s="6">
        <v>361715</v>
      </c>
      <c r="AJ23" s="6">
        <v>1368000</v>
      </c>
      <c r="AK23" s="6">
        <v>1006285</v>
      </c>
      <c r="AL23" s="6">
        <v>26.441199999999998</v>
      </c>
      <c r="AM23" s="6">
        <v>131995</v>
      </c>
      <c r="AN23" s="6">
        <v>6.1795</v>
      </c>
      <c r="AO23" s="6">
        <v>598530</v>
      </c>
      <c r="AP23" s="6">
        <v>2136000</v>
      </c>
      <c r="AQ23" s="6">
        <v>1537470</v>
      </c>
      <c r="AR23" s="6">
        <v>28.021100000000001</v>
      </c>
      <c r="AS23" s="6">
        <v>555545</v>
      </c>
      <c r="AT23" s="6">
        <v>6.6326000000000001</v>
      </c>
      <c r="AU23" s="6">
        <v>2464445</v>
      </c>
      <c r="AV23" s="6">
        <v>8376000</v>
      </c>
      <c r="AW23" s="6">
        <v>5911555</v>
      </c>
      <c r="AX23" s="6">
        <v>29.422699999999999</v>
      </c>
    </row>
    <row r="24" spans="2:50" outlineLevel="2">
      <c r="B24" s="5" t="s">
        <v>256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7">
        <v>0</v>
      </c>
      <c r="M24" s="6">
        <v>0</v>
      </c>
      <c r="N24" s="6">
        <v>0</v>
      </c>
      <c r="O24" s="7">
        <v>0</v>
      </c>
      <c r="P24" s="6">
        <v>0</v>
      </c>
      <c r="Q24" s="7">
        <v>0</v>
      </c>
      <c r="R24" s="7">
        <v>0</v>
      </c>
      <c r="S24" s="6">
        <v>0</v>
      </c>
      <c r="T24" s="6">
        <v>0</v>
      </c>
      <c r="U24" s="7">
        <v>0</v>
      </c>
      <c r="V24" s="6">
        <v>0</v>
      </c>
      <c r="W24" s="7">
        <v>0</v>
      </c>
      <c r="X24" s="7">
        <v>0</v>
      </c>
      <c r="Y24" s="6">
        <v>0</v>
      </c>
      <c r="Z24" s="6">
        <v>0</v>
      </c>
      <c r="AA24" s="7">
        <v>0</v>
      </c>
      <c r="AB24" s="6">
        <v>0</v>
      </c>
      <c r="AC24" s="7">
        <v>0</v>
      </c>
      <c r="AD24" s="7">
        <v>0</v>
      </c>
      <c r="AE24" s="6">
        <v>0</v>
      </c>
      <c r="AF24" s="6">
        <v>0</v>
      </c>
      <c r="AG24" s="7">
        <v>0</v>
      </c>
      <c r="AH24" s="6">
        <v>0</v>
      </c>
      <c r="AI24" s="6">
        <v>20525.900000000001</v>
      </c>
      <c r="AJ24" s="7">
        <v>0</v>
      </c>
      <c r="AK24" s="6">
        <v>-20525.900000000001</v>
      </c>
      <c r="AL24" s="6">
        <v>0</v>
      </c>
      <c r="AM24" s="7">
        <v>0</v>
      </c>
      <c r="AN24" s="6">
        <v>0</v>
      </c>
      <c r="AO24" s="7">
        <v>0</v>
      </c>
      <c r="AP24" s="7">
        <v>0</v>
      </c>
      <c r="AQ24" s="6">
        <v>0</v>
      </c>
      <c r="AR24" s="6">
        <v>0</v>
      </c>
      <c r="AS24" s="6">
        <v>0</v>
      </c>
      <c r="AT24" s="6">
        <v>0</v>
      </c>
      <c r="AU24" s="6">
        <v>20525.900000000001</v>
      </c>
      <c r="AV24" s="6">
        <v>0</v>
      </c>
      <c r="AW24" s="6">
        <v>-20525.900000000001</v>
      </c>
      <c r="AX24" s="6">
        <v>0</v>
      </c>
    </row>
    <row r="25" spans="2:50" outlineLevel="2">
      <c r="B25" s="5" t="s">
        <v>36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7">
        <v>0</v>
      </c>
      <c r="M25" s="6">
        <v>0</v>
      </c>
      <c r="N25" s="6">
        <v>0</v>
      </c>
      <c r="O25" s="7">
        <v>0</v>
      </c>
      <c r="P25" s="6">
        <v>0</v>
      </c>
      <c r="Q25" s="7">
        <v>0</v>
      </c>
      <c r="R25" s="7">
        <v>0</v>
      </c>
      <c r="S25" s="6">
        <v>0</v>
      </c>
      <c r="T25" s="6">
        <v>0</v>
      </c>
      <c r="U25" s="7">
        <v>0</v>
      </c>
      <c r="V25" s="6">
        <v>0</v>
      </c>
      <c r="W25" s="7">
        <v>0</v>
      </c>
      <c r="X25" s="7">
        <v>0</v>
      </c>
      <c r="Y25" s="6">
        <v>0</v>
      </c>
      <c r="Z25" s="6">
        <v>0</v>
      </c>
      <c r="AA25" s="7">
        <v>0</v>
      </c>
      <c r="AB25" s="6">
        <v>0</v>
      </c>
      <c r="AC25" s="7">
        <v>0</v>
      </c>
      <c r="AD25" s="7">
        <v>0</v>
      </c>
      <c r="AE25" s="6">
        <v>0</v>
      </c>
      <c r="AF25" s="6">
        <v>0</v>
      </c>
      <c r="AG25" s="7">
        <v>0</v>
      </c>
      <c r="AH25" s="6">
        <v>0</v>
      </c>
      <c r="AI25" s="7">
        <v>0</v>
      </c>
      <c r="AJ25" s="7">
        <v>0</v>
      </c>
      <c r="AK25" s="6">
        <v>0</v>
      </c>
      <c r="AL25" s="6">
        <v>0</v>
      </c>
      <c r="AM25" s="7">
        <v>0</v>
      </c>
      <c r="AN25" s="6">
        <v>0</v>
      </c>
      <c r="AO25" s="7">
        <v>0</v>
      </c>
      <c r="AP25" s="7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</row>
    <row r="26" spans="2:50" outlineLevel="2">
      <c r="B26" s="5" t="s">
        <v>37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7">
        <v>0</v>
      </c>
      <c r="M26" s="6">
        <v>0</v>
      </c>
      <c r="N26" s="6">
        <v>0</v>
      </c>
      <c r="O26" s="7">
        <v>0</v>
      </c>
      <c r="P26" s="6">
        <v>0</v>
      </c>
      <c r="Q26" s="7">
        <v>0</v>
      </c>
      <c r="R26" s="6">
        <v>398000</v>
      </c>
      <c r="S26" s="6">
        <v>398000</v>
      </c>
      <c r="T26" s="6">
        <v>0</v>
      </c>
      <c r="U26" s="7">
        <v>0</v>
      </c>
      <c r="V26" s="6">
        <v>0</v>
      </c>
      <c r="W26" s="7">
        <v>0</v>
      </c>
      <c r="X26" s="6">
        <v>229000</v>
      </c>
      <c r="Y26" s="6">
        <v>229000</v>
      </c>
      <c r="Z26" s="6">
        <v>0</v>
      </c>
      <c r="AA26" s="7">
        <v>0</v>
      </c>
      <c r="AB26" s="6">
        <v>0</v>
      </c>
      <c r="AC26" s="7">
        <v>0</v>
      </c>
      <c r="AD26" s="6">
        <v>271000</v>
      </c>
      <c r="AE26" s="6">
        <v>271000</v>
      </c>
      <c r="AF26" s="6">
        <v>0</v>
      </c>
      <c r="AG26" s="7">
        <v>0</v>
      </c>
      <c r="AH26" s="6">
        <v>0</v>
      </c>
      <c r="AI26" s="7">
        <v>0</v>
      </c>
      <c r="AJ26" s="6">
        <v>349000</v>
      </c>
      <c r="AK26" s="6">
        <v>349000</v>
      </c>
      <c r="AL26" s="6">
        <v>0</v>
      </c>
      <c r="AM26" s="7">
        <v>0</v>
      </c>
      <c r="AN26" s="6">
        <v>0</v>
      </c>
      <c r="AO26" s="7">
        <v>0</v>
      </c>
      <c r="AP26" s="7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1247000</v>
      </c>
      <c r="AW26" s="6">
        <v>1247000</v>
      </c>
      <c r="AX26" s="6">
        <v>0</v>
      </c>
    </row>
    <row r="27" spans="2:50" outlineLevel="2">
      <c r="B27" s="5" t="s">
        <v>38</v>
      </c>
      <c r="C27" s="7">
        <v>0</v>
      </c>
      <c r="D27" s="6">
        <v>0</v>
      </c>
      <c r="E27" s="7">
        <v>0</v>
      </c>
      <c r="F27" s="6">
        <v>12000</v>
      </c>
      <c r="G27" s="6">
        <v>12000</v>
      </c>
      <c r="H27" s="6">
        <v>0</v>
      </c>
      <c r="I27" s="6">
        <v>25000</v>
      </c>
      <c r="J27" s="6">
        <v>9.9206000000000003</v>
      </c>
      <c r="K27" s="6">
        <v>100500</v>
      </c>
      <c r="L27" s="6">
        <v>252000</v>
      </c>
      <c r="M27" s="6">
        <v>151500</v>
      </c>
      <c r="N27" s="6">
        <v>39.881</v>
      </c>
      <c r="O27" s="6">
        <v>83500</v>
      </c>
      <c r="P27" s="6">
        <v>7.1368</v>
      </c>
      <c r="Q27" s="6">
        <v>336500</v>
      </c>
      <c r="R27" s="6">
        <v>1170000</v>
      </c>
      <c r="S27" s="6">
        <v>833500</v>
      </c>
      <c r="T27" s="6">
        <v>28.7607</v>
      </c>
      <c r="U27" s="6">
        <v>74000</v>
      </c>
      <c r="V27" s="6">
        <v>6.0556000000000001</v>
      </c>
      <c r="W27" s="6">
        <v>301000</v>
      </c>
      <c r="X27" s="6">
        <v>1222000</v>
      </c>
      <c r="Y27" s="6">
        <v>921000</v>
      </c>
      <c r="Z27" s="6">
        <v>24.631799999999998</v>
      </c>
      <c r="AA27" s="6">
        <v>22500</v>
      </c>
      <c r="AB27" s="6">
        <v>7.5</v>
      </c>
      <c r="AC27" s="6">
        <v>92000</v>
      </c>
      <c r="AD27" s="6">
        <v>300000</v>
      </c>
      <c r="AE27" s="6">
        <v>208000</v>
      </c>
      <c r="AF27" s="6">
        <v>30.666699999999999</v>
      </c>
      <c r="AG27" s="6">
        <v>102500</v>
      </c>
      <c r="AH27" s="6">
        <v>8.4571000000000005</v>
      </c>
      <c r="AI27" s="6">
        <v>408500</v>
      </c>
      <c r="AJ27" s="6">
        <v>1212000</v>
      </c>
      <c r="AK27" s="6">
        <v>803500</v>
      </c>
      <c r="AL27" s="6">
        <v>33.704599999999999</v>
      </c>
      <c r="AM27" s="6">
        <v>40500</v>
      </c>
      <c r="AN27" s="6">
        <v>18.243200000000002</v>
      </c>
      <c r="AO27" s="6">
        <v>155500</v>
      </c>
      <c r="AP27" s="6">
        <v>222000</v>
      </c>
      <c r="AQ27" s="6">
        <v>66500</v>
      </c>
      <c r="AR27" s="6">
        <v>70.045000000000002</v>
      </c>
      <c r="AS27" s="6">
        <v>348000</v>
      </c>
      <c r="AT27" s="6">
        <v>7.9271000000000003</v>
      </c>
      <c r="AU27" s="6">
        <v>1394000</v>
      </c>
      <c r="AV27" s="6">
        <v>4390000</v>
      </c>
      <c r="AW27" s="6">
        <v>2996000</v>
      </c>
      <c r="AX27" s="6">
        <v>31.754000000000001</v>
      </c>
    </row>
    <row r="28" spans="2:50" outlineLevel="2">
      <c r="B28" s="5" t="s">
        <v>39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3000</v>
      </c>
      <c r="M28" s="6">
        <v>3000</v>
      </c>
      <c r="N28" s="6">
        <v>0</v>
      </c>
      <c r="O28" s="7">
        <v>0</v>
      </c>
      <c r="P28" s="6">
        <v>0</v>
      </c>
      <c r="Q28" s="6">
        <v>2000</v>
      </c>
      <c r="R28" s="6">
        <v>7000</v>
      </c>
      <c r="S28" s="6">
        <v>5000</v>
      </c>
      <c r="T28" s="6">
        <v>28.571400000000001</v>
      </c>
      <c r="U28" s="7">
        <v>0</v>
      </c>
      <c r="V28" s="6">
        <v>0</v>
      </c>
      <c r="W28" s="6">
        <v>1000</v>
      </c>
      <c r="X28" s="6">
        <v>22000</v>
      </c>
      <c r="Y28" s="6">
        <v>21000</v>
      </c>
      <c r="Z28" s="6">
        <v>4.5454999999999997</v>
      </c>
      <c r="AA28" s="7">
        <v>0</v>
      </c>
      <c r="AB28" s="6">
        <v>0</v>
      </c>
      <c r="AC28" s="6">
        <v>1000</v>
      </c>
      <c r="AD28" s="6">
        <v>13000</v>
      </c>
      <c r="AE28" s="6">
        <v>12000</v>
      </c>
      <c r="AF28" s="6">
        <v>7.6923000000000004</v>
      </c>
      <c r="AG28" s="6">
        <v>2000</v>
      </c>
      <c r="AH28" s="6">
        <v>16.666699999999999</v>
      </c>
      <c r="AI28" s="6">
        <v>5000</v>
      </c>
      <c r="AJ28" s="6">
        <v>12000</v>
      </c>
      <c r="AK28" s="6">
        <v>7000</v>
      </c>
      <c r="AL28" s="6">
        <v>41.666699999999999</v>
      </c>
      <c r="AM28" s="6">
        <v>2000</v>
      </c>
      <c r="AN28" s="6">
        <v>20</v>
      </c>
      <c r="AO28" s="6">
        <v>2000</v>
      </c>
      <c r="AP28" s="6">
        <v>10000</v>
      </c>
      <c r="AQ28" s="6">
        <v>8000</v>
      </c>
      <c r="AR28" s="6">
        <v>20</v>
      </c>
      <c r="AS28" s="6">
        <v>4000</v>
      </c>
      <c r="AT28" s="6">
        <v>5.9701000000000004</v>
      </c>
      <c r="AU28" s="6">
        <v>11000</v>
      </c>
      <c r="AV28" s="6">
        <v>67000</v>
      </c>
      <c r="AW28" s="6">
        <v>56000</v>
      </c>
      <c r="AX28" s="6">
        <v>16.417899999999999</v>
      </c>
    </row>
    <row r="29" spans="2:50" outlineLevel="2">
      <c r="B29" s="5" t="s">
        <v>40</v>
      </c>
      <c r="C29" s="7">
        <v>0</v>
      </c>
      <c r="D29" s="6">
        <v>0</v>
      </c>
      <c r="E29" s="6">
        <v>19500</v>
      </c>
      <c r="F29" s="6">
        <v>50000</v>
      </c>
      <c r="G29" s="6">
        <v>30500</v>
      </c>
      <c r="H29" s="6">
        <v>39</v>
      </c>
      <c r="I29" s="7">
        <v>0</v>
      </c>
      <c r="J29" s="6">
        <v>0</v>
      </c>
      <c r="K29" s="6">
        <v>98920.25</v>
      </c>
      <c r="L29" s="6">
        <v>429000</v>
      </c>
      <c r="M29" s="6">
        <v>330079.75</v>
      </c>
      <c r="N29" s="6">
        <v>23.058299999999999</v>
      </c>
      <c r="O29" s="6">
        <v>62700</v>
      </c>
      <c r="P29" s="6">
        <v>4.6547999999999998</v>
      </c>
      <c r="Q29" s="6">
        <v>384108.5</v>
      </c>
      <c r="R29" s="6">
        <v>1347000</v>
      </c>
      <c r="S29" s="6">
        <v>962891.5</v>
      </c>
      <c r="T29" s="6">
        <v>28.515899999999998</v>
      </c>
      <c r="U29" s="6">
        <v>105830</v>
      </c>
      <c r="V29" s="6">
        <v>3.3491</v>
      </c>
      <c r="W29" s="6">
        <v>692685.5</v>
      </c>
      <c r="X29" s="6">
        <v>3160000</v>
      </c>
      <c r="Y29" s="6">
        <v>2467314.5</v>
      </c>
      <c r="Z29" s="6">
        <v>21.920400000000001</v>
      </c>
      <c r="AA29" s="6">
        <v>41200</v>
      </c>
      <c r="AB29" s="6">
        <v>7.6580000000000004</v>
      </c>
      <c r="AC29" s="6">
        <v>152328.25</v>
      </c>
      <c r="AD29" s="6">
        <v>538000</v>
      </c>
      <c r="AE29" s="6">
        <v>385671.75</v>
      </c>
      <c r="AF29" s="6">
        <v>28.313800000000001</v>
      </c>
      <c r="AG29" s="6">
        <v>32815</v>
      </c>
      <c r="AH29" s="6">
        <v>1.6408</v>
      </c>
      <c r="AI29" s="6">
        <v>471876</v>
      </c>
      <c r="AJ29" s="6">
        <v>2000000</v>
      </c>
      <c r="AK29" s="6">
        <v>1528124</v>
      </c>
      <c r="AL29" s="6">
        <v>23.593800000000002</v>
      </c>
      <c r="AM29" s="6">
        <v>22960</v>
      </c>
      <c r="AN29" s="6">
        <v>4.4069000000000003</v>
      </c>
      <c r="AO29" s="6">
        <v>132981.25</v>
      </c>
      <c r="AP29" s="6">
        <v>521000</v>
      </c>
      <c r="AQ29" s="6">
        <v>388018.75</v>
      </c>
      <c r="AR29" s="6">
        <v>25.5242</v>
      </c>
      <c r="AS29" s="6">
        <v>265505</v>
      </c>
      <c r="AT29" s="6">
        <v>3.3001999999999998</v>
      </c>
      <c r="AU29" s="6">
        <v>1952399.75</v>
      </c>
      <c r="AV29" s="6">
        <v>8045000</v>
      </c>
      <c r="AW29" s="6">
        <v>6092600.25</v>
      </c>
      <c r="AX29" s="6">
        <v>24.2685</v>
      </c>
    </row>
    <row r="30" spans="2:50" outlineLevel="2">
      <c r="B30" s="5" t="s">
        <v>73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7">
        <v>0</v>
      </c>
      <c r="M30" s="6">
        <v>0</v>
      </c>
      <c r="N30" s="6">
        <v>0</v>
      </c>
      <c r="O30" s="7">
        <v>0</v>
      </c>
      <c r="P30" s="6">
        <v>0</v>
      </c>
      <c r="Q30" s="7">
        <v>0</v>
      </c>
      <c r="R30" s="7">
        <v>0</v>
      </c>
      <c r="S30" s="6">
        <v>0</v>
      </c>
      <c r="T30" s="6">
        <v>0</v>
      </c>
      <c r="U30" s="7">
        <v>0</v>
      </c>
      <c r="V30" s="6">
        <v>0</v>
      </c>
      <c r="W30" s="6">
        <v>4800</v>
      </c>
      <c r="X30" s="7">
        <v>0</v>
      </c>
      <c r="Y30" s="6">
        <v>-4800</v>
      </c>
      <c r="Z30" s="6">
        <v>0</v>
      </c>
      <c r="AA30" s="7">
        <v>0</v>
      </c>
      <c r="AB30" s="6">
        <v>0</v>
      </c>
      <c r="AC30" s="7">
        <v>0</v>
      </c>
      <c r="AD30" s="7">
        <v>0</v>
      </c>
      <c r="AE30" s="6">
        <v>0</v>
      </c>
      <c r="AF30" s="6">
        <v>0</v>
      </c>
      <c r="AG30" s="7">
        <v>0</v>
      </c>
      <c r="AH30" s="6">
        <v>0</v>
      </c>
      <c r="AI30" s="7">
        <v>0</v>
      </c>
      <c r="AJ30" s="7">
        <v>0</v>
      </c>
      <c r="AK30" s="6">
        <v>0</v>
      </c>
      <c r="AL30" s="6">
        <v>0</v>
      </c>
      <c r="AM30" s="7">
        <v>0</v>
      </c>
      <c r="AN30" s="6">
        <v>0</v>
      </c>
      <c r="AO30" s="7">
        <v>0</v>
      </c>
      <c r="AP30" s="7">
        <v>0</v>
      </c>
      <c r="AQ30" s="6">
        <v>0</v>
      </c>
      <c r="AR30" s="6">
        <v>0</v>
      </c>
      <c r="AS30" s="6">
        <v>0</v>
      </c>
      <c r="AT30" s="6">
        <v>0</v>
      </c>
      <c r="AU30" s="6">
        <v>4800</v>
      </c>
      <c r="AV30" s="6">
        <v>0</v>
      </c>
      <c r="AW30" s="6">
        <v>-4800</v>
      </c>
      <c r="AX30" s="6">
        <v>0</v>
      </c>
    </row>
    <row r="31" spans="2:50" outlineLevel="2">
      <c r="B31" s="5" t="s">
        <v>74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7">
        <v>0</v>
      </c>
      <c r="M31" s="6">
        <v>0</v>
      </c>
      <c r="N31" s="6">
        <v>0</v>
      </c>
      <c r="O31" s="7">
        <v>0</v>
      </c>
      <c r="P31" s="6">
        <v>0</v>
      </c>
      <c r="Q31" s="6">
        <v>7920</v>
      </c>
      <c r="R31" s="7">
        <v>0</v>
      </c>
      <c r="S31" s="6">
        <v>-7920</v>
      </c>
      <c r="T31" s="6">
        <v>0</v>
      </c>
      <c r="U31" s="6">
        <v>400</v>
      </c>
      <c r="V31" s="6">
        <v>0</v>
      </c>
      <c r="W31" s="6">
        <v>5600</v>
      </c>
      <c r="X31" s="7">
        <v>0</v>
      </c>
      <c r="Y31" s="6">
        <v>-5600</v>
      </c>
      <c r="Z31" s="6">
        <v>0</v>
      </c>
      <c r="AA31" s="6">
        <v>400</v>
      </c>
      <c r="AB31" s="6">
        <v>0</v>
      </c>
      <c r="AC31" s="6">
        <v>400</v>
      </c>
      <c r="AD31" s="7">
        <v>0</v>
      </c>
      <c r="AE31" s="6">
        <v>-400</v>
      </c>
      <c r="AF31" s="6">
        <v>0</v>
      </c>
      <c r="AG31" s="6">
        <v>400</v>
      </c>
      <c r="AH31" s="6">
        <v>0</v>
      </c>
      <c r="AI31" s="6">
        <v>1000</v>
      </c>
      <c r="AJ31" s="7">
        <v>0</v>
      </c>
      <c r="AK31" s="6">
        <v>-1000</v>
      </c>
      <c r="AL31" s="6">
        <v>0</v>
      </c>
      <c r="AM31" s="7">
        <v>0</v>
      </c>
      <c r="AN31" s="6">
        <v>0</v>
      </c>
      <c r="AO31" s="7">
        <v>0</v>
      </c>
      <c r="AP31" s="7">
        <v>0</v>
      </c>
      <c r="AQ31" s="6">
        <v>0</v>
      </c>
      <c r="AR31" s="6">
        <v>0</v>
      </c>
      <c r="AS31" s="6">
        <v>1200</v>
      </c>
      <c r="AT31" s="6">
        <v>0</v>
      </c>
      <c r="AU31" s="6">
        <v>14920</v>
      </c>
      <c r="AV31" s="6">
        <v>0</v>
      </c>
      <c r="AW31" s="6">
        <v>-14920</v>
      </c>
      <c r="AX31" s="6">
        <v>0</v>
      </c>
    </row>
    <row r="32" spans="2:50" outlineLevel="1">
      <c r="B32" s="5" t="s">
        <v>41</v>
      </c>
      <c r="C32" s="7">
        <v>0</v>
      </c>
      <c r="D32" s="6">
        <v>0</v>
      </c>
      <c r="E32" s="6">
        <v>19500</v>
      </c>
      <c r="F32" s="6">
        <v>62000</v>
      </c>
      <c r="G32" s="6">
        <v>42500</v>
      </c>
      <c r="H32" s="6">
        <v>31.451599999999999</v>
      </c>
      <c r="I32" s="6">
        <v>107670</v>
      </c>
      <c r="J32" s="6">
        <v>4.9939999999999998</v>
      </c>
      <c r="K32" s="6">
        <v>574350.25</v>
      </c>
      <c r="L32" s="6">
        <v>2156000</v>
      </c>
      <c r="M32" s="6">
        <v>1581649.75</v>
      </c>
      <c r="N32" s="6">
        <v>26.639600000000002</v>
      </c>
      <c r="O32" s="6">
        <v>264790</v>
      </c>
      <c r="P32" s="6">
        <v>5.2895000000000003</v>
      </c>
      <c r="Q32" s="6">
        <v>1279808.5</v>
      </c>
      <c r="R32" s="6">
        <v>5006000</v>
      </c>
      <c r="S32" s="6">
        <v>3726191.5</v>
      </c>
      <c r="T32" s="6">
        <v>25.5655</v>
      </c>
      <c r="U32" s="6">
        <v>324040</v>
      </c>
      <c r="V32" s="6">
        <v>4.9997999999999996</v>
      </c>
      <c r="W32" s="6">
        <v>1578355.5</v>
      </c>
      <c r="X32" s="6">
        <v>6481000</v>
      </c>
      <c r="Y32" s="6">
        <v>4902644.5</v>
      </c>
      <c r="Z32" s="6">
        <v>24.3536</v>
      </c>
      <c r="AA32" s="6">
        <v>71980</v>
      </c>
      <c r="AB32" s="6">
        <v>5.9097</v>
      </c>
      <c r="AC32" s="6">
        <v>277048.25</v>
      </c>
      <c r="AD32" s="6">
        <v>1218000</v>
      </c>
      <c r="AE32" s="6">
        <v>940951.75</v>
      </c>
      <c r="AF32" s="6">
        <v>22.746200000000002</v>
      </c>
      <c r="AG32" s="6">
        <v>227115</v>
      </c>
      <c r="AH32" s="6">
        <v>4.5053999999999998</v>
      </c>
      <c r="AI32" s="6">
        <v>1308516.8999999999</v>
      </c>
      <c r="AJ32" s="6">
        <v>5041000</v>
      </c>
      <c r="AK32" s="6">
        <v>3732483.1</v>
      </c>
      <c r="AL32" s="6">
        <v>25.9575</v>
      </c>
      <c r="AM32" s="6">
        <v>197455</v>
      </c>
      <c r="AN32" s="6">
        <v>6.8346999999999998</v>
      </c>
      <c r="AO32" s="6">
        <v>889011.25</v>
      </c>
      <c r="AP32" s="6">
        <v>2889000</v>
      </c>
      <c r="AQ32" s="6">
        <v>1999988.75</v>
      </c>
      <c r="AR32" s="6">
        <v>30.772300000000001</v>
      </c>
      <c r="AS32" s="6">
        <v>1193050</v>
      </c>
      <c r="AT32" s="6">
        <v>5.2205000000000004</v>
      </c>
      <c r="AU32" s="6">
        <v>5926590.6500000004</v>
      </c>
      <c r="AV32" s="6">
        <v>22853000</v>
      </c>
      <c r="AW32" s="6">
        <v>16926409.350000001</v>
      </c>
      <c r="AX32" s="6">
        <v>25.933499999999999</v>
      </c>
    </row>
    <row r="33" spans="2:50" outlineLevel="2">
      <c r="B33" s="5" t="s">
        <v>42</v>
      </c>
      <c r="C33" s="6">
        <v>34770</v>
      </c>
      <c r="D33" s="6">
        <v>9.9060000000000006</v>
      </c>
      <c r="E33" s="6">
        <v>139080</v>
      </c>
      <c r="F33" s="6">
        <v>351000</v>
      </c>
      <c r="G33" s="6">
        <v>211920</v>
      </c>
      <c r="H33" s="6">
        <v>39.623899999999999</v>
      </c>
      <c r="I33" s="6">
        <v>539431</v>
      </c>
      <c r="J33" s="6">
        <v>8.6046999999999993</v>
      </c>
      <c r="K33" s="6">
        <v>2157724</v>
      </c>
      <c r="L33" s="6">
        <v>6269000</v>
      </c>
      <c r="M33" s="6">
        <v>4111276</v>
      </c>
      <c r="N33" s="6">
        <v>34.418999999999997</v>
      </c>
      <c r="O33" s="6">
        <v>1278928</v>
      </c>
      <c r="P33" s="6">
        <v>8.2811000000000003</v>
      </c>
      <c r="Q33" s="6">
        <v>5115712</v>
      </c>
      <c r="R33" s="6">
        <v>15444000</v>
      </c>
      <c r="S33" s="6">
        <v>10328288</v>
      </c>
      <c r="T33" s="6">
        <v>33.124299999999998</v>
      </c>
      <c r="U33" s="6">
        <v>1538641</v>
      </c>
      <c r="V33" s="6">
        <v>8.4769000000000005</v>
      </c>
      <c r="W33" s="6">
        <v>6154564</v>
      </c>
      <c r="X33" s="6">
        <v>18151000</v>
      </c>
      <c r="Y33" s="6">
        <v>11996436</v>
      </c>
      <c r="Z33" s="6">
        <v>33.907600000000002</v>
      </c>
      <c r="AA33" s="6">
        <v>448719</v>
      </c>
      <c r="AB33" s="6">
        <v>8.5632999999999999</v>
      </c>
      <c r="AC33" s="6">
        <v>1794876</v>
      </c>
      <c r="AD33" s="6">
        <v>5240000</v>
      </c>
      <c r="AE33" s="6">
        <v>3445124</v>
      </c>
      <c r="AF33" s="6">
        <v>34.253399999999999</v>
      </c>
      <c r="AG33" s="6">
        <v>1576913</v>
      </c>
      <c r="AH33" s="6">
        <v>8.2812000000000001</v>
      </c>
      <c r="AI33" s="6">
        <v>6307652</v>
      </c>
      <c r="AJ33" s="6">
        <v>19042000</v>
      </c>
      <c r="AK33" s="6">
        <v>12734348</v>
      </c>
      <c r="AL33" s="6">
        <v>33.124899999999997</v>
      </c>
      <c r="AM33" s="6">
        <v>734581</v>
      </c>
      <c r="AN33" s="6">
        <v>8.9343000000000004</v>
      </c>
      <c r="AO33" s="6">
        <v>2938324</v>
      </c>
      <c r="AP33" s="6">
        <v>8222000</v>
      </c>
      <c r="AQ33" s="6">
        <v>5283676</v>
      </c>
      <c r="AR33" s="6">
        <v>35.737299999999998</v>
      </c>
      <c r="AS33" s="6">
        <v>6151983</v>
      </c>
      <c r="AT33" s="6">
        <v>8.4598999999999993</v>
      </c>
      <c r="AU33" s="6">
        <v>24607932</v>
      </c>
      <c r="AV33" s="6">
        <v>72719000</v>
      </c>
      <c r="AW33" s="6">
        <v>48111068</v>
      </c>
      <c r="AX33" s="6">
        <v>33.839799999999997</v>
      </c>
    </row>
    <row r="34" spans="2:50" outlineLevel="2">
      <c r="B34" s="5" t="s">
        <v>43</v>
      </c>
      <c r="C34" s="6">
        <v>425</v>
      </c>
      <c r="D34" s="6">
        <v>6.0713999999999997</v>
      </c>
      <c r="E34" s="6">
        <v>1700</v>
      </c>
      <c r="F34" s="6">
        <v>7000</v>
      </c>
      <c r="G34" s="6">
        <v>5300</v>
      </c>
      <c r="H34" s="6">
        <v>24.285699999999999</v>
      </c>
      <c r="I34" s="6">
        <v>38392</v>
      </c>
      <c r="J34" s="6">
        <v>8.7255000000000003</v>
      </c>
      <c r="K34" s="6">
        <v>153568</v>
      </c>
      <c r="L34" s="6">
        <v>440000</v>
      </c>
      <c r="M34" s="6">
        <v>286432</v>
      </c>
      <c r="N34" s="6">
        <v>34.901800000000001</v>
      </c>
      <c r="O34" s="6">
        <v>95823</v>
      </c>
      <c r="P34" s="6">
        <v>8.3252000000000006</v>
      </c>
      <c r="Q34" s="6">
        <v>383292</v>
      </c>
      <c r="R34" s="6">
        <v>1151000</v>
      </c>
      <c r="S34" s="6">
        <v>767708</v>
      </c>
      <c r="T34" s="6">
        <v>33.300800000000002</v>
      </c>
      <c r="U34" s="6">
        <v>98434</v>
      </c>
      <c r="V34" s="6">
        <v>8.3773999999999997</v>
      </c>
      <c r="W34" s="6">
        <v>393736</v>
      </c>
      <c r="X34" s="6">
        <v>1175000</v>
      </c>
      <c r="Y34" s="6">
        <v>781264</v>
      </c>
      <c r="Z34" s="6">
        <v>33.509399999999999</v>
      </c>
      <c r="AA34" s="6">
        <v>25942</v>
      </c>
      <c r="AB34" s="6">
        <v>8.3414999999999999</v>
      </c>
      <c r="AC34" s="6">
        <v>103768</v>
      </c>
      <c r="AD34" s="6">
        <v>311000</v>
      </c>
      <c r="AE34" s="6">
        <v>207232</v>
      </c>
      <c r="AF34" s="6">
        <v>33.365900000000003</v>
      </c>
      <c r="AG34" s="6">
        <v>121191</v>
      </c>
      <c r="AH34" s="6">
        <v>8.2554999999999996</v>
      </c>
      <c r="AI34" s="6">
        <v>484764</v>
      </c>
      <c r="AJ34" s="6">
        <v>1468000</v>
      </c>
      <c r="AK34" s="6">
        <v>983236</v>
      </c>
      <c r="AL34" s="6">
        <v>33.022100000000002</v>
      </c>
      <c r="AM34" s="6">
        <v>55233</v>
      </c>
      <c r="AN34" s="6">
        <v>8.5899000000000001</v>
      </c>
      <c r="AO34" s="6">
        <v>220932</v>
      </c>
      <c r="AP34" s="6">
        <v>643000</v>
      </c>
      <c r="AQ34" s="6">
        <v>422068</v>
      </c>
      <c r="AR34" s="6">
        <v>34.3596</v>
      </c>
      <c r="AS34" s="6">
        <v>435440</v>
      </c>
      <c r="AT34" s="6">
        <v>8.3818999999999999</v>
      </c>
      <c r="AU34" s="6">
        <v>1741760</v>
      </c>
      <c r="AV34" s="6">
        <v>5195000</v>
      </c>
      <c r="AW34" s="6">
        <v>3453240</v>
      </c>
      <c r="AX34" s="6">
        <v>33.5276</v>
      </c>
    </row>
    <row r="35" spans="2:50" outlineLevel="2">
      <c r="B35" s="5" t="s">
        <v>44</v>
      </c>
      <c r="C35" s="6">
        <v>291</v>
      </c>
      <c r="D35" s="6">
        <v>7.2750000000000004</v>
      </c>
      <c r="E35" s="6">
        <v>1164</v>
      </c>
      <c r="F35" s="6">
        <v>4000</v>
      </c>
      <c r="G35" s="6">
        <v>2836</v>
      </c>
      <c r="H35" s="6">
        <v>29.1</v>
      </c>
      <c r="I35" s="6">
        <v>13891</v>
      </c>
      <c r="J35" s="6">
        <v>8.6819000000000006</v>
      </c>
      <c r="K35" s="6">
        <v>55564</v>
      </c>
      <c r="L35" s="6">
        <v>160000</v>
      </c>
      <c r="M35" s="6">
        <v>104436</v>
      </c>
      <c r="N35" s="6">
        <v>34.727499999999999</v>
      </c>
      <c r="O35" s="6">
        <v>36403</v>
      </c>
      <c r="P35" s="6">
        <v>8.2545999999999999</v>
      </c>
      <c r="Q35" s="6">
        <v>145612</v>
      </c>
      <c r="R35" s="6">
        <v>441000</v>
      </c>
      <c r="S35" s="6">
        <v>295388</v>
      </c>
      <c r="T35" s="6">
        <v>33.018599999999999</v>
      </c>
      <c r="U35" s="6">
        <v>40543</v>
      </c>
      <c r="V35" s="6">
        <v>8.3940000000000001</v>
      </c>
      <c r="W35" s="6">
        <v>162172</v>
      </c>
      <c r="X35" s="6">
        <v>483000</v>
      </c>
      <c r="Y35" s="6">
        <v>320828</v>
      </c>
      <c r="Z35" s="6">
        <v>33.576000000000001</v>
      </c>
      <c r="AA35" s="6">
        <v>10088</v>
      </c>
      <c r="AB35" s="6">
        <v>8.4067000000000007</v>
      </c>
      <c r="AC35" s="6">
        <v>40352</v>
      </c>
      <c r="AD35" s="6">
        <v>120000</v>
      </c>
      <c r="AE35" s="6">
        <v>79648</v>
      </c>
      <c r="AF35" s="6">
        <v>33.6267</v>
      </c>
      <c r="AG35" s="6">
        <v>41938</v>
      </c>
      <c r="AH35" s="6">
        <v>8.2554999999999996</v>
      </c>
      <c r="AI35" s="6">
        <v>167752</v>
      </c>
      <c r="AJ35" s="6">
        <v>508000</v>
      </c>
      <c r="AK35" s="6">
        <v>340248</v>
      </c>
      <c r="AL35" s="6">
        <v>33.021999999999998</v>
      </c>
      <c r="AM35" s="6">
        <v>19520</v>
      </c>
      <c r="AN35" s="6">
        <v>8.7533999999999992</v>
      </c>
      <c r="AO35" s="6">
        <v>78080</v>
      </c>
      <c r="AP35" s="6">
        <v>223000</v>
      </c>
      <c r="AQ35" s="6">
        <v>144920</v>
      </c>
      <c r="AR35" s="6">
        <v>35.013500000000001</v>
      </c>
      <c r="AS35" s="6">
        <v>162674</v>
      </c>
      <c r="AT35" s="6">
        <v>8.3895999999999997</v>
      </c>
      <c r="AU35" s="6">
        <v>650696</v>
      </c>
      <c r="AV35" s="6">
        <v>1939000</v>
      </c>
      <c r="AW35" s="6">
        <v>1288304</v>
      </c>
      <c r="AX35" s="6">
        <v>33.558300000000003</v>
      </c>
    </row>
    <row r="36" spans="2:50" outlineLevel="2">
      <c r="B36" s="5" t="s">
        <v>45</v>
      </c>
      <c r="C36" s="6">
        <v>8473</v>
      </c>
      <c r="D36" s="6">
        <v>11.0039</v>
      </c>
      <c r="E36" s="6">
        <v>33892</v>
      </c>
      <c r="F36" s="6">
        <v>77000</v>
      </c>
      <c r="G36" s="6">
        <v>43108</v>
      </c>
      <c r="H36" s="6">
        <v>44.015599999999999</v>
      </c>
      <c r="I36" s="6">
        <v>573539</v>
      </c>
      <c r="J36" s="6">
        <v>8.4755000000000003</v>
      </c>
      <c r="K36" s="6">
        <v>2294156</v>
      </c>
      <c r="L36" s="6">
        <v>6767000</v>
      </c>
      <c r="M36" s="6">
        <v>4472844</v>
      </c>
      <c r="N36" s="6">
        <v>33.902099999999997</v>
      </c>
      <c r="O36" s="6">
        <v>1383962</v>
      </c>
      <c r="P36" s="6">
        <v>8.3983000000000008</v>
      </c>
      <c r="Q36" s="6">
        <v>5535848</v>
      </c>
      <c r="R36" s="6">
        <v>16479000</v>
      </c>
      <c r="S36" s="6">
        <v>10943152</v>
      </c>
      <c r="T36" s="6">
        <v>33.593299999999999</v>
      </c>
      <c r="U36" s="6">
        <v>1331332</v>
      </c>
      <c r="V36" s="6">
        <v>8.3181999999999992</v>
      </c>
      <c r="W36" s="6">
        <v>5325328</v>
      </c>
      <c r="X36" s="6">
        <v>16005000</v>
      </c>
      <c r="Y36" s="6">
        <v>10679672</v>
      </c>
      <c r="Z36" s="6">
        <v>33.2729</v>
      </c>
      <c r="AA36" s="6">
        <v>425965</v>
      </c>
      <c r="AB36" s="6">
        <v>8.4132999999999996</v>
      </c>
      <c r="AC36" s="6">
        <v>1703860</v>
      </c>
      <c r="AD36" s="6">
        <v>5063000</v>
      </c>
      <c r="AE36" s="6">
        <v>3359140</v>
      </c>
      <c r="AF36" s="6">
        <v>33.653199999999998</v>
      </c>
      <c r="AG36" s="6">
        <v>1746171</v>
      </c>
      <c r="AH36" s="6">
        <v>8.2098999999999993</v>
      </c>
      <c r="AI36" s="6">
        <v>6984684</v>
      </c>
      <c r="AJ36" s="6">
        <v>21269000</v>
      </c>
      <c r="AK36" s="6">
        <v>14284316</v>
      </c>
      <c r="AL36" s="6">
        <v>32.839700000000001</v>
      </c>
      <c r="AM36" s="6">
        <v>833446</v>
      </c>
      <c r="AN36" s="6">
        <v>8.4220000000000006</v>
      </c>
      <c r="AO36" s="6">
        <v>3333784</v>
      </c>
      <c r="AP36" s="6">
        <v>9896000</v>
      </c>
      <c r="AQ36" s="6">
        <v>6562216</v>
      </c>
      <c r="AR36" s="6">
        <v>33.688200000000002</v>
      </c>
      <c r="AS36" s="6">
        <v>6302888</v>
      </c>
      <c r="AT36" s="6">
        <v>8.3420000000000005</v>
      </c>
      <c r="AU36" s="6">
        <v>25211552</v>
      </c>
      <c r="AV36" s="6">
        <v>75556000</v>
      </c>
      <c r="AW36" s="6">
        <v>50344448</v>
      </c>
      <c r="AX36" s="6">
        <v>33.368000000000002</v>
      </c>
    </row>
    <row r="37" spans="2:50" outlineLevel="2">
      <c r="B37" s="5" t="s">
        <v>46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15686</v>
      </c>
      <c r="J37" s="6">
        <v>8.7143999999999995</v>
      </c>
      <c r="K37" s="6">
        <v>62744</v>
      </c>
      <c r="L37" s="6">
        <v>180000</v>
      </c>
      <c r="M37" s="6">
        <v>117256</v>
      </c>
      <c r="N37" s="6">
        <v>34.857799999999997</v>
      </c>
      <c r="O37" s="6">
        <v>104664</v>
      </c>
      <c r="P37" s="6">
        <v>8.3530999999999995</v>
      </c>
      <c r="Q37" s="6">
        <v>418656</v>
      </c>
      <c r="R37" s="6">
        <v>1253000</v>
      </c>
      <c r="S37" s="6">
        <v>834344</v>
      </c>
      <c r="T37" s="6">
        <v>33.412300000000002</v>
      </c>
      <c r="U37" s="6">
        <v>186115</v>
      </c>
      <c r="V37" s="6">
        <v>9.3196999999999992</v>
      </c>
      <c r="W37" s="6">
        <v>744460</v>
      </c>
      <c r="X37" s="6">
        <v>1997000</v>
      </c>
      <c r="Y37" s="6">
        <v>1252540</v>
      </c>
      <c r="Z37" s="6">
        <v>37.2789</v>
      </c>
      <c r="AA37" s="6">
        <v>42308</v>
      </c>
      <c r="AB37" s="6">
        <v>8.7052999999999994</v>
      </c>
      <c r="AC37" s="6">
        <v>169232</v>
      </c>
      <c r="AD37" s="6">
        <v>486000</v>
      </c>
      <c r="AE37" s="6">
        <v>316768</v>
      </c>
      <c r="AF37" s="6">
        <v>34.821399999999997</v>
      </c>
      <c r="AG37" s="6">
        <v>175580</v>
      </c>
      <c r="AH37" s="6">
        <v>8.7006999999999994</v>
      </c>
      <c r="AI37" s="6">
        <v>702320</v>
      </c>
      <c r="AJ37" s="6">
        <v>2018000</v>
      </c>
      <c r="AK37" s="6">
        <v>1315680</v>
      </c>
      <c r="AL37" s="6">
        <v>34.802799999999998</v>
      </c>
      <c r="AM37" s="6">
        <v>53131</v>
      </c>
      <c r="AN37" s="6">
        <v>6.5918999999999999</v>
      </c>
      <c r="AO37" s="6">
        <v>212524</v>
      </c>
      <c r="AP37" s="6">
        <v>806000</v>
      </c>
      <c r="AQ37" s="6">
        <v>593476</v>
      </c>
      <c r="AR37" s="6">
        <v>26.367699999999999</v>
      </c>
      <c r="AS37" s="6">
        <v>577484</v>
      </c>
      <c r="AT37" s="6">
        <v>8.5679999999999996</v>
      </c>
      <c r="AU37" s="6">
        <v>2309936</v>
      </c>
      <c r="AV37" s="6">
        <v>6740000</v>
      </c>
      <c r="AW37" s="6">
        <v>4430064</v>
      </c>
      <c r="AX37" s="6">
        <v>34.271999999999998</v>
      </c>
    </row>
    <row r="38" spans="2:50" outlineLevel="1">
      <c r="B38" s="5" t="s">
        <v>47</v>
      </c>
      <c r="C38" s="6">
        <v>43959</v>
      </c>
      <c r="D38" s="6">
        <v>10.013400000000001</v>
      </c>
      <c r="E38" s="6">
        <v>175836</v>
      </c>
      <c r="F38" s="6">
        <v>439000</v>
      </c>
      <c r="G38" s="6">
        <v>263164</v>
      </c>
      <c r="H38" s="6">
        <v>40.053800000000003</v>
      </c>
      <c r="I38" s="6">
        <v>1180939</v>
      </c>
      <c r="J38" s="6">
        <v>8.5475999999999992</v>
      </c>
      <c r="K38" s="6">
        <v>4723756</v>
      </c>
      <c r="L38" s="6">
        <v>13816000</v>
      </c>
      <c r="M38" s="6">
        <v>9092244</v>
      </c>
      <c r="N38" s="6">
        <v>34.1905</v>
      </c>
      <c r="O38" s="6">
        <v>2899780</v>
      </c>
      <c r="P38" s="6">
        <v>8.3404000000000007</v>
      </c>
      <c r="Q38" s="6">
        <v>11599120</v>
      </c>
      <c r="R38" s="6">
        <v>34768000</v>
      </c>
      <c r="S38" s="6">
        <v>23168880</v>
      </c>
      <c r="T38" s="6">
        <v>33.361499999999999</v>
      </c>
      <c r="U38" s="6">
        <v>3195065</v>
      </c>
      <c r="V38" s="6">
        <v>8.4501000000000008</v>
      </c>
      <c r="W38" s="6">
        <v>12780260</v>
      </c>
      <c r="X38" s="6">
        <v>37811000</v>
      </c>
      <c r="Y38" s="6">
        <v>25030740</v>
      </c>
      <c r="Z38" s="6">
        <v>33.800400000000003</v>
      </c>
      <c r="AA38" s="6">
        <v>953022</v>
      </c>
      <c r="AB38" s="6">
        <v>8.4939999999999998</v>
      </c>
      <c r="AC38" s="6">
        <v>3812088</v>
      </c>
      <c r="AD38" s="6">
        <v>11220000</v>
      </c>
      <c r="AE38" s="6">
        <v>7407912</v>
      </c>
      <c r="AF38" s="6">
        <v>33.9758</v>
      </c>
      <c r="AG38" s="6">
        <v>3661793</v>
      </c>
      <c r="AH38" s="6">
        <v>8.2650000000000006</v>
      </c>
      <c r="AI38" s="6">
        <v>14647172</v>
      </c>
      <c r="AJ38" s="6">
        <v>44305000</v>
      </c>
      <c r="AK38" s="6">
        <v>29657828</v>
      </c>
      <c r="AL38" s="6">
        <v>33.059899999999999</v>
      </c>
      <c r="AM38" s="6">
        <v>1695911</v>
      </c>
      <c r="AN38" s="6">
        <v>8.5694999999999997</v>
      </c>
      <c r="AO38" s="6">
        <v>6783644</v>
      </c>
      <c r="AP38" s="6">
        <v>19790000</v>
      </c>
      <c r="AQ38" s="6">
        <v>13006356</v>
      </c>
      <c r="AR38" s="6">
        <v>34.278100000000002</v>
      </c>
      <c r="AS38" s="6">
        <v>13630469</v>
      </c>
      <c r="AT38" s="6">
        <v>8.4061000000000003</v>
      </c>
      <c r="AU38" s="6">
        <v>54521876</v>
      </c>
      <c r="AV38" s="6">
        <v>162149000</v>
      </c>
      <c r="AW38" s="6">
        <v>107627124</v>
      </c>
      <c r="AX38" s="6">
        <v>33.624600000000001</v>
      </c>
    </row>
    <row r="39" spans="2:50" outlineLevel="2">
      <c r="B39" s="5" t="s">
        <v>48</v>
      </c>
      <c r="C39" s="7">
        <v>0</v>
      </c>
      <c r="D39" s="6">
        <v>0</v>
      </c>
      <c r="E39" s="7">
        <v>0</v>
      </c>
      <c r="F39" s="6">
        <v>200000</v>
      </c>
      <c r="G39" s="6">
        <v>200000</v>
      </c>
      <c r="H39" s="6">
        <v>0</v>
      </c>
      <c r="I39" s="7">
        <v>0</v>
      </c>
      <c r="J39" s="6">
        <v>0</v>
      </c>
      <c r="K39" s="7">
        <v>0</v>
      </c>
      <c r="L39" s="6">
        <v>3443000</v>
      </c>
      <c r="M39" s="6">
        <v>3443000</v>
      </c>
      <c r="N39" s="6">
        <v>0</v>
      </c>
      <c r="O39" s="7">
        <v>0</v>
      </c>
      <c r="P39" s="6">
        <v>0</v>
      </c>
      <c r="Q39" s="7">
        <v>0</v>
      </c>
      <c r="R39" s="6">
        <v>13847000</v>
      </c>
      <c r="S39" s="6">
        <v>13847000</v>
      </c>
      <c r="T39" s="6">
        <v>0</v>
      </c>
      <c r="U39" s="7">
        <v>0</v>
      </c>
      <c r="V39" s="6">
        <v>0</v>
      </c>
      <c r="W39" s="7">
        <v>0</v>
      </c>
      <c r="X39" s="6">
        <v>20718000</v>
      </c>
      <c r="Y39" s="6">
        <v>20718000</v>
      </c>
      <c r="Z39" s="6">
        <v>0</v>
      </c>
      <c r="AA39" s="7">
        <v>0</v>
      </c>
      <c r="AB39" s="6">
        <v>0</v>
      </c>
      <c r="AC39" s="7">
        <v>0</v>
      </c>
      <c r="AD39" s="6">
        <v>12173000</v>
      </c>
      <c r="AE39" s="6">
        <v>12173000</v>
      </c>
      <c r="AF39" s="6">
        <v>0</v>
      </c>
      <c r="AG39" s="7">
        <v>0</v>
      </c>
      <c r="AH39" s="6">
        <v>0</v>
      </c>
      <c r="AI39" s="7">
        <v>0</v>
      </c>
      <c r="AJ39" s="6">
        <v>20000000</v>
      </c>
      <c r="AK39" s="6">
        <v>20000000</v>
      </c>
      <c r="AL39" s="6">
        <v>0</v>
      </c>
      <c r="AM39" s="7">
        <v>0</v>
      </c>
      <c r="AN39" s="6">
        <v>0</v>
      </c>
      <c r="AO39" s="7">
        <v>0</v>
      </c>
      <c r="AP39" s="6">
        <v>5907000</v>
      </c>
      <c r="AQ39" s="6">
        <v>5907000</v>
      </c>
      <c r="AR39" s="6">
        <v>0</v>
      </c>
      <c r="AS39" s="6">
        <v>0</v>
      </c>
      <c r="AT39" s="6">
        <v>0</v>
      </c>
      <c r="AU39" s="6">
        <v>0</v>
      </c>
      <c r="AV39" s="6">
        <v>76288000</v>
      </c>
      <c r="AW39" s="6">
        <v>76288000</v>
      </c>
      <c r="AX39" s="6">
        <v>0</v>
      </c>
    </row>
    <row r="40" spans="2:50" outlineLevel="2">
      <c r="B40" s="5" t="s">
        <v>75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6">
        <v>-6979000</v>
      </c>
      <c r="M40" s="6">
        <v>-6979000</v>
      </c>
      <c r="N40" s="6">
        <v>0</v>
      </c>
      <c r="O40" s="7">
        <v>0</v>
      </c>
      <c r="P40" s="6">
        <v>0</v>
      </c>
      <c r="Q40" s="7">
        <v>0</v>
      </c>
      <c r="R40" s="6">
        <v>-60456000</v>
      </c>
      <c r="S40" s="6">
        <v>-60456000</v>
      </c>
      <c r="T40" s="6">
        <v>0</v>
      </c>
      <c r="U40" s="7">
        <v>0</v>
      </c>
      <c r="V40" s="6">
        <v>0</v>
      </c>
      <c r="W40" s="7">
        <v>0</v>
      </c>
      <c r="X40" s="6">
        <v>-3310000</v>
      </c>
      <c r="Y40" s="6">
        <v>-3310000</v>
      </c>
      <c r="Z40" s="6">
        <v>0</v>
      </c>
      <c r="AA40" s="7">
        <v>0</v>
      </c>
      <c r="AB40" s="6">
        <v>0</v>
      </c>
      <c r="AC40" s="7">
        <v>0</v>
      </c>
      <c r="AD40" s="6">
        <v>-176000</v>
      </c>
      <c r="AE40" s="6">
        <v>-176000</v>
      </c>
      <c r="AF40" s="6">
        <v>0</v>
      </c>
      <c r="AG40" s="7">
        <v>0</v>
      </c>
      <c r="AH40" s="6">
        <v>0</v>
      </c>
      <c r="AI40" s="7">
        <v>0</v>
      </c>
      <c r="AJ40" s="6">
        <v>-80392000</v>
      </c>
      <c r="AK40" s="6">
        <v>-80392000</v>
      </c>
      <c r="AL40" s="6">
        <v>0</v>
      </c>
      <c r="AM40" s="7">
        <v>0</v>
      </c>
      <c r="AN40" s="6">
        <v>0</v>
      </c>
      <c r="AO40" s="7">
        <v>0</v>
      </c>
      <c r="AP40" s="6">
        <v>-7150000</v>
      </c>
      <c r="AQ40" s="6">
        <v>-7150000</v>
      </c>
      <c r="AR40" s="6">
        <v>0</v>
      </c>
      <c r="AS40" s="6">
        <v>0</v>
      </c>
      <c r="AT40" s="6">
        <v>0</v>
      </c>
      <c r="AU40" s="6">
        <v>0</v>
      </c>
      <c r="AV40" s="6">
        <v>-158463000</v>
      </c>
      <c r="AW40" s="6">
        <v>-158463000</v>
      </c>
      <c r="AX40" s="6">
        <v>0</v>
      </c>
    </row>
    <row r="41" spans="2:50" outlineLevel="2">
      <c r="B41" s="5" t="s">
        <v>49</v>
      </c>
      <c r="C41" s="6">
        <v>6116</v>
      </c>
      <c r="D41" s="6">
        <v>0</v>
      </c>
      <c r="E41" s="6">
        <v>7296</v>
      </c>
      <c r="F41" s="7">
        <v>0</v>
      </c>
      <c r="G41" s="6">
        <v>-7296</v>
      </c>
      <c r="H41" s="6">
        <v>0</v>
      </c>
      <c r="I41" s="6">
        <v>404884.13</v>
      </c>
      <c r="J41" s="6">
        <v>0</v>
      </c>
      <c r="K41" s="6">
        <v>1745863.85</v>
      </c>
      <c r="L41" s="7">
        <v>0</v>
      </c>
      <c r="M41" s="6">
        <v>-1745863.85</v>
      </c>
      <c r="N41" s="6">
        <v>0</v>
      </c>
      <c r="O41" s="6">
        <v>660368.43000000005</v>
      </c>
      <c r="P41" s="6">
        <v>0</v>
      </c>
      <c r="Q41" s="6">
        <v>2858950.17</v>
      </c>
      <c r="R41" s="7">
        <v>0</v>
      </c>
      <c r="S41" s="6">
        <v>-2858950.17</v>
      </c>
      <c r="T41" s="6">
        <v>0</v>
      </c>
      <c r="U41" s="6">
        <v>1339335.75</v>
      </c>
      <c r="V41" s="6">
        <v>0</v>
      </c>
      <c r="W41" s="6">
        <v>4555398.04</v>
      </c>
      <c r="X41" s="7">
        <v>0</v>
      </c>
      <c r="Y41" s="6">
        <v>-4555398.04</v>
      </c>
      <c r="Z41" s="6">
        <v>0</v>
      </c>
      <c r="AA41" s="6">
        <v>209311.79</v>
      </c>
      <c r="AB41" s="6">
        <v>0</v>
      </c>
      <c r="AC41" s="6">
        <v>1240749.8899999999</v>
      </c>
      <c r="AD41" s="7">
        <v>0</v>
      </c>
      <c r="AE41" s="6">
        <v>-1240749.8899999999</v>
      </c>
      <c r="AF41" s="6">
        <v>0</v>
      </c>
      <c r="AG41" s="6">
        <v>669253</v>
      </c>
      <c r="AH41" s="6">
        <v>0</v>
      </c>
      <c r="AI41" s="6">
        <v>5050093.1100000003</v>
      </c>
      <c r="AJ41" s="7">
        <v>0</v>
      </c>
      <c r="AK41" s="6">
        <v>-5050093.1100000003</v>
      </c>
      <c r="AL41" s="6">
        <v>0</v>
      </c>
      <c r="AM41" s="6">
        <v>1835847.38</v>
      </c>
      <c r="AN41" s="6">
        <v>0</v>
      </c>
      <c r="AO41" s="6">
        <v>2882164.95</v>
      </c>
      <c r="AP41" s="7">
        <v>0</v>
      </c>
      <c r="AQ41" s="6">
        <v>-2882164.95</v>
      </c>
      <c r="AR41" s="6">
        <v>0</v>
      </c>
      <c r="AS41" s="6">
        <v>5125116.4800000004</v>
      </c>
      <c r="AT41" s="6">
        <v>0</v>
      </c>
      <c r="AU41" s="6">
        <v>18340516.010000002</v>
      </c>
      <c r="AV41" s="6">
        <v>0</v>
      </c>
      <c r="AW41" s="6">
        <v>-18340516.010000002</v>
      </c>
      <c r="AX41" s="6">
        <v>0</v>
      </c>
    </row>
    <row r="42" spans="2:50" outlineLevel="2">
      <c r="B42" s="5" t="s">
        <v>50</v>
      </c>
      <c r="C42" s="6">
        <v>53514</v>
      </c>
      <c r="D42" s="6">
        <v>0</v>
      </c>
      <c r="E42" s="6">
        <v>83874</v>
      </c>
      <c r="F42" s="7">
        <v>0</v>
      </c>
      <c r="G42" s="6">
        <v>-83874</v>
      </c>
      <c r="H42" s="6">
        <v>0</v>
      </c>
      <c r="I42" s="6">
        <v>301108</v>
      </c>
      <c r="J42" s="6">
        <v>0</v>
      </c>
      <c r="K42" s="6">
        <v>800280</v>
      </c>
      <c r="L42" s="7">
        <v>0</v>
      </c>
      <c r="M42" s="6">
        <v>-800280</v>
      </c>
      <c r="N42" s="6">
        <v>0</v>
      </c>
      <c r="O42" s="6">
        <v>659105</v>
      </c>
      <c r="P42" s="6">
        <v>0</v>
      </c>
      <c r="Q42" s="6">
        <v>2810021</v>
      </c>
      <c r="R42" s="7">
        <v>0</v>
      </c>
      <c r="S42" s="6">
        <v>-2810021</v>
      </c>
      <c r="T42" s="6">
        <v>0</v>
      </c>
      <c r="U42" s="6">
        <v>701634</v>
      </c>
      <c r="V42" s="6">
        <v>0</v>
      </c>
      <c r="W42" s="6">
        <v>2780449</v>
      </c>
      <c r="X42" s="7">
        <v>0</v>
      </c>
      <c r="Y42" s="6">
        <v>-2780449</v>
      </c>
      <c r="Z42" s="6">
        <v>0</v>
      </c>
      <c r="AA42" s="6">
        <v>189898</v>
      </c>
      <c r="AB42" s="6">
        <v>0</v>
      </c>
      <c r="AC42" s="6">
        <v>755447</v>
      </c>
      <c r="AD42" s="7">
        <v>0</v>
      </c>
      <c r="AE42" s="6">
        <v>-755447</v>
      </c>
      <c r="AF42" s="6">
        <v>0</v>
      </c>
      <c r="AG42" s="6">
        <v>1391283</v>
      </c>
      <c r="AH42" s="6">
        <v>0</v>
      </c>
      <c r="AI42" s="6">
        <v>3701179</v>
      </c>
      <c r="AJ42" s="7">
        <v>0</v>
      </c>
      <c r="AK42" s="6">
        <v>-3701179</v>
      </c>
      <c r="AL42" s="6">
        <v>0</v>
      </c>
      <c r="AM42" s="6">
        <v>414051</v>
      </c>
      <c r="AN42" s="6">
        <v>0</v>
      </c>
      <c r="AO42" s="6">
        <v>1027603</v>
      </c>
      <c r="AP42" s="7">
        <v>0</v>
      </c>
      <c r="AQ42" s="6">
        <v>-1027603</v>
      </c>
      <c r="AR42" s="6">
        <v>0</v>
      </c>
      <c r="AS42" s="6">
        <v>3710593</v>
      </c>
      <c r="AT42" s="6">
        <v>0</v>
      </c>
      <c r="AU42" s="6">
        <v>11958853</v>
      </c>
      <c r="AV42" s="6">
        <v>0</v>
      </c>
      <c r="AW42" s="6">
        <v>-11958853</v>
      </c>
      <c r="AX42" s="6">
        <v>0</v>
      </c>
    </row>
    <row r="43" spans="2:50" outlineLevel="1">
      <c r="B43" s="5" t="s">
        <v>51</v>
      </c>
      <c r="C43" s="6">
        <v>59630</v>
      </c>
      <c r="D43" s="6">
        <v>29.815000000000001</v>
      </c>
      <c r="E43" s="6">
        <v>91170</v>
      </c>
      <c r="F43" s="6">
        <v>200000</v>
      </c>
      <c r="G43" s="6">
        <v>108830</v>
      </c>
      <c r="H43" s="6">
        <v>45.585000000000001</v>
      </c>
      <c r="I43" s="6">
        <v>705992.13</v>
      </c>
      <c r="J43" s="6">
        <v>-19.965800000000002</v>
      </c>
      <c r="K43" s="6">
        <v>2546143.85</v>
      </c>
      <c r="L43" s="6">
        <v>-3536000</v>
      </c>
      <c r="M43" s="6">
        <v>-6082143.8499999996</v>
      </c>
      <c r="N43" s="6">
        <v>-72.006299999999996</v>
      </c>
      <c r="O43" s="6">
        <v>1319473.43</v>
      </c>
      <c r="P43" s="6">
        <v>-2.8309000000000002</v>
      </c>
      <c r="Q43" s="6">
        <v>5668971.1699999999</v>
      </c>
      <c r="R43" s="6">
        <v>-46609000</v>
      </c>
      <c r="S43" s="6">
        <v>-52277971.170000002</v>
      </c>
      <c r="T43" s="6">
        <v>-12.162800000000001</v>
      </c>
      <c r="U43" s="6">
        <v>2040969.75</v>
      </c>
      <c r="V43" s="6">
        <v>11.724299999999999</v>
      </c>
      <c r="W43" s="6">
        <v>7335847.04</v>
      </c>
      <c r="X43" s="6">
        <v>17408000</v>
      </c>
      <c r="Y43" s="6">
        <v>10072152.960000001</v>
      </c>
      <c r="Z43" s="6">
        <v>42.140700000000002</v>
      </c>
      <c r="AA43" s="6">
        <v>399209.79</v>
      </c>
      <c r="AB43" s="6">
        <v>3.3275999999999999</v>
      </c>
      <c r="AC43" s="6">
        <v>1996196.89</v>
      </c>
      <c r="AD43" s="6">
        <v>11997000</v>
      </c>
      <c r="AE43" s="6">
        <v>10000803.109999999</v>
      </c>
      <c r="AF43" s="6">
        <v>16.639099999999999</v>
      </c>
      <c r="AG43" s="6">
        <v>2060536</v>
      </c>
      <c r="AH43" s="6">
        <v>-3.4119000000000002</v>
      </c>
      <c r="AI43" s="6">
        <v>8751272.1099999994</v>
      </c>
      <c r="AJ43" s="6">
        <v>-60392000</v>
      </c>
      <c r="AK43" s="6">
        <v>-69143272.109999999</v>
      </c>
      <c r="AL43" s="6">
        <v>-14.4908</v>
      </c>
      <c r="AM43" s="6">
        <v>2249898.38</v>
      </c>
      <c r="AN43" s="6">
        <v>-181.00550000000001</v>
      </c>
      <c r="AO43" s="6">
        <v>3909767.95</v>
      </c>
      <c r="AP43" s="6">
        <v>-1243000</v>
      </c>
      <c r="AQ43" s="6">
        <v>-5152767.95</v>
      </c>
      <c r="AR43" s="6">
        <v>-314.54289999999997</v>
      </c>
      <c r="AS43" s="6">
        <v>8835709.4800000004</v>
      </c>
      <c r="AT43" s="6">
        <v>-10.7523</v>
      </c>
      <c r="AU43" s="6">
        <v>30299369.010000002</v>
      </c>
      <c r="AV43" s="6">
        <v>-82175000</v>
      </c>
      <c r="AW43" s="6">
        <v>-112474369.01000001</v>
      </c>
      <c r="AX43" s="6">
        <v>-36.8718</v>
      </c>
    </row>
    <row r="44" spans="2:50" outlineLevel="2">
      <c r="B44" s="5" t="s">
        <v>52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6">
        <v>59677.47</v>
      </c>
      <c r="J44" s="6">
        <v>0</v>
      </c>
      <c r="K44" s="6">
        <v>232416.33</v>
      </c>
      <c r="L44" s="7">
        <v>0</v>
      </c>
      <c r="M44" s="6">
        <v>-232416.33</v>
      </c>
      <c r="N44" s="6">
        <v>0</v>
      </c>
      <c r="O44" s="6">
        <v>157410.04999999999</v>
      </c>
      <c r="P44" s="6">
        <v>0</v>
      </c>
      <c r="Q44" s="6">
        <v>613040.06999999995</v>
      </c>
      <c r="R44" s="7">
        <v>0</v>
      </c>
      <c r="S44" s="6">
        <v>-613040.06999999995</v>
      </c>
      <c r="T44" s="6">
        <v>0</v>
      </c>
      <c r="U44" s="6">
        <v>175572.76</v>
      </c>
      <c r="V44" s="6">
        <v>0</v>
      </c>
      <c r="W44" s="6">
        <v>683775.47</v>
      </c>
      <c r="X44" s="7">
        <v>0</v>
      </c>
      <c r="Y44" s="6">
        <v>-683775.47</v>
      </c>
      <c r="Z44" s="6">
        <v>0</v>
      </c>
      <c r="AA44" s="6">
        <v>48866.31</v>
      </c>
      <c r="AB44" s="6">
        <v>0</v>
      </c>
      <c r="AC44" s="6">
        <v>190311.89</v>
      </c>
      <c r="AD44" s="7">
        <v>0</v>
      </c>
      <c r="AE44" s="6">
        <v>-190311.89</v>
      </c>
      <c r="AF44" s="6">
        <v>0</v>
      </c>
      <c r="AG44" s="6">
        <v>202384.33</v>
      </c>
      <c r="AH44" s="6">
        <v>0</v>
      </c>
      <c r="AI44" s="6">
        <v>788194.33</v>
      </c>
      <c r="AJ44" s="7">
        <v>0</v>
      </c>
      <c r="AK44" s="6">
        <v>-788194.33</v>
      </c>
      <c r="AL44" s="6">
        <v>0</v>
      </c>
      <c r="AM44" s="6">
        <v>82164.600000000006</v>
      </c>
      <c r="AN44" s="6">
        <v>0</v>
      </c>
      <c r="AO44" s="6">
        <v>319993.45</v>
      </c>
      <c r="AP44" s="7">
        <v>0</v>
      </c>
      <c r="AQ44" s="6">
        <v>-319993.45</v>
      </c>
      <c r="AR44" s="6">
        <v>0</v>
      </c>
      <c r="AS44" s="6">
        <v>726075.52</v>
      </c>
      <c r="AT44" s="6">
        <v>0</v>
      </c>
      <c r="AU44" s="6">
        <v>2827731.54</v>
      </c>
      <c r="AV44" s="6">
        <v>0</v>
      </c>
      <c r="AW44" s="6">
        <v>-2827731.54</v>
      </c>
      <c r="AX44" s="6">
        <v>0</v>
      </c>
    </row>
    <row r="45" spans="2:50" outlineLevel="1">
      <c r="B45" s="5" t="s">
        <v>53</v>
      </c>
      <c r="C45" s="7">
        <v>0</v>
      </c>
      <c r="D45" s="6">
        <v>0</v>
      </c>
      <c r="E45" s="7">
        <v>0</v>
      </c>
      <c r="F45" s="7">
        <v>0</v>
      </c>
      <c r="G45" s="6">
        <v>0</v>
      </c>
      <c r="H45" s="6">
        <v>0</v>
      </c>
      <c r="I45" s="6">
        <v>59677.47</v>
      </c>
      <c r="J45" s="6">
        <v>0</v>
      </c>
      <c r="K45" s="6">
        <v>232416.33</v>
      </c>
      <c r="L45" s="7">
        <v>0</v>
      </c>
      <c r="M45" s="6">
        <v>-232416.33</v>
      </c>
      <c r="N45" s="6">
        <v>0</v>
      </c>
      <c r="O45" s="6">
        <v>157410.04999999999</v>
      </c>
      <c r="P45" s="6">
        <v>0</v>
      </c>
      <c r="Q45" s="6">
        <v>613040.06999999995</v>
      </c>
      <c r="R45" s="7">
        <v>0</v>
      </c>
      <c r="S45" s="6">
        <v>-613040.06999999995</v>
      </c>
      <c r="T45" s="6">
        <v>0</v>
      </c>
      <c r="U45" s="6">
        <v>175572.76</v>
      </c>
      <c r="V45" s="6">
        <v>0</v>
      </c>
      <c r="W45" s="6">
        <v>683775.47</v>
      </c>
      <c r="X45" s="7">
        <v>0</v>
      </c>
      <c r="Y45" s="6">
        <v>-683775.47</v>
      </c>
      <c r="Z45" s="6">
        <v>0</v>
      </c>
      <c r="AA45" s="6">
        <v>48866.31</v>
      </c>
      <c r="AB45" s="6">
        <v>0</v>
      </c>
      <c r="AC45" s="6">
        <v>190311.89</v>
      </c>
      <c r="AD45" s="7">
        <v>0</v>
      </c>
      <c r="AE45" s="6">
        <v>-190311.89</v>
      </c>
      <c r="AF45" s="6">
        <v>0</v>
      </c>
      <c r="AG45" s="6">
        <v>202384.33</v>
      </c>
      <c r="AH45" s="6">
        <v>0</v>
      </c>
      <c r="AI45" s="6">
        <v>788194.33</v>
      </c>
      <c r="AJ45" s="7">
        <v>0</v>
      </c>
      <c r="AK45" s="6">
        <v>-788194.33</v>
      </c>
      <c r="AL45" s="6">
        <v>0</v>
      </c>
      <c r="AM45" s="6">
        <v>82164.600000000006</v>
      </c>
      <c r="AN45" s="6">
        <v>0</v>
      </c>
      <c r="AO45" s="6">
        <v>319993.45</v>
      </c>
      <c r="AP45" s="7">
        <v>0</v>
      </c>
      <c r="AQ45" s="6">
        <v>-319993.45</v>
      </c>
      <c r="AR45" s="6">
        <v>0</v>
      </c>
      <c r="AS45" s="6">
        <v>726075.52</v>
      </c>
      <c r="AT45" s="6">
        <v>0</v>
      </c>
      <c r="AU45" s="6">
        <v>2827731.54</v>
      </c>
      <c r="AV45" s="6">
        <v>0</v>
      </c>
      <c r="AW45" s="6">
        <v>-2827731.54</v>
      </c>
      <c r="AX45" s="6">
        <v>0</v>
      </c>
    </row>
    <row r="46" spans="2:50" outlineLevel="2">
      <c r="B46" s="5" t="s">
        <v>54</v>
      </c>
      <c r="C46" s="6">
        <v>358.89</v>
      </c>
      <c r="D46" s="6">
        <v>0</v>
      </c>
      <c r="E46" s="6">
        <v>1435.56</v>
      </c>
      <c r="F46" s="7">
        <v>0</v>
      </c>
      <c r="G46" s="6">
        <v>-1435.56</v>
      </c>
      <c r="H46" s="6">
        <v>0</v>
      </c>
      <c r="I46" s="6">
        <v>31941.21</v>
      </c>
      <c r="J46" s="6">
        <v>0</v>
      </c>
      <c r="K46" s="6">
        <v>127764.84</v>
      </c>
      <c r="L46" s="7">
        <v>0</v>
      </c>
      <c r="M46" s="6">
        <v>-127764.84</v>
      </c>
      <c r="N46" s="6">
        <v>0</v>
      </c>
      <c r="O46" s="6">
        <v>75723.149999999994</v>
      </c>
      <c r="P46" s="6">
        <v>0</v>
      </c>
      <c r="Q46" s="6">
        <v>302892.59999999998</v>
      </c>
      <c r="R46" s="7">
        <v>0</v>
      </c>
      <c r="S46" s="6">
        <v>-302892.59999999998</v>
      </c>
      <c r="T46" s="6">
        <v>0</v>
      </c>
      <c r="U46" s="6">
        <v>61729.08</v>
      </c>
      <c r="V46" s="6">
        <v>0</v>
      </c>
      <c r="W46" s="6">
        <v>246916.32</v>
      </c>
      <c r="X46" s="7">
        <v>0</v>
      </c>
      <c r="Y46" s="6">
        <v>-246916.32</v>
      </c>
      <c r="Z46" s="6">
        <v>0</v>
      </c>
      <c r="AA46" s="6">
        <v>24404.52</v>
      </c>
      <c r="AB46" s="6">
        <v>0</v>
      </c>
      <c r="AC46" s="6">
        <v>97618.08</v>
      </c>
      <c r="AD46" s="7">
        <v>0</v>
      </c>
      <c r="AE46" s="6">
        <v>-97618.08</v>
      </c>
      <c r="AF46" s="6">
        <v>0</v>
      </c>
      <c r="AG46" s="6">
        <v>73931.34</v>
      </c>
      <c r="AH46" s="6">
        <v>0</v>
      </c>
      <c r="AI46" s="6">
        <v>295725.36</v>
      </c>
      <c r="AJ46" s="7">
        <v>0</v>
      </c>
      <c r="AK46" s="6">
        <v>-295725.36</v>
      </c>
      <c r="AL46" s="6">
        <v>0</v>
      </c>
      <c r="AM46" s="6">
        <v>50603.49</v>
      </c>
      <c r="AN46" s="6">
        <v>0</v>
      </c>
      <c r="AO46" s="6">
        <v>202413.96</v>
      </c>
      <c r="AP46" s="7">
        <v>0</v>
      </c>
      <c r="AQ46" s="6">
        <v>-202413.96</v>
      </c>
      <c r="AR46" s="6">
        <v>0</v>
      </c>
      <c r="AS46" s="6">
        <v>318691.68</v>
      </c>
      <c r="AT46" s="6">
        <v>0</v>
      </c>
      <c r="AU46" s="6">
        <v>1274766.72</v>
      </c>
      <c r="AV46" s="6">
        <v>0</v>
      </c>
      <c r="AW46" s="6">
        <v>-1274766.72</v>
      </c>
      <c r="AX46" s="6">
        <v>0</v>
      </c>
    </row>
    <row r="47" spans="2:50" outlineLevel="1">
      <c r="B47" s="5" t="s">
        <v>55</v>
      </c>
      <c r="C47" s="6">
        <v>358.89</v>
      </c>
      <c r="D47" s="6">
        <v>0</v>
      </c>
      <c r="E47" s="6">
        <v>1435.56</v>
      </c>
      <c r="F47" s="7">
        <v>0</v>
      </c>
      <c r="G47" s="6">
        <v>-1435.56</v>
      </c>
      <c r="H47" s="6">
        <v>0</v>
      </c>
      <c r="I47" s="6">
        <v>31941.21</v>
      </c>
      <c r="J47" s="6">
        <v>0</v>
      </c>
      <c r="K47" s="6">
        <v>127764.84</v>
      </c>
      <c r="L47" s="7">
        <v>0</v>
      </c>
      <c r="M47" s="6">
        <v>-127764.84</v>
      </c>
      <c r="N47" s="6">
        <v>0</v>
      </c>
      <c r="O47" s="6">
        <v>75723.149999999994</v>
      </c>
      <c r="P47" s="6">
        <v>0</v>
      </c>
      <c r="Q47" s="6">
        <v>302892.59999999998</v>
      </c>
      <c r="R47" s="7">
        <v>0</v>
      </c>
      <c r="S47" s="6">
        <v>-302892.59999999998</v>
      </c>
      <c r="T47" s="6">
        <v>0</v>
      </c>
      <c r="U47" s="6">
        <v>61729.08</v>
      </c>
      <c r="V47" s="6">
        <v>0</v>
      </c>
      <c r="W47" s="6">
        <v>246916.32</v>
      </c>
      <c r="X47" s="7">
        <v>0</v>
      </c>
      <c r="Y47" s="6">
        <v>-246916.32</v>
      </c>
      <c r="Z47" s="6">
        <v>0</v>
      </c>
      <c r="AA47" s="6">
        <v>24404.52</v>
      </c>
      <c r="AB47" s="6">
        <v>0</v>
      </c>
      <c r="AC47" s="6">
        <v>97618.08</v>
      </c>
      <c r="AD47" s="7">
        <v>0</v>
      </c>
      <c r="AE47" s="6">
        <v>-97618.08</v>
      </c>
      <c r="AF47" s="6">
        <v>0</v>
      </c>
      <c r="AG47" s="6">
        <v>73931.34</v>
      </c>
      <c r="AH47" s="6">
        <v>0</v>
      </c>
      <c r="AI47" s="6">
        <v>295725.36</v>
      </c>
      <c r="AJ47" s="7">
        <v>0</v>
      </c>
      <c r="AK47" s="6">
        <v>-295725.36</v>
      </c>
      <c r="AL47" s="6">
        <v>0</v>
      </c>
      <c r="AM47" s="6">
        <v>50603.49</v>
      </c>
      <c r="AN47" s="6">
        <v>0</v>
      </c>
      <c r="AO47" s="6">
        <v>202413.96</v>
      </c>
      <c r="AP47" s="7">
        <v>0</v>
      </c>
      <c r="AQ47" s="6">
        <v>-202413.96</v>
      </c>
      <c r="AR47" s="6">
        <v>0</v>
      </c>
      <c r="AS47" s="6">
        <v>318691.68</v>
      </c>
      <c r="AT47" s="6">
        <v>0</v>
      </c>
      <c r="AU47" s="6">
        <v>1274766.72</v>
      </c>
      <c r="AV47" s="6">
        <v>0</v>
      </c>
      <c r="AW47" s="6">
        <v>-1274766.72</v>
      </c>
      <c r="AX47" s="6">
        <v>0</v>
      </c>
    </row>
    <row r="48" spans="2:50">
      <c r="B48" s="8" t="s">
        <v>56</v>
      </c>
      <c r="C48" s="9">
        <v>1130039.23</v>
      </c>
      <c r="D48" s="9">
        <v>17.902999999999999</v>
      </c>
      <c r="E48" s="9">
        <v>3225085.4</v>
      </c>
      <c r="F48" s="9">
        <v>6312000</v>
      </c>
      <c r="G48" s="9">
        <v>3086914.6</v>
      </c>
      <c r="H48" s="9">
        <v>51.094499999999996</v>
      </c>
      <c r="I48" s="9">
        <v>12507927.07</v>
      </c>
      <c r="J48" s="9">
        <v>8.9733000000000001</v>
      </c>
      <c r="K48" s="9">
        <v>49915669.350000001</v>
      </c>
      <c r="L48" s="9">
        <v>139391000</v>
      </c>
      <c r="M48" s="9">
        <v>89475330.650000006</v>
      </c>
      <c r="N48" s="9">
        <v>35.809800000000003</v>
      </c>
      <c r="O48" s="9">
        <v>47567135.109999999</v>
      </c>
      <c r="P48" s="9">
        <v>9.7071000000000005</v>
      </c>
      <c r="Q48" s="9">
        <v>181970649.78999999</v>
      </c>
      <c r="R48" s="9">
        <v>490024000</v>
      </c>
      <c r="S48" s="9">
        <v>308053350.20999998</v>
      </c>
      <c r="T48" s="9">
        <v>37.134999999999998</v>
      </c>
      <c r="U48" s="9">
        <v>53080615.219999999</v>
      </c>
      <c r="V48" s="9">
        <v>8.3322000000000003</v>
      </c>
      <c r="W48" s="9">
        <v>202255371.56999999</v>
      </c>
      <c r="X48" s="9">
        <v>637055000</v>
      </c>
      <c r="Y48" s="9">
        <v>434799628.43000001</v>
      </c>
      <c r="Z48" s="9">
        <v>31.7485</v>
      </c>
      <c r="AA48" s="9">
        <v>12379648.09</v>
      </c>
      <c r="AB48" s="9">
        <v>8.0229999999999997</v>
      </c>
      <c r="AC48" s="9">
        <v>48605763.079999998</v>
      </c>
      <c r="AD48" s="9">
        <v>154302000</v>
      </c>
      <c r="AE48" s="9">
        <v>105696236.92</v>
      </c>
      <c r="AF48" s="9">
        <v>31.500399999999999</v>
      </c>
      <c r="AG48" s="9">
        <v>50800973.329999998</v>
      </c>
      <c r="AH48" s="9">
        <v>10.1143</v>
      </c>
      <c r="AI48" s="9">
        <v>201078849.34999999</v>
      </c>
      <c r="AJ48" s="9">
        <v>502270000</v>
      </c>
      <c r="AK48" s="9">
        <v>301191150.64999998</v>
      </c>
      <c r="AL48" s="9">
        <v>40.033999999999999</v>
      </c>
      <c r="AM48" s="9">
        <v>19087758.420000002</v>
      </c>
      <c r="AN48" s="9">
        <v>9.3071999999999999</v>
      </c>
      <c r="AO48" s="9">
        <v>71338993.359999999</v>
      </c>
      <c r="AP48" s="9">
        <v>205087000</v>
      </c>
      <c r="AQ48" s="9">
        <v>133748006.64</v>
      </c>
      <c r="AR48" s="9">
        <v>34.784700000000001</v>
      </c>
      <c r="AS48" s="9">
        <v>196554096.47</v>
      </c>
      <c r="AT48" s="9">
        <v>9.2087000000000003</v>
      </c>
      <c r="AU48" s="9">
        <v>758390381.89999998</v>
      </c>
      <c r="AV48" s="9">
        <v>2134441000</v>
      </c>
      <c r="AW48" s="9">
        <v>1376050618.0999999</v>
      </c>
      <c r="AX48" s="9">
        <v>35.531100000000002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L46"/>
  <sheetViews>
    <sheetView topLeftCell="AB1" workbookViewId="0">
      <selection activeCell="AG6" sqref="AG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252" width="11.42578125" style="1"/>
    <col min="253" max="253" width="1.7109375" style="1" customWidth="1"/>
    <col min="254" max="254" width="40.7109375" style="1" customWidth="1"/>
    <col min="255" max="255" width="21.7109375" style="1" customWidth="1"/>
    <col min="256" max="256" width="10.7109375" style="1" customWidth="1"/>
    <col min="257" max="257" width="18.7109375" style="1" customWidth="1"/>
    <col min="258" max="259" width="21.7109375" style="1" customWidth="1"/>
    <col min="260" max="260" width="10.7109375" style="1" customWidth="1"/>
    <col min="261" max="261" width="21.7109375" style="1" customWidth="1"/>
    <col min="262" max="262" width="10.7109375" style="1" customWidth="1"/>
    <col min="263" max="263" width="18.7109375" style="1" customWidth="1"/>
    <col min="264" max="264" width="21.7109375" style="1" customWidth="1"/>
    <col min="265" max="265" width="40.7109375" style="1" customWidth="1"/>
    <col min="266" max="266" width="21.7109375" style="1" customWidth="1"/>
    <col min="267" max="267" width="10.7109375" style="1" customWidth="1"/>
    <col min="268" max="268" width="21.7109375" style="1" customWidth="1"/>
    <col min="269" max="269" width="10.7109375" style="1" customWidth="1"/>
    <col min="270" max="270" width="18.7109375" style="1" customWidth="1"/>
    <col min="271" max="271" width="21.7109375" style="1" customWidth="1"/>
    <col min="272" max="272" width="40.7109375" style="1" customWidth="1"/>
    <col min="273" max="273" width="21.7109375" style="1" customWidth="1"/>
    <col min="274" max="274" width="10.7109375" style="1" customWidth="1"/>
    <col min="275" max="275" width="21.7109375" style="1" customWidth="1"/>
    <col min="276" max="276" width="10.7109375" style="1" customWidth="1"/>
    <col min="277" max="277" width="18.7109375" style="1" customWidth="1"/>
    <col min="278" max="278" width="21.7109375" style="1" customWidth="1"/>
    <col min="279" max="279" width="40.7109375" style="1" customWidth="1"/>
    <col min="280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6" width="21.7109375" style="1" customWidth="1"/>
    <col min="287" max="287" width="10.7109375" style="1" customWidth="1"/>
    <col min="288" max="288" width="21.7109375" style="1" customWidth="1"/>
    <col min="289" max="289" width="10.7109375" style="1" customWidth="1"/>
    <col min="290" max="290" width="40.7109375" style="1" customWidth="1"/>
    <col min="291" max="293" width="21.7109375" style="1" customWidth="1"/>
    <col min="294" max="294" width="10.7109375" style="1" customWidth="1"/>
    <col min="295" max="508" width="11.42578125" style="1"/>
    <col min="509" max="509" width="1.7109375" style="1" customWidth="1"/>
    <col min="510" max="510" width="40.7109375" style="1" customWidth="1"/>
    <col min="511" max="511" width="21.7109375" style="1" customWidth="1"/>
    <col min="512" max="512" width="10.7109375" style="1" customWidth="1"/>
    <col min="513" max="513" width="18.7109375" style="1" customWidth="1"/>
    <col min="514" max="515" width="21.7109375" style="1" customWidth="1"/>
    <col min="516" max="516" width="10.7109375" style="1" customWidth="1"/>
    <col min="517" max="517" width="21.7109375" style="1" customWidth="1"/>
    <col min="518" max="518" width="10.7109375" style="1" customWidth="1"/>
    <col min="519" max="519" width="18.7109375" style="1" customWidth="1"/>
    <col min="520" max="520" width="21.7109375" style="1" customWidth="1"/>
    <col min="521" max="521" width="40.7109375" style="1" customWidth="1"/>
    <col min="522" max="522" width="21.7109375" style="1" customWidth="1"/>
    <col min="523" max="523" width="10.7109375" style="1" customWidth="1"/>
    <col min="524" max="524" width="21.7109375" style="1" customWidth="1"/>
    <col min="525" max="525" width="10.7109375" style="1" customWidth="1"/>
    <col min="526" max="526" width="18.7109375" style="1" customWidth="1"/>
    <col min="527" max="527" width="21.7109375" style="1" customWidth="1"/>
    <col min="528" max="528" width="40.7109375" style="1" customWidth="1"/>
    <col min="529" max="529" width="21.7109375" style="1" customWidth="1"/>
    <col min="530" max="530" width="10.7109375" style="1" customWidth="1"/>
    <col min="531" max="531" width="21.7109375" style="1" customWidth="1"/>
    <col min="532" max="532" width="10.7109375" style="1" customWidth="1"/>
    <col min="533" max="533" width="18.7109375" style="1" customWidth="1"/>
    <col min="534" max="534" width="21.7109375" style="1" customWidth="1"/>
    <col min="535" max="535" width="40.7109375" style="1" customWidth="1"/>
    <col min="536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2" width="21.7109375" style="1" customWidth="1"/>
    <col min="543" max="543" width="10.7109375" style="1" customWidth="1"/>
    <col min="544" max="544" width="21.7109375" style="1" customWidth="1"/>
    <col min="545" max="545" width="10.7109375" style="1" customWidth="1"/>
    <col min="546" max="546" width="40.7109375" style="1" customWidth="1"/>
    <col min="547" max="549" width="21.7109375" style="1" customWidth="1"/>
    <col min="550" max="550" width="10.7109375" style="1" customWidth="1"/>
    <col min="551" max="764" width="11.42578125" style="1"/>
    <col min="765" max="765" width="1.7109375" style="1" customWidth="1"/>
    <col min="766" max="766" width="40.7109375" style="1" customWidth="1"/>
    <col min="767" max="767" width="21.7109375" style="1" customWidth="1"/>
    <col min="768" max="768" width="10.7109375" style="1" customWidth="1"/>
    <col min="769" max="769" width="18.7109375" style="1" customWidth="1"/>
    <col min="770" max="771" width="21.7109375" style="1" customWidth="1"/>
    <col min="772" max="772" width="10.7109375" style="1" customWidth="1"/>
    <col min="773" max="773" width="21.7109375" style="1" customWidth="1"/>
    <col min="774" max="774" width="10.7109375" style="1" customWidth="1"/>
    <col min="775" max="775" width="18.7109375" style="1" customWidth="1"/>
    <col min="776" max="776" width="21.7109375" style="1" customWidth="1"/>
    <col min="777" max="777" width="40.7109375" style="1" customWidth="1"/>
    <col min="778" max="778" width="21.7109375" style="1" customWidth="1"/>
    <col min="779" max="779" width="10.7109375" style="1" customWidth="1"/>
    <col min="780" max="780" width="21.7109375" style="1" customWidth="1"/>
    <col min="781" max="781" width="10.7109375" style="1" customWidth="1"/>
    <col min="782" max="782" width="18.7109375" style="1" customWidth="1"/>
    <col min="783" max="783" width="21.7109375" style="1" customWidth="1"/>
    <col min="784" max="784" width="40.7109375" style="1" customWidth="1"/>
    <col min="785" max="785" width="21.7109375" style="1" customWidth="1"/>
    <col min="786" max="786" width="10.7109375" style="1" customWidth="1"/>
    <col min="787" max="787" width="21.7109375" style="1" customWidth="1"/>
    <col min="788" max="788" width="10.7109375" style="1" customWidth="1"/>
    <col min="789" max="789" width="18.7109375" style="1" customWidth="1"/>
    <col min="790" max="790" width="21.7109375" style="1" customWidth="1"/>
    <col min="791" max="791" width="40.7109375" style="1" customWidth="1"/>
    <col min="792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8" width="21.7109375" style="1" customWidth="1"/>
    <col min="799" max="799" width="10.7109375" style="1" customWidth="1"/>
    <col min="800" max="800" width="21.7109375" style="1" customWidth="1"/>
    <col min="801" max="801" width="10.7109375" style="1" customWidth="1"/>
    <col min="802" max="802" width="40.7109375" style="1" customWidth="1"/>
    <col min="803" max="805" width="21.7109375" style="1" customWidth="1"/>
    <col min="806" max="806" width="10.7109375" style="1" customWidth="1"/>
    <col min="807" max="1020" width="11.42578125" style="1"/>
    <col min="1021" max="1021" width="1.7109375" style="1" customWidth="1"/>
    <col min="1022" max="1022" width="40.7109375" style="1" customWidth="1"/>
    <col min="1023" max="1023" width="21.7109375" style="1" customWidth="1"/>
    <col min="1024" max="1024" width="10.7109375" style="1" customWidth="1"/>
    <col min="1025" max="1025" width="18.7109375" style="1" customWidth="1"/>
    <col min="1026" max="1027" width="21.7109375" style="1" customWidth="1"/>
    <col min="1028" max="1028" width="10.7109375" style="1" customWidth="1"/>
    <col min="1029" max="1029" width="21.7109375" style="1" customWidth="1"/>
    <col min="1030" max="1030" width="10.7109375" style="1" customWidth="1"/>
    <col min="1031" max="1031" width="18.7109375" style="1" customWidth="1"/>
    <col min="1032" max="1032" width="21.7109375" style="1" customWidth="1"/>
    <col min="1033" max="1033" width="40.7109375" style="1" customWidth="1"/>
    <col min="1034" max="1034" width="21.7109375" style="1" customWidth="1"/>
    <col min="1035" max="1035" width="10.7109375" style="1" customWidth="1"/>
    <col min="1036" max="1036" width="21.7109375" style="1" customWidth="1"/>
    <col min="1037" max="1037" width="10.7109375" style="1" customWidth="1"/>
    <col min="1038" max="1038" width="18.7109375" style="1" customWidth="1"/>
    <col min="1039" max="1039" width="21.7109375" style="1" customWidth="1"/>
    <col min="1040" max="1040" width="40.7109375" style="1" customWidth="1"/>
    <col min="1041" max="1041" width="21.7109375" style="1" customWidth="1"/>
    <col min="1042" max="1042" width="10.7109375" style="1" customWidth="1"/>
    <col min="1043" max="1043" width="21.7109375" style="1" customWidth="1"/>
    <col min="1044" max="1044" width="10.7109375" style="1" customWidth="1"/>
    <col min="1045" max="1045" width="18.7109375" style="1" customWidth="1"/>
    <col min="1046" max="1046" width="21.7109375" style="1" customWidth="1"/>
    <col min="1047" max="1047" width="40.7109375" style="1" customWidth="1"/>
    <col min="1048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4" width="21.7109375" style="1" customWidth="1"/>
    <col min="1055" max="1055" width="10.7109375" style="1" customWidth="1"/>
    <col min="1056" max="1056" width="21.7109375" style="1" customWidth="1"/>
    <col min="1057" max="1057" width="10.7109375" style="1" customWidth="1"/>
    <col min="1058" max="1058" width="40.7109375" style="1" customWidth="1"/>
    <col min="1059" max="1061" width="21.7109375" style="1" customWidth="1"/>
    <col min="1062" max="1062" width="10.7109375" style="1" customWidth="1"/>
    <col min="1063" max="1276" width="11.42578125" style="1"/>
    <col min="1277" max="1277" width="1.7109375" style="1" customWidth="1"/>
    <col min="1278" max="1278" width="40.7109375" style="1" customWidth="1"/>
    <col min="1279" max="1279" width="21.7109375" style="1" customWidth="1"/>
    <col min="1280" max="1280" width="10.7109375" style="1" customWidth="1"/>
    <col min="1281" max="1281" width="18.7109375" style="1" customWidth="1"/>
    <col min="1282" max="1283" width="21.7109375" style="1" customWidth="1"/>
    <col min="1284" max="1284" width="10.7109375" style="1" customWidth="1"/>
    <col min="1285" max="1285" width="21.7109375" style="1" customWidth="1"/>
    <col min="1286" max="1286" width="10.7109375" style="1" customWidth="1"/>
    <col min="1287" max="1287" width="18.7109375" style="1" customWidth="1"/>
    <col min="1288" max="1288" width="21.7109375" style="1" customWidth="1"/>
    <col min="1289" max="1289" width="40.7109375" style="1" customWidth="1"/>
    <col min="1290" max="1290" width="21.7109375" style="1" customWidth="1"/>
    <col min="1291" max="1291" width="10.7109375" style="1" customWidth="1"/>
    <col min="1292" max="1292" width="21.7109375" style="1" customWidth="1"/>
    <col min="1293" max="1293" width="10.7109375" style="1" customWidth="1"/>
    <col min="1294" max="1294" width="18.7109375" style="1" customWidth="1"/>
    <col min="1295" max="1295" width="21.7109375" style="1" customWidth="1"/>
    <col min="1296" max="1296" width="40.7109375" style="1" customWidth="1"/>
    <col min="1297" max="1297" width="21.7109375" style="1" customWidth="1"/>
    <col min="1298" max="1298" width="10.7109375" style="1" customWidth="1"/>
    <col min="1299" max="1299" width="21.7109375" style="1" customWidth="1"/>
    <col min="1300" max="1300" width="10.7109375" style="1" customWidth="1"/>
    <col min="1301" max="1301" width="18.7109375" style="1" customWidth="1"/>
    <col min="1302" max="1302" width="21.7109375" style="1" customWidth="1"/>
    <col min="1303" max="1303" width="40.7109375" style="1" customWidth="1"/>
    <col min="1304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10" width="21.7109375" style="1" customWidth="1"/>
    <col min="1311" max="1311" width="10.7109375" style="1" customWidth="1"/>
    <col min="1312" max="1312" width="21.7109375" style="1" customWidth="1"/>
    <col min="1313" max="1313" width="10.7109375" style="1" customWidth="1"/>
    <col min="1314" max="1314" width="40.7109375" style="1" customWidth="1"/>
    <col min="1315" max="1317" width="21.7109375" style="1" customWidth="1"/>
    <col min="1318" max="1318" width="10.7109375" style="1" customWidth="1"/>
    <col min="1319" max="1532" width="11.42578125" style="1"/>
    <col min="1533" max="1533" width="1.7109375" style="1" customWidth="1"/>
    <col min="1534" max="1534" width="40.7109375" style="1" customWidth="1"/>
    <col min="1535" max="1535" width="21.7109375" style="1" customWidth="1"/>
    <col min="1536" max="1536" width="10.7109375" style="1" customWidth="1"/>
    <col min="1537" max="1537" width="18.7109375" style="1" customWidth="1"/>
    <col min="1538" max="1539" width="21.7109375" style="1" customWidth="1"/>
    <col min="1540" max="1540" width="10.7109375" style="1" customWidth="1"/>
    <col min="1541" max="1541" width="21.7109375" style="1" customWidth="1"/>
    <col min="1542" max="1542" width="10.7109375" style="1" customWidth="1"/>
    <col min="1543" max="1543" width="18.7109375" style="1" customWidth="1"/>
    <col min="1544" max="1544" width="21.7109375" style="1" customWidth="1"/>
    <col min="1545" max="1545" width="40.7109375" style="1" customWidth="1"/>
    <col min="1546" max="1546" width="21.7109375" style="1" customWidth="1"/>
    <col min="1547" max="1547" width="10.7109375" style="1" customWidth="1"/>
    <col min="1548" max="1548" width="21.7109375" style="1" customWidth="1"/>
    <col min="1549" max="1549" width="10.7109375" style="1" customWidth="1"/>
    <col min="1550" max="1550" width="18.7109375" style="1" customWidth="1"/>
    <col min="1551" max="1551" width="21.7109375" style="1" customWidth="1"/>
    <col min="1552" max="1552" width="40.7109375" style="1" customWidth="1"/>
    <col min="1553" max="1553" width="21.7109375" style="1" customWidth="1"/>
    <col min="1554" max="1554" width="10.7109375" style="1" customWidth="1"/>
    <col min="1555" max="1555" width="21.7109375" style="1" customWidth="1"/>
    <col min="1556" max="1556" width="10.7109375" style="1" customWidth="1"/>
    <col min="1557" max="1557" width="18.7109375" style="1" customWidth="1"/>
    <col min="1558" max="1558" width="21.7109375" style="1" customWidth="1"/>
    <col min="1559" max="1559" width="40.7109375" style="1" customWidth="1"/>
    <col min="1560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6" width="21.7109375" style="1" customWidth="1"/>
    <col min="1567" max="1567" width="10.7109375" style="1" customWidth="1"/>
    <col min="1568" max="1568" width="21.7109375" style="1" customWidth="1"/>
    <col min="1569" max="1569" width="10.7109375" style="1" customWidth="1"/>
    <col min="1570" max="1570" width="40.7109375" style="1" customWidth="1"/>
    <col min="1571" max="1573" width="21.7109375" style="1" customWidth="1"/>
    <col min="1574" max="1574" width="10.7109375" style="1" customWidth="1"/>
    <col min="1575" max="1788" width="11.42578125" style="1"/>
    <col min="1789" max="1789" width="1.7109375" style="1" customWidth="1"/>
    <col min="1790" max="1790" width="40.7109375" style="1" customWidth="1"/>
    <col min="1791" max="1791" width="21.7109375" style="1" customWidth="1"/>
    <col min="1792" max="1792" width="10.7109375" style="1" customWidth="1"/>
    <col min="1793" max="1793" width="18.7109375" style="1" customWidth="1"/>
    <col min="1794" max="1795" width="21.7109375" style="1" customWidth="1"/>
    <col min="1796" max="1796" width="10.7109375" style="1" customWidth="1"/>
    <col min="1797" max="1797" width="21.7109375" style="1" customWidth="1"/>
    <col min="1798" max="1798" width="10.7109375" style="1" customWidth="1"/>
    <col min="1799" max="1799" width="18.7109375" style="1" customWidth="1"/>
    <col min="1800" max="1800" width="21.7109375" style="1" customWidth="1"/>
    <col min="1801" max="1801" width="40.7109375" style="1" customWidth="1"/>
    <col min="1802" max="1802" width="21.7109375" style="1" customWidth="1"/>
    <col min="1803" max="1803" width="10.7109375" style="1" customWidth="1"/>
    <col min="1804" max="1804" width="21.7109375" style="1" customWidth="1"/>
    <col min="1805" max="1805" width="10.7109375" style="1" customWidth="1"/>
    <col min="1806" max="1806" width="18.7109375" style="1" customWidth="1"/>
    <col min="1807" max="1807" width="21.7109375" style="1" customWidth="1"/>
    <col min="1808" max="1808" width="40.7109375" style="1" customWidth="1"/>
    <col min="1809" max="1809" width="21.7109375" style="1" customWidth="1"/>
    <col min="1810" max="1810" width="10.7109375" style="1" customWidth="1"/>
    <col min="1811" max="1811" width="21.7109375" style="1" customWidth="1"/>
    <col min="1812" max="1812" width="10.7109375" style="1" customWidth="1"/>
    <col min="1813" max="1813" width="18.7109375" style="1" customWidth="1"/>
    <col min="1814" max="1814" width="21.7109375" style="1" customWidth="1"/>
    <col min="1815" max="1815" width="40.7109375" style="1" customWidth="1"/>
    <col min="1816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2" width="21.7109375" style="1" customWidth="1"/>
    <col min="1823" max="1823" width="10.7109375" style="1" customWidth="1"/>
    <col min="1824" max="1824" width="21.7109375" style="1" customWidth="1"/>
    <col min="1825" max="1825" width="10.7109375" style="1" customWidth="1"/>
    <col min="1826" max="1826" width="40.7109375" style="1" customWidth="1"/>
    <col min="1827" max="1829" width="21.7109375" style="1" customWidth="1"/>
    <col min="1830" max="1830" width="10.7109375" style="1" customWidth="1"/>
    <col min="1831" max="2044" width="11.42578125" style="1"/>
    <col min="2045" max="2045" width="1.7109375" style="1" customWidth="1"/>
    <col min="2046" max="2046" width="40.7109375" style="1" customWidth="1"/>
    <col min="2047" max="2047" width="21.7109375" style="1" customWidth="1"/>
    <col min="2048" max="2048" width="10.7109375" style="1" customWidth="1"/>
    <col min="2049" max="2049" width="18.7109375" style="1" customWidth="1"/>
    <col min="2050" max="2051" width="21.7109375" style="1" customWidth="1"/>
    <col min="2052" max="2052" width="10.7109375" style="1" customWidth="1"/>
    <col min="2053" max="2053" width="21.7109375" style="1" customWidth="1"/>
    <col min="2054" max="2054" width="10.7109375" style="1" customWidth="1"/>
    <col min="2055" max="2055" width="18.7109375" style="1" customWidth="1"/>
    <col min="2056" max="2056" width="21.7109375" style="1" customWidth="1"/>
    <col min="2057" max="2057" width="40.7109375" style="1" customWidth="1"/>
    <col min="2058" max="2058" width="21.7109375" style="1" customWidth="1"/>
    <col min="2059" max="2059" width="10.7109375" style="1" customWidth="1"/>
    <col min="2060" max="2060" width="21.7109375" style="1" customWidth="1"/>
    <col min="2061" max="2061" width="10.7109375" style="1" customWidth="1"/>
    <col min="2062" max="2062" width="18.7109375" style="1" customWidth="1"/>
    <col min="2063" max="2063" width="21.7109375" style="1" customWidth="1"/>
    <col min="2064" max="2064" width="40.7109375" style="1" customWidth="1"/>
    <col min="2065" max="2065" width="21.7109375" style="1" customWidth="1"/>
    <col min="2066" max="2066" width="10.7109375" style="1" customWidth="1"/>
    <col min="2067" max="2067" width="21.7109375" style="1" customWidth="1"/>
    <col min="2068" max="2068" width="10.7109375" style="1" customWidth="1"/>
    <col min="2069" max="2069" width="18.7109375" style="1" customWidth="1"/>
    <col min="2070" max="2070" width="21.7109375" style="1" customWidth="1"/>
    <col min="2071" max="2071" width="40.7109375" style="1" customWidth="1"/>
    <col min="2072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8" width="21.7109375" style="1" customWidth="1"/>
    <col min="2079" max="2079" width="10.7109375" style="1" customWidth="1"/>
    <col min="2080" max="2080" width="21.7109375" style="1" customWidth="1"/>
    <col min="2081" max="2081" width="10.7109375" style="1" customWidth="1"/>
    <col min="2082" max="2082" width="40.7109375" style="1" customWidth="1"/>
    <col min="2083" max="2085" width="21.7109375" style="1" customWidth="1"/>
    <col min="2086" max="2086" width="10.7109375" style="1" customWidth="1"/>
    <col min="2087" max="2300" width="11.42578125" style="1"/>
    <col min="2301" max="2301" width="1.7109375" style="1" customWidth="1"/>
    <col min="2302" max="2302" width="40.7109375" style="1" customWidth="1"/>
    <col min="2303" max="2303" width="21.7109375" style="1" customWidth="1"/>
    <col min="2304" max="2304" width="10.7109375" style="1" customWidth="1"/>
    <col min="2305" max="2305" width="18.7109375" style="1" customWidth="1"/>
    <col min="2306" max="2307" width="21.7109375" style="1" customWidth="1"/>
    <col min="2308" max="2308" width="10.7109375" style="1" customWidth="1"/>
    <col min="2309" max="2309" width="21.7109375" style="1" customWidth="1"/>
    <col min="2310" max="2310" width="10.7109375" style="1" customWidth="1"/>
    <col min="2311" max="2311" width="18.7109375" style="1" customWidth="1"/>
    <col min="2312" max="2312" width="21.7109375" style="1" customWidth="1"/>
    <col min="2313" max="2313" width="40.7109375" style="1" customWidth="1"/>
    <col min="2314" max="2314" width="21.7109375" style="1" customWidth="1"/>
    <col min="2315" max="2315" width="10.7109375" style="1" customWidth="1"/>
    <col min="2316" max="2316" width="21.7109375" style="1" customWidth="1"/>
    <col min="2317" max="2317" width="10.7109375" style="1" customWidth="1"/>
    <col min="2318" max="2318" width="18.7109375" style="1" customWidth="1"/>
    <col min="2319" max="2319" width="21.7109375" style="1" customWidth="1"/>
    <col min="2320" max="2320" width="40.7109375" style="1" customWidth="1"/>
    <col min="2321" max="2321" width="21.7109375" style="1" customWidth="1"/>
    <col min="2322" max="2322" width="10.7109375" style="1" customWidth="1"/>
    <col min="2323" max="2323" width="21.7109375" style="1" customWidth="1"/>
    <col min="2324" max="2324" width="10.7109375" style="1" customWidth="1"/>
    <col min="2325" max="2325" width="18.7109375" style="1" customWidth="1"/>
    <col min="2326" max="2326" width="21.7109375" style="1" customWidth="1"/>
    <col min="2327" max="2327" width="40.7109375" style="1" customWidth="1"/>
    <col min="2328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4" width="21.7109375" style="1" customWidth="1"/>
    <col min="2335" max="2335" width="10.7109375" style="1" customWidth="1"/>
    <col min="2336" max="2336" width="21.7109375" style="1" customWidth="1"/>
    <col min="2337" max="2337" width="10.7109375" style="1" customWidth="1"/>
    <col min="2338" max="2338" width="40.7109375" style="1" customWidth="1"/>
    <col min="2339" max="2341" width="21.7109375" style="1" customWidth="1"/>
    <col min="2342" max="2342" width="10.7109375" style="1" customWidth="1"/>
    <col min="2343" max="2556" width="11.42578125" style="1"/>
    <col min="2557" max="2557" width="1.7109375" style="1" customWidth="1"/>
    <col min="2558" max="2558" width="40.7109375" style="1" customWidth="1"/>
    <col min="2559" max="2559" width="21.7109375" style="1" customWidth="1"/>
    <col min="2560" max="2560" width="10.7109375" style="1" customWidth="1"/>
    <col min="2561" max="2561" width="18.7109375" style="1" customWidth="1"/>
    <col min="2562" max="2563" width="21.7109375" style="1" customWidth="1"/>
    <col min="2564" max="2564" width="10.7109375" style="1" customWidth="1"/>
    <col min="2565" max="2565" width="21.7109375" style="1" customWidth="1"/>
    <col min="2566" max="2566" width="10.7109375" style="1" customWidth="1"/>
    <col min="2567" max="2567" width="18.7109375" style="1" customWidth="1"/>
    <col min="2568" max="2568" width="21.7109375" style="1" customWidth="1"/>
    <col min="2569" max="2569" width="40.7109375" style="1" customWidth="1"/>
    <col min="2570" max="2570" width="21.7109375" style="1" customWidth="1"/>
    <col min="2571" max="2571" width="10.7109375" style="1" customWidth="1"/>
    <col min="2572" max="2572" width="21.7109375" style="1" customWidth="1"/>
    <col min="2573" max="2573" width="10.7109375" style="1" customWidth="1"/>
    <col min="2574" max="2574" width="18.7109375" style="1" customWidth="1"/>
    <col min="2575" max="2575" width="21.7109375" style="1" customWidth="1"/>
    <col min="2576" max="2576" width="40.7109375" style="1" customWidth="1"/>
    <col min="2577" max="2577" width="21.7109375" style="1" customWidth="1"/>
    <col min="2578" max="2578" width="10.7109375" style="1" customWidth="1"/>
    <col min="2579" max="2579" width="21.7109375" style="1" customWidth="1"/>
    <col min="2580" max="2580" width="10.7109375" style="1" customWidth="1"/>
    <col min="2581" max="2581" width="18.7109375" style="1" customWidth="1"/>
    <col min="2582" max="2582" width="21.7109375" style="1" customWidth="1"/>
    <col min="2583" max="2583" width="40.7109375" style="1" customWidth="1"/>
    <col min="2584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90" width="21.7109375" style="1" customWidth="1"/>
    <col min="2591" max="2591" width="10.7109375" style="1" customWidth="1"/>
    <col min="2592" max="2592" width="21.7109375" style="1" customWidth="1"/>
    <col min="2593" max="2593" width="10.7109375" style="1" customWidth="1"/>
    <col min="2594" max="2594" width="40.7109375" style="1" customWidth="1"/>
    <col min="2595" max="2597" width="21.7109375" style="1" customWidth="1"/>
    <col min="2598" max="2598" width="10.7109375" style="1" customWidth="1"/>
    <col min="2599" max="2812" width="11.42578125" style="1"/>
    <col min="2813" max="2813" width="1.7109375" style="1" customWidth="1"/>
    <col min="2814" max="2814" width="40.7109375" style="1" customWidth="1"/>
    <col min="2815" max="2815" width="21.7109375" style="1" customWidth="1"/>
    <col min="2816" max="2816" width="10.7109375" style="1" customWidth="1"/>
    <col min="2817" max="2817" width="18.7109375" style="1" customWidth="1"/>
    <col min="2818" max="2819" width="21.7109375" style="1" customWidth="1"/>
    <col min="2820" max="2820" width="10.7109375" style="1" customWidth="1"/>
    <col min="2821" max="2821" width="21.7109375" style="1" customWidth="1"/>
    <col min="2822" max="2822" width="10.7109375" style="1" customWidth="1"/>
    <col min="2823" max="2823" width="18.7109375" style="1" customWidth="1"/>
    <col min="2824" max="2824" width="21.7109375" style="1" customWidth="1"/>
    <col min="2825" max="2825" width="40.7109375" style="1" customWidth="1"/>
    <col min="2826" max="2826" width="21.7109375" style="1" customWidth="1"/>
    <col min="2827" max="2827" width="10.7109375" style="1" customWidth="1"/>
    <col min="2828" max="2828" width="21.7109375" style="1" customWidth="1"/>
    <col min="2829" max="2829" width="10.7109375" style="1" customWidth="1"/>
    <col min="2830" max="2830" width="18.7109375" style="1" customWidth="1"/>
    <col min="2831" max="2831" width="21.7109375" style="1" customWidth="1"/>
    <col min="2832" max="2832" width="40.7109375" style="1" customWidth="1"/>
    <col min="2833" max="2833" width="21.7109375" style="1" customWidth="1"/>
    <col min="2834" max="2834" width="10.7109375" style="1" customWidth="1"/>
    <col min="2835" max="2835" width="21.7109375" style="1" customWidth="1"/>
    <col min="2836" max="2836" width="10.7109375" style="1" customWidth="1"/>
    <col min="2837" max="2837" width="18.7109375" style="1" customWidth="1"/>
    <col min="2838" max="2838" width="21.7109375" style="1" customWidth="1"/>
    <col min="2839" max="2839" width="40.7109375" style="1" customWidth="1"/>
    <col min="2840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6" width="21.7109375" style="1" customWidth="1"/>
    <col min="2847" max="2847" width="10.7109375" style="1" customWidth="1"/>
    <col min="2848" max="2848" width="21.7109375" style="1" customWidth="1"/>
    <col min="2849" max="2849" width="10.7109375" style="1" customWidth="1"/>
    <col min="2850" max="2850" width="40.7109375" style="1" customWidth="1"/>
    <col min="2851" max="2853" width="21.7109375" style="1" customWidth="1"/>
    <col min="2854" max="2854" width="10.7109375" style="1" customWidth="1"/>
    <col min="2855" max="3068" width="11.42578125" style="1"/>
    <col min="3069" max="3069" width="1.7109375" style="1" customWidth="1"/>
    <col min="3070" max="3070" width="40.7109375" style="1" customWidth="1"/>
    <col min="3071" max="3071" width="21.7109375" style="1" customWidth="1"/>
    <col min="3072" max="3072" width="10.7109375" style="1" customWidth="1"/>
    <col min="3073" max="3073" width="18.7109375" style="1" customWidth="1"/>
    <col min="3074" max="3075" width="21.7109375" style="1" customWidth="1"/>
    <col min="3076" max="3076" width="10.7109375" style="1" customWidth="1"/>
    <col min="3077" max="3077" width="21.7109375" style="1" customWidth="1"/>
    <col min="3078" max="3078" width="10.7109375" style="1" customWidth="1"/>
    <col min="3079" max="3079" width="18.7109375" style="1" customWidth="1"/>
    <col min="3080" max="3080" width="21.7109375" style="1" customWidth="1"/>
    <col min="3081" max="3081" width="40.7109375" style="1" customWidth="1"/>
    <col min="3082" max="3082" width="21.7109375" style="1" customWidth="1"/>
    <col min="3083" max="3083" width="10.7109375" style="1" customWidth="1"/>
    <col min="3084" max="3084" width="21.7109375" style="1" customWidth="1"/>
    <col min="3085" max="3085" width="10.7109375" style="1" customWidth="1"/>
    <col min="3086" max="3086" width="18.7109375" style="1" customWidth="1"/>
    <col min="3087" max="3087" width="21.7109375" style="1" customWidth="1"/>
    <col min="3088" max="3088" width="40.7109375" style="1" customWidth="1"/>
    <col min="3089" max="3089" width="21.7109375" style="1" customWidth="1"/>
    <col min="3090" max="3090" width="10.7109375" style="1" customWidth="1"/>
    <col min="3091" max="3091" width="21.7109375" style="1" customWidth="1"/>
    <col min="3092" max="3092" width="10.7109375" style="1" customWidth="1"/>
    <col min="3093" max="3093" width="18.7109375" style="1" customWidth="1"/>
    <col min="3094" max="3094" width="21.7109375" style="1" customWidth="1"/>
    <col min="3095" max="3095" width="40.7109375" style="1" customWidth="1"/>
    <col min="3096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2" width="21.7109375" style="1" customWidth="1"/>
    <col min="3103" max="3103" width="10.7109375" style="1" customWidth="1"/>
    <col min="3104" max="3104" width="21.7109375" style="1" customWidth="1"/>
    <col min="3105" max="3105" width="10.7109375" style="1" customWidth="1"/>
    <col min="3106" max="3106" width="40.7109375" style="1" customWidth="1"/>
    <col min="3107" max="3109" width="21.7109375" style="1" customWidth="1"/>
    <col min="3110" max="3110" width="10.7109375" style="1" customWidth="1"/>
    <col min="3111" max="3324" width="11.42578125" style="1"/>
    <col min="3325" max="3325" width="1.7109375" style="1" customWidth="1"/>
    <col min="3326" max="3326" width="40.7109375" style="1" customWidth="1"/>
    <col min="3327" max="3327" width="21.7109375" style="1" customWidth="1"/>
    <col min="3328" max="3328" width="10.7109375" style="1" customWidth="1"/>
    <col min="3329" max="3329" width="18.7109375" style="1" customWidth="1"/>
    <col min="3330" max="3331" width="21.7109375" style="1" customWidth="1"/>
    <col min="3332" max="3332" width="10.7109375" style="1" customWidth="1"/>
    <col min="3333" max="3333" width="21.7109375" style="1" customWidth="1"/>
    <col min="3334" max="3334" width="10.7109375" style="1" customWidth="1"/>
    <col min="3335" max="3335" width="18.7109375" style="1" customWidth="1"/>
    <col min="3336" max="3336" width="21.7109375" style="1" customWidth="1"/>
    <col min="3337" max="3337" width="40.7109375" style="1" customWidth="1"/>
    <col min="3338" max="3338" width="21.7109375" style="1" customWidth="1"/>
    <col min="3339" max="3339" width="10.7109375" style="1" customWidth="1"/>
    <col min="3340" max="3340" width="21.7109375" style="1" customWidth="1"/>
    <col min="3341" max="3341" width="10.7109375" style="1" customWidth="1"/>
    <col min="3342" max="3342" width="18.7109375" style="1" customWidth="1"/>
    <col min="3343" max="3343" width="21.7109375" style="1" customWidth="1"/>
    <col min="3344" max="3344" width="40.7109375" style="1" customWidth="1"/>
    <col min="3345" max="3345" width="21.7109375" style="1" customWidth="1"/>
    <col min="3346" max="3346" width="10.7109375" style="1" customWidth="1"/>
    <col min="3347" max="3347" width="21.7109375" style="1" customWidth="1"/>
    <col min="3348" max="3348" width="10.7109375" style="1" customWidth="1"/>
    <col min="3349" max="3349" width="18.7109375" style="1" customWidth="1"/>
    <col min="3350" max="3350" width="21.7109375" style="1" customWidth="1"/>
    <col min="3351" max="3351" width="40.7109375" style="1" customWidth="1"/>
    <col min="3352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8" width="21.7109375" style="1" customWidth="1"/>
    <col min="3359" max="3359" width="10.7109375" style="1" customWidth="1"/>
    <col min="3360" max="3360" width="21.7109375" style="1" customWidth="1"/>
    <col min="3361" max="3361" width="10.7109375" style="1" customWidth="1"/>
    <col min="3362" max="3362" width="40.7109375" style="1" customWidth="1"/>
    <col min="3363" max="3365" width="21.7109375" style="1" customWidth="1"/>
    <col min="3366" max="3366" width="10.7109375" style="1" customWidth="1"/>
    <col min="3367" max="3580" width="11.42578125" style="1"/>
    <col min="3581" max="3581" width="1.7109375" style="1" customWidth="1"/>
    <col min="3582" max="3582" width="40.7109375" style="1" customWidth="1"/>
    <col min="3583" max="3583" width="21.7109375" style="1" customWidth="1"/>
    <col min="3584" max="3584" width="10.7109375" style="1" customWidth="1"/>
    <col min="3585" max="3585" width="18.7109375" style="1" customWidth="1"/>
    <col min="3586" max="3587" width="21.7109375" style="1" customWidth="1"/>
    <col min="3588" max="3588" width="10.7109375" style="1" customWidth="1"/>
    <col min="3589" max="3589" width="21.7109375" style="1" customWidth="1"/>
    <col min="3590" max="3590" width="10.7109375" style="1" customWidth="1"/>
    <col min="3591" max="3591" width="18.7109375" style="1" customWidth="1"/>
    <col min="3592" max="3592" width="21.7109375" style="1" customWidth="1"/>
    <col min="3593" max="3593" width="40.7109375" style="1" customWidth="1"/>
    <col min="3594" max="3594" width="21.7109375" style="1" customWidth="1"/>
    <col min="3595" max="3595" width="10.7109375" style="1" customWidth="1"/>
    <col min="3596" max="3596" width="21.7109375" style="1" customWidth="1"/>
    <col min="3597" max="3597" width="10.7109375" style="1" customWidth="1"/>
    <col min="3598" max="3598" width="18.7109375" style="1" customWidth="1"/>
    <col min="3599" max="3599" width="21.7109375" style="1" customWidth="1"/>
    <col min="3600" max="3600" width="40.7109375" style="1" customWidth="1"/>
    <col min="3601" max="3601" width="21.7109375" style="1" customWidth="1"/>
    <col min="3602" max="3602" width="10.7109375" style="1" customWidth="1"/>
    <col min="3603" max="3603" width="21.7109375" style="1" customWidth="1"/>
    <col min="3604" max="3604" width="10.7109375" style="1" customWidth="1"/>
    <col min="3605" max="3605" width="18.7109375" style="1" customWidth="1"/>
    <col min="3606" max="3606" width="21.7109375" style="1" customWidth="1"/>
    <col min="3607" max="3607" width="40.7109375" style="1" customWidth="1"/>
    <col min="3608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4" width="21.7109375" style="1" customWidth="1"/>
    <col min="3615" max="3615" width="10.7109375" style="1" customWidth="1"/>
    <col min="3616" max="3616" width="21.7109375" style="1" customWidth="1"/>
    <col min="3617" max="3617" width="10.7109375" style="1" customWidth="1"/>
    <col min="3618" max="3618" width="40.7109375" style="1" customWidth="1"/>
    <col min="3619" max="3621" width="21.7109375" style="1" customWidth="1"/>
    <col min="3622" max="3622" width="10.7109375" style="1" customWidth="1"/>
    <col min="3623" max="3836" width="11.42578125" style="1"/>
    <col min="3837" max="3837" width="1.7109375" style="1" customWidth="1"/>
    <col min="3838" max="3838" width="40.7109375" style="1" customWidth="1"/>
    <col min="3839" max="3839" width="21.7109375" style="1" customWidth="1"/>
    <col min="3840" max="3840" width="10.7109375" style="1" customWidth="1"/>
    <col min="3841" max="3841" width="18.7109375" style="1" customWidth="1"/>
    <col min="3842" max="3843" width="21.7109375" style="1" customWidth="1"/>
    <col min="3844" max="3844" width="10.7109375" style="1" customWidth="1"/>
    <col min="3845" max="3845" width="21.7109375" style="1" customWidth="1"/>
    <col min="3846" max="3846" width="10.7109375" style="1" customWidth="1"/>
    <col min="3847" max="3847" width="18.7109375" style="1" customWidth="1"/>
    <col min="3848" max="3848" width="21.7109375" style="1" customWidth="1"/>
    <col min="3849" max="3849" width="40.7109375" style="1" customWidth="1"/>
    <col min="3850" max="3850" width="21.7109375" style="1" customWidth="1"/>
    <col min="3851" max="3851" width="10.7109375" style="1" customWidth="1"/>
    <col min="3852" max="3852" width="21.7109375" style="1" customWidth="1"/>
    <col min="3853" max="3853" width="10.7109375" style="1" customWidth="1"/>
    <col min="3854" max="3854" width="18.7109375" style="1" customWidth="1"/>
    <col min="3855" max="3855" width="21.7109375" style="1" customWidth="1"/>
    <col min="3856" max="3856" width="40.7109375" style="1" customWidth="1"/>
    <col min="3857" max="3857" width="21.7109375" style="1" customWidth="1"/>
    <col min="3858" max="3858" width="10.7109375" style="1" customWidth="1"/>
    <col min="3859" max="3859" width="21.7109375" style="1" customWidth="1"/>
    <col min="3860" max="3860" width="10.7109375" style="1" customWidth="1"/>
    <col min="3861" max="3861" width="18.7109375" style="1" customWidth="1"/>
    <col min="3862" max="3862" width="21.7109375" style="1" customWidth="1"/>
    <col min="3863" max="3863" width="40.7109375" style="1" customWidth="1"/>
    <col min="3864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70" width="21.7109375" style="1" customWidth="1"/>
    <col min="3871" max="3871" width="10.7109375" style="1" customWidth="1"/>
    <col min="3872" max="3872" width="21.7109375" style="1" customWidth="1"/>
    <col min="3873" max="3873" width="10.7109375" style="1" customWidth="1"/>
    <col min="3874" max="3874" width="40.7109375" style="1" customWidth="1"/>
    <col min="3875" max="3877" width="21.7109375" style="1" customWidth="1"/>
    <col min="3878" max="3878" width="10.7109375" style="1" customWidth="1"/>
    <col min="3879" max="4092" width="11.42578125" style="1"/>
    <col min="4093" max="4093" width="1.7109375" style="1" customWidth="1"/>
    <col min="4094" max="4094" width="40.7109375" style="1" customWidth="1"/>
    <col min="4095" max="4095" width="21.7109375" style="1" customWidth="1"/>
    <col min="4096" max="4096" width="10.7109375" style="1" customWidth="1"/>
    <col min="4097" max="4097" width="18.7109375" style="1" customWidth="1"/>
    <col min="4098" max="4099" width="21.7109375" style="1" customWidth="1"/>
    <col min="4100" max="4100" width="10.7109375" style="1" customWidth="1"/>
    <col min="4101" max="4101" width="21.7109375" style="1" customWidth="1"/>
    <col min="4102" max="4102" width="10.7109375" style="1" customWidth="1"/>
    <col min="4103" max="4103" width="18.7109375" style="1" customWidth="1"/>
    <col min="4104" max="4104" width="21.7109375" style="1" customWidth="1"/>
    <col min="4105" max="4105" width="40.7109375" style="1" customWidth="1"/>
    <col min="4106" max="4106" width="21.7109375" style="1" customWidth="1"/>
    <col min="4107" max="4107" width="10.7109375" style="1" customWidth="1"/>
    <col min="4108" max="4108" width="21.7109375" style="1" customWidth="1"/>
    <col min="4109" max="4109" width="10.7109375" style="1" customWidth="1"/>
    <col min="4110" max="4110" width="18.7109375" style="1" customWidth="1"/>
    <col min="4111" max="4111" width="21.7109375" style="1" customWidth="1"/>
    <col min="4112" max="4112" width="40.7109375" style="1" customWidth="1"/>
    <col min="4113" max="4113" width="21.7109375" style="1" customWidth="1"/>
    <col min="4114" max="4114" width="10.7109375" style="1" customWidth="1"/>
    <col min="4115" max="4115" width="21.7109375" style="1" customWidth="1"/>
    <col min="4116" max="4116" width="10.7109375" style="1" customWidth="1"/>
    <col min="4117" max="4117" width="18.7109375" style="1" customWidth="1"/>
    <col min="4118" max="4118" width="21.7109375" style="1" customWidth="1"/>
    <col min="4119" max="4119" width="40.7109375" style="1" customWidth="1"/>
    <col min="4120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6" width="21.7109375" style="1" customWidth="1"/>
    <col min="4127" max="4127" width="10.7109375" style="1" customWidth="1"/>
    <col min="4128" max="4128" width="21.7109375" style="1" customWidth="1"/>
    <col min="4129" max="4129" width="10.7109375" style="1" customWidth="1"/>
    <col min="4130" max="4130" width="40.7109375" style="1" customWidth="1"/>
    <col min="4131" max="4133" width="21.7109375" style="1" customWidth="1"/>
    <col min="4134" max="4134" width="10.7109375" style="1" customWidth="1"/>
    <col min="4135" max="4348" width="11.42578125" style="1"/>
    <col min="4349" max="4349" width="1.7109375" style="1" customWidth="1"/>
    <col min="4350" max="4350" width="40.7109375" style="1" customWidth="1"/>
    <col min="4351" max="4351" width="21.7109375" style="1" customWidth="1"/>
    <col min="4352" max="4352" width="10.7109375" style="1" customWidth="1"/>
    <col min="4353" max="4353" width="18.7109375" style="1" customWidth="1"/>
    <col min="4354" max="4355" width="21.7109375" style="1" customWidth="1"/>
    <col min="4356" max="4356" width="10.7109375" style="1" customWidth="1"/>
    <col min="4357" max="4357" width="21.7109375" style="1" customWidth="1"/>
    <col min="4358" max="4358" width="10.7109375" style="1" customWidth="1"/>
    <col min="4359" max="4359" width="18.7109375" style="1" customWidth="1"/>
    <col min="4360" max="4360" width="21.7109375" style="1" customWidth="1"/>
    <col min="4361" max="4361" width="40.7109375" style="1" customWidth="1"/>
    <col min="4362" max="4362" width="21.7109375" style="1" customWidth="1"/>
    <col min="4363" max="4363" width="10.7109375" style="1" customWidth="1"/>
    <col min="4364" max="4364" width="21.7109375" style="1" customWidth="1"/>
    <col min="4365" max="4365" width="10.7109375" style="1" customWidth="1"/>
    <col min="4366" max="4366" width="18.7109375" style="1" customWidth="1"/>
    <col min="4367" max="4367" width="21.7109375" style="1" customWidth="1"/>
    <col min="4368" max="4368" width="40.7109375" style="1" customWidth="1"/>
    <col min="4369" max="4369" width="21.7109375" style="1" customWidth="1"/>
    <col min="4370" max="4370" width="10.7109375" style="1" customWidth="1"/>
    <col min="4371" max="4371" width="21.7109375" style="1" customWidth="1"/>
    <col min="4372" max="4372" width="10.7109375" style="1" customWidth="1"/>
    <col min="4373" max="4373" width="18.7109375" style="1" customWidth="1"/>
    <col min="4374" max="4374" width="21.7109375" style="1" customWidth="1"/>
    <col min="4375" max="4375" width="40.7109375" style="1" customWidth="1"/>
    <col min="4376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2" width="21.7109375" style="1" customWidth="1"/>
    <col min="4383" max="4383" width="10.7109375" style="1" customWidth="1"/>
    <col min="4384" max="4384" width="21.7109375" style="1" customWidth="1"/>
    <col min="4385" max="4385" width="10.7109375" style="1" customWidth="1"/>
    <col min="4386" max="4386" width="40.7109375" style="1" customWidth="1"/>
    <col min="4387" max="4389" width="21.7109375" style="1" customWidth="1"/>
    <col min="4390" max="4390" width="10.7109375" style="1" customWidth="1"/>
    <col min="4391" max="4604" width="11.42578125" style="1"/>
    <col min="4605" max="4605" width="1.7109375" style="1" customWidth="1"/>
    <col min="4606" max="4606" width="40.7109375" style="1" customWidth="1"/>
    <col min="4607" max="4607" width="21.7109375" style="1" customWidth="1"/>
    <col min="4608" max="4608" width="10.7109375" style="1" customWidth="1"/>
    <col min="4609" max="4609" width="18.7109375" style="1" customWidth="1"/>
    <col min="4610" max="4611" width="21.7109375" style="1" customWidth="1"/>
    <col min="4612" max="4612" width="10.7109375" style="1" customWidth="1"/>
    <col min="4613" max="4613" width="21.7109375" style="1" customWidth="1"/>
    <col min="4614" max="4614" width="10.7109375" style="1" customWidth="1"/>
    <col min="4615" max="4615" width="18.7109375" style="1" customWidth="1"/>
    <col min="4616" max="4616" width="21.7109375" style="1" customWidth="1"/>
    <col min="4617" max="4617" width="40.7109375" style="1" customWidth="1"/>
    <col min="4618" max="4618" width="21.7109375" style="1" customWidth="1"/>
    <col min="4619" max="4619" width="10.7109375" style="1" customWidth="1"/>
    <col min="4620" max="4620" width="21.7109375" style="1" customWidth="1"/>
    <col min="4621" max="4621" width="10.7109375" style="1" customWidth="1"/>
    <col min="4622" max="4622" width="18.7109375" style="1" customWidth="1"/>
    <col min="4623" max="4623" width="21.7109375" style="1" customWidth="1"/>
    <col min="4624" max="4624" width="40.7109375" style="1" customWidth="1"/>
    <col min="4625" max="4625" width="21.7109375" style="1" customWidth="1"/>
    <col min="4626" max="4626" width="10.7109375" style="1" customWidth="1"/>
    <col min="4627" max="4627" width="21.7109375" style="1" customWidth="1"/>
    <col min="4628" max="4628" width="10.7109375" style="1" customWidth="1"/>
    <col min="4629" max="4629" width="18.7109375" style="1" customWidth="1"/>
    <col min="4630" max="4630" width="21.7109375" style="1" customWidth="1"/>
    <col min="4631" max="4631" width="40.7109375" style="1" customWidth="1"/>
    <col min="4632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8" width="21.7109375" style="1" customWidth="1"/>
    <col min="4639" max="4639" width="10.7109375" style="1" customWidth="1"/>
    <col min="4640" max="4640" width="21.7109375" style="1" customWidth="1"/>
    <col min="4641" max="4641" width="10.7109375" style="1" customWidth="1"/>
    <col min="4642" max="4642" width="40.7109375" style="1" customWidth="1"/>
    <col min="4643" max="4645" width="21.7109375" style="1" customWidth="1"/>
    <col min="4646" max="4646" width="10.7109375" style="1" customWidth="1"/>
    <col min="4647" max="4860" width="11.42578125" style="1"/>
    <col min="4861" max="4861" width="1.7109375" style="1" customWidth="1"/>
    <col min="4862" max="4862" width="40.7109375" style="1" customWidth="1"/>
    <col min="4863" max="4863" width="21.7109375" style="1" customWidth="1"/>
    <col min="4864" max="4864" width="10.7109375" style="1" customWidth="1"/>
    <col min="4865" max="4865" width="18.7109375" style="1" customWidth="1"/>
    <col min="4866" max="4867" width="21.7109375" style="1" customWidth="1"/>
    <col min="4868" max="4868" width="10.7109375" style="1" customWidth="1"/>
    <col min="4869" max="4869" width="21.7109375" style="1" customWidth="1"/>
    <col min="4870" max="4870" width="10.7109375" style="1" customWidth="1"/>
    <col min="4871" max="4871" width="18.7109375" style="1" customWidth="1"/>
    <col min="4872" max="4872" width="21.7109375" style="1" customWidth="1"/>
    <col min="4873" max="4873" width="40.7109375" style="1" customWidth="1"/>
    <col min="4874" max="4874" width="21.7109375" style="1" customWidth="1"/>
    <col min="4875" max="4875" width="10.7109375" style="1" customWidth="1"/>
    <col min="4876" max="4876" width="21.7109375" style="1" customWidth="1"/>
    <col min="4877" max="4877" width="10.7109375" style="1" customWidth="1"/>
    <col min="4878" max="4878" width="18.7109375" style="1" customWidth="1"/>
    <col min="4879" max="4879" width="21.7109375" style="1" customWidth="1"/>
    <col min="4880" max="4880" width="40.7109375" style="1" customWidth="1"/>
    <col min="4881" max="4881" width="21.7109375" style="1" customWidth="1"/>
    <col min="4882" max="4882" width="10.7109375" style="1" customWidth="1"/>
    <col min="4883" max="4883" width="21.7109375" style="1" customWidth="1"/>
    <col min="4884" max="4884" width="10.7109375" style="1" customWidth="1"/>
    <col min="4885" max="4885" width="18.7109375" style="1" customWidth="1"/>
    <col min="4886" max="4886" width="21.7109375" style="1" customWidth="1"/>
    <col min="4887" max="4887" width="40.7109375" style="1" customWidth="1"/>
    <col min="4888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4" width="21.7109375" style="1" customWidth="1"/>
    <col min="4895" max="4895" width="10.7109375" style="1" customWidth="1"/>
    <col min="4896" max="4896" width="21.7109375" style="1" customWidth="1"/>
    <col min="4897" max="4897" width="10.7109375" style="1" customWidth="1"/>
    <col min="4898" max="4898" width="40.7109375" style="1" customWidth="1"/>
    <col min="4899" max="4901" width="21.7109375" style="1" customWidth="1"/>
    <col min="4902" max="4902" width="10.7109375" style="1" customWidth="1"/>
    <col min="4903" max="5116" width="11.42578125" style="1"/>
    <col min="5117" max="5117" width="1.7109375" style="1" customWidth="1"/>
    <col min="5118" max="5118" width="40.7109375" style="1" customWidth="1"/>
    <col min="5119" max="5119" width="21.7109375" style="1" customWidth="1"/>
    <col min="5120" max="5120" width="10.7109375" style="1" customWidth="1"/>
    <col min="5121" max="5121" width="18.7109375" style="1" customWidth="1"/>
    <col min="5122" max="5123" width="21.7109375" style="1" customWidth="1"/>
    <col min="5124" max="5124" width="10.7109375" style="1" customWidth="1"/>
    <col min="5125" max="5125" width="21.7109375" style="1" customWidth="1"/>
    <col min="5126" max="5126" width="10.7109375" style="1" customWidth="1"/>
    <col min="5127" max="5127" width="18.7109375" style="1" customWidth="1"/>
    <col min="5128" max="5128" width="21.7109375" style="1" customWidth="1"/>
    <col min="5129" max="5129" width="40.7109375" style="1" customWidth="1"/>
    <col min="5130" max="5130" width="21.7109375" style="1" customWidth="1"/>
    <col min="5131" max="5131" width="10.7109375" style="1" customWidth="1"/>
    <col min="5132" max="5132" width="21.7109375" style="1" customWidth="1"/>
    <col min="5133" max="5133" width="10.7109375" style="1" customWidth="1"/>
    <col min="5134" max="5134" width="18.7109375" style="1" customWidth="1"/>
    <col min="5135" max="5135" width="21.7109375" style="1" customWidth="1"/>
    <col min="5136" max="5136" width="40.7109375" style="1" customWidth="1"/>
    <col min="5137" max="5137" width="21.7109375" style="1" customWidth="1"/>
    <col min="5138" max="5138" width="10.7109375" style="1" customWidth="1"/>
    <col min="5139" max="5139" width="21.7109375" style="1" customWidth="1"/>
    <col min="5140" max="5140" width="10.7109375" style="1" customWidth="1"/>
    <col min="5141" max="5141" width="18.7109375" style="1" customWidth="1"/>
    <col min="5142" max="5142" width="21.7109375" style="1" customWidth="1"/>
    <col min="5143" max="5143" width="40.7109375" style="1" customWidth="1"/>
    <col min="5144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50" width="21.7109375" style="1" customWidth="1"/>
    <col min="5151" max="5151" width="10.7109375" style="1" customWidth="1"/>
    <col min="5152" max="5152" width="21.7109375" style="1" customWidth="1"/>
    <col min="5153" max="5153" width="10.7109375" style="1" customWidth="1"/>
    <col min="5154" max="5154" width="40.7109375" style="1" customWidth="1"/>
    <col min="5155" max="5157" width="21.7109375" style="1" customWidth="1"/>
    <col min="5158" max="5158" width="10.7109375" style="1" customWidth="1"/>
    <col min="5159" max="5372" width="11.42578125" style="1"/>
    <col min="5373" max="5373" width="1.7109375" style="1" customWidth="1"/>
    <col min="5374" max="5374" width="40.7109375" style="1" customWidth="1"/>
    <col min="5375" max="5375" width="21.7109375" style="1" customWidth="1"/>
    <col min="5376" max="5376" width="10.7109375" style="1" customWidth="1"/>
    <col min="5377" max="5377" width="18.7109375" style="1" customWidth="1"/>
    <col min="5378" max="5379" width="21.7109375" style="1" customWidth="1"/>
    <col min="5380" max="5380" width="10.7109375" style="1" customWidth="1"/>
    <col min="5381" max="5381" width="21.7109375" style="1" customWidth="1"/>
    <col min="5382" max="5382" width="10.7109375" style="1" customWidth="1"/>
    <col min="5383" max="5383" width="18.7109375" style="1" customWidth="1"/>
    <col min="5384" max="5384" width="21.7109375" style="1" customWidth="1"/>
    <col min="5385" max="5385" width="40.7109375" style="1" customWidth="1"/>
    <col min="5386" max="5386" width="21.7109375" style="1" customWidth="1"/>
    <col min="5387" max="5387" width="10.7109375" style="1" customWidth="1"/>
    <col min="5388" max="5388" width="21.7109375" style="1" customWidth="1"/>
    <col min="5389" max="5389" width="10.7109375" style="1" customWidth="1"/>
    <col min="5390" max="5390" width="18.7109375" style="1" customWidth="1"/>
    <col min="5391" max="5391" width="21.7109375" style="1" customWidth="1"/>
    <col min="5392" max="5392" width="40.7109375" style="1" customWidth="1"/>
    <col min="5393" max="5393" width="21.7109375" style="1" customWidth="1"/>
    <col min="5394" max="5394" width="10.7109375" style="1" customWidth="1"/>
    <col min="5395" max="5395" width="21.7109375" style="1" customWidth="1"/>
    <col min="5396" max="5396" width="10.7109375" style="1" customWidth="1"/>
    <col min="5397" max="5397" width="18.7109375" style="1" customWidth="1"/>
    <col min="5398" max="5398" width="21.7109375" style="1" customWidth="1"/>
    <col min="5399" max="5399" width="40.7109375" style="1" customWidth="1"/>
    <col min="5400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6" width="21.7109375" style="1" customWidth="1"/>
    <col min="5407" max="5407" width="10.7109375" style="1" customWidth="1"/>
    <col min="5408" max="5408" width="21.7109375" style="1" customWidth="1"/>
    <col min="5409" max="5409" width="10.7109375" style="1" customWidth="1"/>
    <col min="5410" max="5410" width="40.7109375" style="1" customWidth="1"/>
    <col min="5411" max="5413" width="21.7109375" style="1" customWidth="1"/>
    <col min="5414" max="5414" width="10.7109375" style="1" customWidth="1"/>
    <col min="5415" max="5628" width="11.42578125" style="1"/>
    <col min="5629" max="5629" width="1.7109375" style="1" customWidth="1"/>
    <col min="5630" max="5630" width="40.7109375" style="1" customWidth="1"/>
    <col min="5631" max="5631" width="21.7109375" style="1" customWidth="1"/>
    <col min="5632" max="5632" width="10.7109375" style="1" customWidth="1"/>
    <col min="5633" max="5633" width="18.7109375" style="1" customWidth="1"/>
    <col min="5634" max="5635" width="21.7109375" style="1" customWidth="1"/>
    <col min="5636" max="5636" width="10.7109375" style="1" customWidth="1"/>
    <col min="5637" max="5637" width="21.7109375" style="1" customWidth="1"/>
    <col min="5638" max="5638" width="10.7109375" style="1" customWidth="1"/>
    <col min="5639" max="5639" width="18.7109375" style="1" customWidth="1"/>
    <col min="5640" max="5640" width="21.7109375" style="1" customWidth="1"/>
    <col min="5641" max="5641" width="40.7109375" style="1" customWidth="1"/>
    <col min="5642" max="5642" width="21.7109375" style="1" customWidth="1"/>
    <col min="5643" max="5643" width="10.7109375" style="1" customWidth="1"/>
    <col min="5644" max="5644" width="21.7109375" style="1" customWidth="1"/>
    <col min="5645" max="5645" width="10.7109375" style="1" customWidth="1"/>
    <col min="5646" max="5646" width="18.7109375" style="1" customWidth="1"/>
    <col min="5647" max="5647" width="21.7109375" style="1" customWidth="1"/>
    <col min="5648" max="5648" width="40.7109375" style="1" customWidth="1"/>
    <col min="5649" max="5649" width="21.7109375" style="1" customWidth="1"/>
    <col min="5650" max="5650" width="10.7109375" style="1" customWidth="1"/>
    <col min="5651" max="5651" width="21.7109375" style="1" customWidth="1"/>
    <col min="5652" max="5652" width="10.7109375" style="1" customWidth="1"/>
    <col min="5653" max="5653" width="18.7109375" style="1" customWidth="1"/>
    <col min="5654" max="5654" width="21.7109375" style="1" customWidth="1"/>
    <col min="5655" max="5655" width="40.7109375" style="1" customWidth="1"/>
    <col min="5656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2" width="21.7109375" style="1" customWidth="1"/>
    <col min="5663" max="5663" width="10.7109375" style="1" customWidth="1"/>
    <col min="5664" max="5664" width="21.7109375" style="1" customWidth="1"/>
    <col min="5665" max="5665" width="10.7109375" style="1" customWidth="1"/>
    <col min="5666" max="5666" width="40.7109375" style="1" customWidth="1"/>
    <col min="5667" max="5669" width="21.7109375" style="1" customWidth="1"/>
    <col min="5670" max="5670" width="10.7109375" style="1" customWidth="1"/>
    <col min="5671" max="5884" width="11.42578125" style="1"/>
    <col min="5885" max="5885" width="1.7109375" style="1" customWidth="1"/>
    <col min="5886" max="5886" width="40.7109375" style="1" customWidth="1"/>
    <col min="5887" max="5887" width="21.7109375" style="1" customWidth="1"/>
    <col min="5888" max="5888" width="10.7109375" style="1" customWidth="1"/>
    <col min="5889" max="5889" width="18.7109375" style="1" customWidth="1"/>
    <col min="5890" max="5891" width="21.7109375" style="1" customWidth="1"/>
    <col min="5892" max="5892" width="10.7109375" style="1" customWidth="1"/>
    <col min="5893" max="5893" width="21.7109375" style="1" customWidth="1"/>
    <col min="5894" max="5894" width="10.7109375" style="1" customWidth="1"/>
    <col min="5895" max="5895" width="18.7109375" style="1" customWidth="1"/>
    <col min="5896" max="5896" width="21.7109375" style="1" customWidth="1"/>
    <col min="5897" max="5897" width="40.7109375" style="1" customWidth="1"/>
    <col min="5898" max="5898" width="21.7109375" style="1" customWidth="1"/>
    <col min="5899" max="5899" width="10.7109375" style="1" customWidth="1"/>
    <col min="5900" max="5900" width="21.7109375" style="1" customWidth="1"/>
    <col min="5901" max="5901" width="10.7109375" style="1" customWidth="1"/>
    <col min="5902" max="5902" width="18.7109375" style="1" customWidth="1"/>
    <col min="5903" max="5903" width="21.7109375" style="1" customWidth="1"/>
    <col min="5904" max="5904" width="40.7109375" style="1" customWidth="1"/>
    <col min="5905" max="5905" width="21.7109375" style="1" customWidth="1"/>
    <col min="5906" max="5906" width="10.7109375" style="1" customWidth="1"/>
    <col min="5907" max="5907" width="21.7109375" style="1" customWidth="1"/>
    <col min="5908" max="5908" width="10.7109375" style="1" customWidth="1"/>
    <col min="5909" max="5909" width="18.7109375" style="1" customWidth="1"/>
    <col min="5910" max="5910" width="21.7109375" style="1" customWidth="1"/>
    <col min="5911" max="5911" width="40.7109375" style="1" customWidth="1"/>
    <col min="5912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8" width="21.7109375" style="1" customWidth="1"/>
    <col min="5919" max="5919" width="10.7109375" style="1" customWidth="1"/>
    <col min="5920" max="5920" width="21.7109375" style="1" customWidth="1"/>
    <col min="5921" max="5921" width="10.7109375" style="1" customWidth="1"/>
    <col min="5922" max="5922" width="40.7109375" style="1" customWidth="1"/>
    <col min="5923" max="5925" width="21.7109375" style="1" customWidth="1"/>
    <col min="5926" max="5926" width="10.7109375" style="1" customWidth="1"/>
    <col min="5927" max="6140" width="11.42578125" style="1"/>
    <col min="6141" max="6141" width="1.7109375" style="1" customWidth="1"/>
    <col min="6142" max="6142" width="40.7109375" style="1" customWidth="1"/>
    <col min="6143" max="6143" width="21.7109375" style="1" customWidth="1"/>
    <col min="6144" max="6144" width="10.7109375" style="1" customWidth="1"/>
    <col min="6145" max="6145" width="18.7109375" style="1" customWidth="1"/>
    <col min="6146" max="6147" width="21.7109375" style="1" customWidth="1"/>
    <col min="6148" max="6148" width="10.7109375" style="1" customWidth="1"/>
    <col min="6149" max="6149" width="21.7109375" style="1" customWidth="1"/>
    <col min="6150" max="6150" width="10.7109375" style="1" customWidth="1"/>
    <col min="6151" max="6151" width="18.7109375" style="1" customWidth="1"/>
    <col min="6152" max="6152" width="21.7109375" style="1" customWidth="1"/>
    <col min="6153" max="6153" width="40.7109375" style="1" customWidth="1"/>
    <col min="6154" max="6154" width="21.7109375" style="1" customWidth="1"/>
    <col min="6155" max="6155" width="10.7109375" style="1" customWidth="1"/>
    <col min="6156" max="6156" width="21.7109375" style="1" customWidth="1"/>
    <col min="6157" max="6157" width="10.7109375" style="1" customWidth="1"/>
    <col min="6158" max="6158" width="18.7109375" style="1" customWidth="1"/>
    <col min="6159" max="6159" width="21.7109375" style="1" customWidth="1"/>
    <col min="6160" max="6160" width="40.7109375" style="1" customWidth="1"/>
    <col min="6161" max="6161" width="21.7109375" style="1" customWidth="1"/>
    <col min="6162" max="6162" width="10.7109375" style="1" customWidth="1"/>
    <col min="6163" max="6163" width="21.7109375" style="1" customWidth="1"/>
    <col min="6164" max="6164" width="10.7109375" style="1" customWidth="1"/>
    <col min="6165" max="6165" width="18.7109375" style="1" customWidth="1"/>
    <col min="6166" max="6166" width="21.7109375" style="1" customWidth="1"/>
    <col min="6167" max="6167" width="40.7109375" style="1" customWidth="1"/>
    <col min="6168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4" width="21.7109375" style="1" customWidth="1"/>
    <col min="6175" max="6175" width="10.7109375" style="1" customWidth="1"/>
    <col min="6176" max="6176" width="21.7109375" style="1" customWidth="1"/>
    <col min="6177" max="6177" width="10.7109375" style="1" customWidth="1"/>
    <col min="6178" max="6178" width="40.7109375" style="1" customWidth="1"/>
    <col min="6179" max="6181" width="21.7109375" style="1" customWidth="1"/>
    <col min="6182" max="6182" width="10.7109375" style="1" customWidth="1"/>
    <col min="6183" max="6396" width="11.42578125" style="1"/>
    <col min="6397" max="6397" width="1.7109375" style="1" customWidth="1"/>
    <col min="6398" max="6398" width="40.7109375" style="1" customWidth="1"/>
    <col min="6399" max="6399" width="21.7109375" style="1" customWidth="1"/>
    <col min="6400" max="6400" width="10.7109375" style="1" customWidth="1"/>
    <col min="6401" max="6401" width="18.7109375" style="1" customWidth="1"/>
    <col min="6402" max="6403" width="21.7109375" style="1" customWidth="1"/>
    <col min="6404" max="6404" width="10.7109375" style="1" customWidth="1"/>
    <col min="6405" max="6405" width="21.7109375" style="1" customWidth="1"/>
    <col min="6406" max="6406" width="10.7109375" style="1" customWidth="1"/>
    <col min="6407" max="6407" width="18.7109375" style="1" customWidth="1"/>
    <col min="6408" max="6408" width="21.7109375" style="1" customWidth="1"/>
    <col min="6409" max="6409" width="40.7109375" style="1" customWidth="1"/>
    <col min="6410" max="6410" width="21.7109375" style="1" customWidth="1"/>
    <col min="6411" max="6411" width="10.7109375" style="1" customWidth="1"/>
    <col min="6412" max="6412" width="21.7109375" style="1" customWidth="1"/>
    <col min="6413" max="6413" width="10.7109375" style="1" customWidth="1"/>
    <col min="6414" max="6414" width="18.7109375" style="1" customWidth="1"/>
    <col min="6415" max="6415" width="21.7109375" style="1" customWidth="1"/>
    <col min="6416" max="6416" width="40.7109375" style="1" customWidth="1"/>
    <col min="6417" max="6417" width="21.7109375" style="1" customWidth="1"/>
    <col min="6418" max="6418" width="10.7109375" style="1" customWidth="1"/>
    <col min="6419" max="6419" width="21.7109375" style="1" customWidth="1"/>
    <col min="6420" max="6420" width="10.7109375" style="1" customWidth="1"/>
    <col min="6421" max="6421" width="18.7109375" style="1" customWidth="1"/>
    <col min="6422" max="6422" width="21.7109375" style="1" customWidth="1"/>
    <col min="6423" max="6423" width="40.7109375" style="1" customWidth="1"/>
    <col min="6424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30" width="21.7109375" style="1" customWidth="1"/>
    <col min="6431" max="6431" width="10.7109375" style="1" customWidth="1"/>
    <col min="6432" max="6432" width="21.7109375" style="1" customWidth="1"/>
    <col min="6433" max="6433" width="10.7109375" style="1" customWidth="1"/>
    <col min="6434" max="6434" width="40.7109375" style="1" customWidth="1"/>
    <col min="6435" max="6437" width="21.7109375" style="1" customWidth="1"/>
    <col min="6438" max="6438" width="10.7109375" style="1" customWidth="1"/>
    <col min="6439" max="6652" width="11.42578125" style="1"/>
    <col min="6653" max="6653" width="1.7109375" style="1" customWidth="1"/>
    <col min="6654" max="6654" width="40.7109375" style="1" customWidth="1"/>
    <col min="6655" max="6655" width="21.7109375" style="1" customWidth="1"/>
    <col min="6656" max="6656" width="10.7109375" style="1" customWidth="1"/>
    <col min="6657" max="6657" width="18.7109375" style="1" customWidth="1"/>
    <col min="6658" max="6659" width="21.7109375" style="1" customWidth="1"/>
    <col min="6660" max="6660" width="10.7109375" style="1" customWidth="1"/>
    <col min="6661" max="6661" width="21.7109375" style="1" customWidth="1"/>
    <col min="6662" max="6662" width="10.7109375" style="1" customWidth="1"/>
    <col min="6663" max="6663" width="18.7109375" style="1" customWidth="1"/>
    <col min="6664" max="6664" width="21.7109375" style="1" customWidth="1"/>
    <col min="6665" max="6665" width="40.7109375" style="1" customWidth="1"/>
    <col min="6666" max="6666" width="21.7109375" style="1" customWidth="1"/>
    <col min="6667" max="6667" width="10.7109375" style="1" customWidth="1"/>
    <col min="6668" max="6668" width="21.7109375" style="1" customWidth="1"/>
    <col min="6669" max="6669" width="10.7109375" style="1" customWidth="1"/>
    <col min="6670" max="6670" width="18.7109375" style="1" customWidth="1"/>
    <col min="6671" max="6671" width="21.7109375" style="1" customWidth="1"/>
    <col min="6672" max="6672" width="40.7109375" style="1" customWidth="1"/>
    <col min="6673" max="6673" width="21.7109375" style="1" customWidth="1"/>
    <col min="6674" max="6674" width="10.7109375" style="1" customWidth="1"/>
    <col min="6675" max="6675" width="21.7109375" style="1" customWidth="1"/>
    <col min="6676" max="6676" width="10.7109375" style="1" customWidth="1"/>
    <col min="6677" max="6677" width="18.7109375" style="1" customWidth="1"/>
    <col min="6678" max="6678" width="21.7109375" style="1" customWidth="1"/>
    <col min="6679" max="6679" width="40.7109375" style="1" customWidth="1"/>
    <col min="6680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6" width="21.7109375" style="1" customWidth="1"/>
    <col min="6687" max="6687" width="10.7109375" style="1" customWidth="1"/>
    <col min="6688" max="6688" width="21.7109375" style="1" customWidth="1"/>
    <col min="6689" max="6689" width="10.7109375" style="1" customWidth="1"/>
    <col min="6690" max="6690" width="40.7109375" style="1" customWidth="1"/>
    <col min="6691" max="6693" width="21.7109375" style="1" customWidth="1"/>
    <col min="6694" max="6694" width="10.7109375" style="1" customWidth="1"/>
    <col min="6695" max="6908" width="11.42578125" style="1"/>
    <col min="6909" max="6909" width="1.7109375" style="1" customWidth="1"/>
    <col min="6910" max="6910" width="40.7109375" style="1" customWidth="1"/>
    <col min="6911" max="6911" width="21.7109375" style="1" customWidth="1"/>
    <col min="6912" max="6912" width="10.7109375" style="1" customWidth="1"/>
    <col min="6913" max="6913" width="18.7109375" style="1" customWidth="1"/>
    <col min="6914" max="6915" width="21.7109375" style="1" customWidth="1"/>
    <col min="6916" max="6916" width="10.7109375" style="1" customWidth="1"/>
    <col min="6917" max="6917" width="21.7109375" style="1" customWidth="1"/>
    <col min="6918" max="6918" width="10.7109375" style="1" customWidth="1"/>
    <col min="6919" max="6919" width="18.7109375" style="1" customWidth="1"/>
    <col min="6920" max="6920" width="21.7109375" style="1" customWidth="1"/>
    <col min="6921" max="6921" width="40.7109375" style="1" customWidth="1"/>
    <col min="6922" max="6922" width="21.7109375" style="1" customWidth="1"/>
    <col min="6923" max="6923" width="10.7109375" style="1" customWidth="1"/>
    <col min="6924" max="6924" width="21.7109375" style="1" customWidth="1"/>
    <col min="6925" max="6925" width="10.7109375" style="1" customWidth="1"/>
    <col min="6926" max="6926" width="18.7109375" style="1" customWidth="1"/>
    <col min="6927" max="6927" width="21.7109375" style="1" customWidth="1"/>
    <col min="6928" max="6928" width="40.7109375" style="1" customWidth="1"/>
    <col min="6929" max="6929" width="21.7109375" style="1" customWidth="1"/>
    <col min="6930" max="6930" width="10.7109375" style="1" customWidth="1"/>
    <col min="6931" max="6931" width="21.7109375" style="1" customWidth="1"/>
    <col min="6932" max="6932" width="10.7109375" style="1" customWidth="1"/>
    <col min="6933" max="6933" width="18.7109375" style="1" customWidth="1"/>
    <col min="6934" max="6934" width="21.7109375" style="1" customWidth="1"/>
    <col min="6935" max="6935" width="40.7109375" style="1" customWidth="1"/>
    <col min="6936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2" width="21.7109375" style="1" customWidth="1"/>
    <col min="6943" max="6943" width="10.7109375" style="1" customWidth="1"/>
    <col min="6944" max="6944" width="21.7109375" style="1" customWidth="1"/>
    <col min="6945" max="6945" width="10.7109375" style="1" customWidth="1"/>
    <col min="6946" max="6946" width="40.7109375" style="1" customWidth="1"/>
    <col min="6947" max="6949" width="21.7109375" style="1" customWidth="1"/>
    <col min="6950" max="6950" width="10.7109375" style="1" customWidth="1"/>
    <col min="6951" max="7164" width="11.42578125" style="1"/>
    <col min="7165" max="7165" width="1.7109375" style="1" customWidth="1"/>
    <col min="7166" max="7166" width="40.7109375" style="1" customWidth="1"/>
    <col min="7167" max="7167" width="21.7109375" style="1" customWidth="1"/>
    <col min="7168" max="7168" width="10.7109375" style="1" customWidth="1"/>
    <col min="7169" max="7169" width="18.7109375" style="1" customWidth="1"/>
    <col min="7170" max="7171" width="21.7109375" style="1" customWidth="1"/>
    <col min="7172" max="7172" width="10.7109375" style="1" customWidth="1"/>
    <col min="7173" max="7173" width="21.7109375" style="1" customWidth="1"/>
    <col min="7174" max="7174" width="10.7109375" style="1" customWidth="1"/>
    <col min="7175" max="7175" width="18.7109375" style="1" customWidth="1"/>
    <col min="7176" max="7176" width="21.7109375" style="1" customWidth="1"/>
    <col min="7177" max="7177" width="40.7109375" style="1" customWidth="1"/>
    <col min="7178" max="7178" width="21.7109375" style="1" customWidth="1"/>
    <col min="7179" max="7179" width="10.7109375" style="1" customWidth="1"/>
    <col min="7180" max="7180" width="21.7109375" style="1" customWidth="1"/>
    <col min="7181" max="7181" width="10.7109375" style="1" customWidth="1"/>
    <col min="7182" max="7182" width="18.7109375" style="1" customWidth="1"/>
    <col min="7183" max="7183" width="21.7109375" style="1" customWidth="1"/>
    <col min="7184" max="7184" width="40.7109375" style="1" customWidth="1"/>
    <col min="7185" max="7185" width="21.7109375" style="1" customWidth="1"/>
    <col min="7186" max="7186" width="10.7109375" style="1" customWidth="1"/>
    <col min="7187" max="7187" width="21.7109375" style="1" customWidth="1"/>
    <col min="7188" max="7188" width="10.7109375" style="1" customWidth="1"/>
    <col min="7189" max="7189" width="18.7109375" style="1" customWidth="1"/>
    <col min="7190" max="7190" width="21.7109375" style="1" customWidth="1"/>
    <col min="7191" max="7191" width="40.7109375" style="1" customWidth="1"/>
    <col min="7192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8" width="21.7109375" style="1" customWidth="1"/>
    <col min="7199" max="7199" width="10.7109375" style="1" customWidth="1"/>
    <col min="7200" max="7200" width="21.7109375" style="1" customWidth="1"/>
    <col min="7201" max="7201" width="10.7109375" style="1" customWidth="1"/>
    <col min="7202" max="7202" width="40.7109375" style="1" customWidth="1"/>
    <col min="7203" max="7205" width="21.7109375" style="1" customWidth="1"/>
    <col min="7206" max="7206" width="10.7109375" style="1" customWidth="1"/>
    <col min="7207" max="7420" width="11.42578125" style="1"/>
    <col min="7421" max="7421" width="1.7109375" style="1" customWidth="1"/>
    <col min="7422" max="7422" width="40.7109375" style="1" customWidth="1"/>
    <col min="7423" max="7423" width="21.7109375" style="1" customWidth="1"/>
    <col min="7424" max="7424" width="10.7109375" style="1" customWidth="1"/>
    <col min="7425" max="7425" width="18.7109375" style="1" customWidth="1"/>
    <col min="7426" max="7427" width="21.7109375" style="1" customWidth="1"/>
    <col min="7428" max="7428" width="10.7109375" style="1" customWidth="1"/>
    <col min="7429" max="7429" width="21.7109375" style="1" customWidth="1"/>
    <col min="7430" max="7430" width="10.7109375" style="1" customWidth="1"/>
    <col min="7431" max="7431" width="18.7109375" style="1" customWidth="1"/>
    <col min="7432" max="7432" width="21.7109375" style="1" customWidth="1"/>
    <col min="7433" max="7433" width="40.7109375" style="1" customWidth="1"/>
    <col min="7434" max="7434" width="21.7109375" style="1" customWidth="1"/>
    <col min="7435" max="7435" width="10.7109375" style="1" customWidth="1"/>
    <col min="7436" max="7436" width="21.7109375" style="1" customWidth="1"/>
    <col min="7437" max="7437" width="10.7109375" style="1" customWidth="1"/>
    <col min="7438" max="7438" width="18.7109375" style="1" customWidth="1"/>
    <col min="7439" max="7439" width="21.7109375" style="1" customWidth="1"/>
    <col min="7440" max="7440" width="40.7109375" style="1" customWidth="1"/>
    <col min="7441" max="7441" width="21.7109375" style="1" customWidth="1"/>
    <col min="7442" max="7442" width="10.7109375" style="1" customWidth="1"/>
    <col min="7443" max="7443" width="21.7109375" style="1" customWidth="1"/>
    <col min="7444" max="7444" width="10.7109375" style="1" customWidth="1"/>
    <col min="7445" max="7445" width="18.7109375" style="1" customWidth="1"/>
    <col min="7446" max="7446" width="21.7109375" style="1" customWidth="1"/>
    <col min="7447" max="7447" width="40.7109375" style="1" customWidth="1"/>
    <col min="7448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4" width="21.7109375" style="1" customWidth="1"/>
    <col min="7455" max="7455" width="10.7109375" style="1" customWidth="1"/>
    <col min="7456" max="7456" width="21.7109375" style="1" customWidth="1"/>
    <col min="7457" max="7457" width="10.7109375" style="1" customWidth="1"/>
    <col min="7458" max="7458" width="40.7109375" style="1" customWidth="1"/>
    <col min="7459" max="7461" width="21.7109375" style="1" customWidth="1"/>
    <col min="7462" max="7462" width="10.7109375" style="1" customWidth="1"/>
    <col min="7463" max="7676" width="11.42578125" style="1"/>
    <col min="7677" max="7677" width="1.7109375" style="1" customWidth="1"/>
    <col min="7678" max="7678" width="40.7109375" style="1" customWidth="1"/>
    <col min="7679" max="7679" width="21.7109375" style="1" customWidth="1"/>
    <col min="7680" max="7680" width="10.7109375" style="1" customWidth="1"/>
    <col min="7681" max="7681" width="18.7109375" style="1" customWidth="1"/>
    <col min="7682" max="7683" width="21.7109375" style="1" customWidth="1"/>
    <col min="7684" max="7684" width="10.7109375" style="1" customWidth="1"/>
    <col min="7685" max="7685" width="21.7109375" style="1" customWidth="1"/>
    <col min="7686" max="7686" width="10.7109375" style="1" customWidth="1"/>
    <col min="7687" max="7687" width="18.7109375" style="1" customWidth="1"/>
    <col min="7688" max="7688" width="21.7109375" style="1" customWidth="1"/>
    <col min="7689" max="7689" width="40.7109375" style="1" customWidth="1"/>
    <col min="7690" max="7690" width="21.7109375" style="1" customWidth="1"/>
    <col min="7691" max="7691" width="10.7109375" style="1" customWidth="1"/>
    <col min="7692" max="7692" width="21.7109375" style="1" customWidth="1"/>
    <col min="7693" max="7693" width="10.7109375" style="1" customWidth="1"/>
    <col min="7694" max="7694" width="18.7109375" style="1" customWidth="1"/>
    <col min="7695" max="7695" width="21.7109375" style="1" customWidth="1"/>
    <col min="7696" max="7696" width="40.7109375" style="1" customWidth="1"/>
    <col min="7697" max="7697" width="21.7109375" style="1" customWidth="1"/>
    <col min="7698" max="7698" width="10.7109375" style="1" customWidth="1"/>
    <col min="7699" max="7699" width="21.7109375" style="1" customWidth="1"/>
    <col min="7700" max="7700" width="10.7109375" style="1" customWidth="1"/>
    <col min="7701" max="7701" width="18.7109375" style="1" customWidth="1"/>
    <col min="7702" max="7702" width="21.7109375" style="1" customWidth="1"/>
    <col min="7703" max="7703" width="40.7109375" style="1" customWidth="1"/>
    <col min="7704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10" width="21.7109375" style="1" customWidth="1"/>
    <col min="7711" max="7711" width="10.7109375" style="1" customWidth="1"/>
    <col min="7712" max="7712" width="21.7109375" style="1" customWidth="1"/>
    <col min="7713" max="7713" width="10.7109375" style="1" customWidth="1"/>
    <col min="7714" max="7714" width="40.7109375" style="1" customWidth="1"/>
    <col min="7715" max="7717" width="21.7109375" style="1" customWidth="1"/>
    <col min="7718" max="7718" width="10.7109375" style="1" customWidth="1"/>
    <col min="7719" max="7932" width="11.42578125" style="1"/>
    <col min="7933" max="7933" width="1.7109375" style="1" customWidth="1"/>
    <col min="7934" max="7934" width="40.7109375" style="1" customWidth="1"/>
    <col min="7935" max="7935" width="21.7109375" style="1" customWidth="1"/>
    <col min="7936" max="7936" width="10.7109375" style="1" customWidth="1"/>
    <col min="7937" max="7937" width="18.7109375" style="1" customWidth="1"/>
    <col min="7938" max="7939" width="21.7109375" style="1" customWidth="1"/>
    <col min="7940" max="7940" width="10.7109375" style="1" customWidth="1"/>
    <col min="7941" max="7941" width="21.7109375" style="1" customWidth="1"/>
    <col min="7942" max="7942" width="10.7109375" style="1" customWidth="1"/>
    <col min="7943" max="7943" width="18.7109375" style="1" customWidth="1"/>
    <col min="7944" max="7944" width="21.7109375" style="1" customWidth="1"/>
    <col min="7945" max="7945" width="40.7109375" style="1" customWidth="1"/>
    <col min="7946" max="7946" width="21.7109375" style="1" customWidth="1"/>
    <col min="7947" max="7947" width="10.7109375" style="1" customWidth="1"/>
    <col min="7948" max="7948" width="21.7109375" style="1" customWidth="1"/>
    <col min="7949" max="7949" width="10.7109375" style="1" customWidth="1"/>
    <col min="7950" max="7950" width="18.7109375" style="1" customWidth="1"/>
    <col min="7951" max="7951" width="21.7109375" style="1" customWidth="1"/>
    <col min="7952" max="7952" width="40.7109375" style="1" customWidth="1"/>
    <col min="7953" max="7953" width="21.7109375" style="1" customWidth="1"/>
    <col min="7954" max="7954" width="10.7109375" style="1" customWidth="1"/>
    <col min="7955" max="7955" width="21.7109375" style="1" customWidth="1"/>
    <col min="7956" max="7956" width="10.7109375" style="1" customWidth="1"/>
    <col min="7957" max="7957" width="18.7109375" style="1" customWidth="1"/>
    <col min="7958" max="7958" width="21.7109375" style="1" customWidth="1"/>
    <col min="7959" max="7959" width="40.7109375" style="1" customWidth="1"/>
    <col min="7960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6" width="21.7109375" style="1" customWidth="1"/>
    <col min="7967" max="7967" width="10.7109375" style="1" customWidth="1"/>
    <col min="7968" max="7968" width="21.7109375" style="1" customWidth="1"/>
    <col min="7969" max="7969" width="10.7109375" style="1" customWidth="1"/>
    <col min="7970" max="7970" width="40.7109375" style="1" customWidth="1"/>
    <col min="7971" max="7973" width="21.7109375" style="1" customWidth="1"/>
    <col min="7974" max="7974" width="10.7109375" style="1" customWidth="1"/>
    <col min="7975" max="8188" width="11.42578125" style="1"/>
    <col min="8189" max="8189" width="1.7109375" style="1" customWidth="1"/>
    <col min="8190" max="8190" width="40.7109375" style="1" customWidth="1"/>
    <col min="8191" max="8191" width="21.7109375" style="1" customWidth="1"/>
    <col min="8192" max="8192" width="10.7109375" style="1" customWidth="1"/>
    <col min="8193" max="8193" width="18.7109375" style="1" customWidth="1"/>
    <col min="8194" max="8195" width="21.7109375" style="1" customWidth="1"/>
    <col min="8196" max="8196" width="10.7109375" style="1" customWidth="1"/>
    <col min="8197" max="8197" width="21.7109375" style="1" customWidth="1"/>
    <col min="8198" max="8198" width="10.7109375" style="1" customWidth="1"/>
    <col min="8199" max="8199" width="18.7109375" style="1" customWidth="1"/>
    <col min="8200" max="8200" width="21.7109375" style="1" customWidth="1"/>
    <col min="8201" max="8201" width="40.7109375" style="1" customWidth="1"/>
    <col min="8202" max="8202" width="21.7109375" style="1" customWidth="1"/>
    <col min="8203" max="8203" width="10.7109375" style="1" customWidth="1"/>
    <col min="8204" max="8204" width="21.7109375" style="1" customWidth="1"/>
    <col min="8205" max="8205" width="10.7109375" style="1" customWidth="1"/>
    <col min="8206" max="8206" width="18.7109375" style="1" customWidth="1"/>
    <col min="8207" max="8207" width="21.7109375" style="1" customWidth="1"/>
    <col min="8208" max="8208" width="40.7109375" style="1" customWidth="1"/>
    <col min="8209" max="8209" width="21.7109375" style="1" customWidth="1"/>
    <col min="8210" max="8210" width="10.7109375" style="1" customWidth="1"/>
    <col min="8211" max="8211" width="21.7109375" style="1" customWidth="1"/>
    <col min="8212" max="8212" width="10.7109375" style="1" customWidth="1"/>
    <col min="8213" max="8213" width="18.7109375" style="1" customWidth="1"/>
    <col min="8214" max="8214" width="21.7109375" style="1" customWidth="1"/>
    <col min="8215" max="8215" width="40.7109375" style="1" customWidth="1"/>
    <col min="8216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2" width="21.7109375" style="1" customWidth="1"/>
    <col min="8223" max="8223" width="10.7109375" style="1" customWidth="1"/>
    <col min="8224" max="8224" width="21.7109375" style="1" customWidth="1"/>
    <col min="8225" max="8225" width="10.7109375" style="1" customWidth="1"/>
    <col min="8226" max="8226" width="40.7109375" style="1" customWidth="1"/>
    <col min="8227" max="8229" width="21.7109375" style="1" customWidth="1"/>
    <col min="8230" max="8230" width="10.7109375" style="1" customWidth="1"/>
    <col min="8231" max="8444" width="11.42578125" style="1"/>
    <col min="8445" max="8445" width="1.7109375" style="1" customWidth="1"/>
    <col min="8446" max="8446" width="40.7109375" style="1" customWidth="1"/>
    <col min="8447" max="8447" width="21.7109375" style="1" customWidth="1"/>
    <col min="8448" max="8448" width="10.7109375" style="1" customWidth="1"/>
    <col min="8449" max="8449" width="18.7109375" style="1" customWidth="1"/>
    <col min="8450" max="8451" width="21.7109375" style="1" customWidth="1"/>
    <col min="8452" max="8452" width="10.7109375" style="1" customWidth="1"/>
    <col min="8453" max="8453" width="21.7109375" style="1" customWidth="1"/>
    <col min="8454" max="8454" width="10.7109375" style="1" customWidth="1"/>
    <col min="8455" max="8455" width="18.7109375" style="1" customWidth="1"/>
    <col min="8456" max="8456" width="21.7109375" style="1" customWidth="1"/>
    <col min="8457" max="8457" width="40.7109375" style="1" customWidth="1"/>
    <col min="8458" max="8458" width="21.7109375" style="1" customWidth="1"/>
    <col min="8459" max="8459" width="10.7109375" style="1" customWidth="1"/>
    <col min="8460" max="8460" width="21.7109375" style="1" customWidth="1"/>
    <col min="8461" max="8461" width="10.7109375" style="1" customWidth="1"/>
    <col min="8462" max="8462" width="18.7109375" style="1" customWidth="1"/>
    <col min="8463" max="8463" width="21.7109375" style="1" customWidth="1"/>
    <col min="8464" max="8464" width="40.7109375" style="1" customWidth="1"/>
    <col min="8465" max="8465" width="21.7109375" style="1" customWidth="1"/>
    <col min="8466" max="8466" width="10.7109375" style="1" customWidth="1"/>
    <col min="8467" max="8467" width="21.7109375" style="1" customWidth="1"/>
    <col min="8468" max="8468" width="10.7109375" style="1" customWidth="1"/>
    <col min="8469" max="8469" width="18.7109375" style="1" customWidth="1"/>
    <col min="8470" max="8470" width="21.7109375" style="1" customWidth="1"/>
    <col min="8471" max="8471" width="40.7109375" style="1" customWidth="1"/>
    <col min="8472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8" width="21.7109375" style="1" customWidth="1"/>
    <col min="8479" max="8479" width="10.7109375" style="1" customWidth="1"/>
    <col min="8480" max="8480" width="21.7109375" style="1" customWidth="1"/>
    <col min="8481" max="8481" width="10.7109375" style="1" customWidth="1"/>
    <col min="8482" max="8482" width="40.7109375" style="1" customWidth="1"/>
    <col min="8483" max="8485" width="21.7109375" style="1" customWidth="1"/>
    <col min="8486" max="8486" width="10.7109375" style="1" customWidth="1"/>
    <col min="8487" max="8700" width="11.42578125" style="1"/>
    <col min="8701" max="8701" width="1.7109375" style="1" customWidth="1"/>
    <col min="8702" max="8702" width="40.7109375" style="1" customWidth="1"/>
    <col min="8703" max="8703" width="21.7109375" style="1" customWidth="1"/>
    <col min="8704" max="8704" width="10.7109375" style="1" customWidth="1"/>
    <col min="8705" max="8705" width="18.7109375" style="1" customWidth="1"/>
    <col min="8706" max="8707" width="21.7109375" style="1" customWidth="1"/>
    <col min="8708" max="8708" width="10.7109375" style="1" customWidth="1"/>
    <col min="8709" max="8709" width="21.7109375" style="1" customWidth="1"/>
    <col min="8710" max="8710" width="10.7109375" style="1" customWidth="1"/>
    <col min="8711" max="8711" width="18.7109375" style="1" customWidth="1"/>
    <col min="8712" max="8712" width="21.7109375" style="1" customWidth="1"/>
    <col min="8713" max="8713" width="40.7109375" style="1" customWidth="1"/>
    <col min="8714" max="8714" width="21.7109375" style="1" customWidth="1"/>
    <col min="8715" max="8715" width="10.7109375" style="1" customWidth="1"/>
    <col min="8716" max="8716" width="21.7109375" style="1" customWidth="1"/>
    <col min="8717" max="8717" width="10.7109375" style="1" customWidth="1"/>
    <col min="8718" max="8718" width="18.7109375" style="1" customWidth="1"/>
    <col min="8719" max="8719" width="21.7109375" style="1" customWidth="1"/>
    <col min="8720" max="8720" width="40.7109375" style="1" customWidth="1"/>
    <col min="8721" max="8721" width="21.7109375" style="1" customWidth="1"/>
    <col min="8722" max="8722" width="10.7109375" style="1" customWidth="1"/>
    <col min="8723" max="8723" width="21.7109375" style="1" customWidth="1"/>
    <col min="8724" max="8724" width="10.7109375" style="1" customWidth="1"/>
    <col min="8725" max="8725" width="18.7109375" style="1" customWidth="1"/>
    <col min="8726" max="8726" width="21.7109375" style="1" customWidth="1"/>
    <col min="8727" max="8727" width="40.7109375" style="1" customWidth="1"/>
    <col min="8728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4" width="21.7109375" style="1" customWidth="1"/>
    <col min="8735" max="8735" width="10.7109375" style="1" customWidth="1"/>
    <col min="8736" max="8736" width="21.7109375" style="1" customWidth="1"/>
    <col min="8737" max="8737" width="10.7109375" style="1" customWidth="1"/>
    <col min="8738" max="8738" width="40.7109375" style="1" customWidth="1"/>
    <col min="8739" max="8741" width="21.7109375" style="1" customWidth="1"/>
    <col min="8742" max="8742" width="10.7109375" style="1" customWidth="1"/>
    <col min="8743" max="8956" width="11.42578125" style="1"/>
    <col min="8957" max="8957" width="1.7109375" style="1" customWidth="1"/>
    <col min="8958" max="8958" width="40.7109375" style="1" customWidth="1"/>
    <col min="8959" max="8959" width="21.7109375" style="1" customWidth="1"/>
    <col min="8960" max="8960" width="10.7109375" style="1" customWidth="1"/>
    <col min="8961" max="8961" width="18.7109375" style="1" customWidth="1"/>
    <col min="8962" max="8963" width="21.7109375" style="1" customWidth="1"/>
    <col min="8964" max="8964" width="10.7109375" style="1" customWidth="1"/>
    <col min="8965" max="8965" width="21.7109375" style="1" customWidth="1"/>
    <col min="8966" max="8966" width="10.7109375" style="1" customWidth="1"/>
    <col min="8967" max="8967" width="18.7109375" style="1" customWidth="1"/>
    <col min="8968" max="8968" width="21.7109375" style="1" customWidth="1"/>
    <col min="8969" max="8969" width="40.7109375" style="1" customWidth="1"/>
    <col min="8970" max="8970" width="21.7109375" style="1" customWidth="1"/>
    <col min="8971" max="8971" width="10.7109375" style="1" customWidth="1"/>
    <col min="8972" max="8972" width="21.7109375" style="1" customWidth="1"/>
    <col min="8973" max="8973" width="10.7109375" style="1" customWidth="1"/>
    <col min="8974" max="8974" width="18.7109375" style="1" customWidth="1"/>
    <col min="8975" max="8975" width="21.7109375" style="1" customWidth="1"/>
    <col min="8976" max="8976" width="40.7109375" style="1" customWidth="1"/>
    <col min="8977" max="8977" width="21.7109375" style="1" customWidth="1"/>
    <col min="8978" max="8978" width="10.7109375" style="1" customWidth="1"/>
    <col min="8979" max="8979" width="21.7109375" style="1" customWidth="1"/>
    <col min="8980" max="8980" width="10.7109375" style="1" customWidth="1"/>
    <col min="8981" max="8981" width="18.7109375" style="1" customWidth="1"/>
    <col min="8982" max="8982" width="21.7109375" style="1" customWidth="1"/>
    <col min="8983" max="8983" width="40.7109375" style="1" customWidth="1"/>
    <col min="8984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90" width="21.7109375" style="1" customWidth="1"/>
    <col min="8991" max="8991" width="10.7109375" style="1" customWidth="1"/>
    <col min="8992" max="8992" width="21.7109375" style="1" customWidth="1"/>
    <col min="8993" max="8993" width="10.7109375" style="1" customWidth="1"/>
    <col min="8994" max="8994" width="40.7109375" style="1" customWidth="1"/>
    <col min="8995" max="8997" width="21.7109375" style="1" customWidth="1"/>
    <col min="8998" max="8998" width="10.7109375" style="1" customWidth="1"/>
    <col min="8999" max="9212" width="11.42578125" style="1"/>
    <col min="9213" max="9213" width="1.7109375" style="1" customWidth="1"/>
    <col min="9214" max="9214" width="40.7109375" style="1" customWidth="1"/>
    <col min="9215" max="9215" width="21.7109375" style="1" customWidth="1"/>
    <col min="9216" max="9216" width="10.7109375" style="1" customWidth="1"/>
    <col min="9217" max="9217" width="18.7109375" style="1" customWidth="1"/>
    <col min="9218" max="9219" width="21.7109375" style="1" customWidth="1"/>
    <col min="9220" max="9220" width="10.7109375" style="1" customWidth="1"/>
    <col min="9221" max="9221" width="21.7109375" style="1" customWidth="1"/>
    <col min="9222" max="9222" width="10.7109375" style="1" customWidth="1"/>
    <col min="9223" max="9223" width="18.7109375" style="1" customWidth="1"/>
    <col min="9224" max="9224" width="21.7109375" style="1" customWidth="1"/>
    <col min="9225" max="9225" width="40.7109375" style="1" customWidth="1"/>
    <col min="9226" max="9226" width="21.7109375" style="1" customWidth="1"/>
    <col min="9227" max="9227" width="10.7109375" style="1" customWidth="1"/>
    <col min="9228" max="9228" width="21.7109375" style="1" customWidth="1"/>
    <col min="9229" max="9229" width="10.7109375" style="1" customWidth="1"/>
    <col min="9230" max="9230" width="18.7109375" style="1" customWidth="1"/>
    <col min="9231" max="9231" width="21.7109375" style="1" customWidth="1"/>
    <col min="9232" max="9232" width="40.7109375" style="1" customWidth="1"/>
    <col min="9233" max="9233" width="21.7109375" style="1" customWidth="1"/>
    <col min="9234" max="9234" width="10.7109375" style="1" customWidth="1"/>
    <col min="9235" max="9235" width="21.7109375" style="1" customWidth="1"/>
    <col min="9236" max="9236" width="10.7109375" style="1" customWidth="1"/>
    <col min="9237" max="9237" width="18.7109375" style="1" customWidth="1"/>
    <col min="9238" max="9238" width="21.7109375" style="1" customWidth="1"/>
    <col min="9239" max="9239" width="40.7109375" style="1" customWidth="1"/>
    <col min="9240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6" width="21.7109375" style="1" customWidth="1"/>
    <col min="9247" max="9247" width="10.7109375" style="1" customWidth="1"/>
    <col min="9248" max="9248" width="21.7109375" style="1" customWidth="1"/>
    <col min="9249" max="9249" width="10.7109375" style="1" customWidth="1"/>
    <col min="9250" max="9250" width="40.7109375" style="1" customWidth="1"/>
    <col min="9251" max="9253" width="21.7109375" style="1" customWidth="1"/>
    <col min="9254" max="9254" width="10.7109375" style="1" customWidth="1"/>
    <col min="9255" max="9468" width="11.42578125" style="1"/>
    <col min="9469" max="9469" width="1.7109375" style="1" customWidth="1"/>
    <col min="9470" max="9470" width="40.7109375" style="1" customWidth="1"/>
    <col min="9471" max="9471" width="21.7109375" style="1" customWidth="1"/>
    <col min="9472" max="9472" width="10.7109375" style="1" customWidth="1"/>
    <col min="9473" max="9473" width="18.7109375" style="1" customWidth="1"/>
    <col min="9474" max="9475" width="21.7109375" style="1" customWidth="1"/>
    <col min="9476" max="9476" width="10.7109375" style="1" customWidth="1"/>
    <col min="9477" max="9477" width="21.7109375" style="1" customWidth="1"/>
    <col min="9478" max="9478" width="10.7109375" style="1" customWidth="1"/>
    <col min="9479" max="9479" width="18.7109375" style="1" customWidth="1"/>
    <col min="9480" max="9480" width="21.7109375" style="1" customWidth="1"/>
    <col min="9481" max="9481" width="40.7109375" style="1" customWidth="1"/>
    <col min="9482" max="9482" width="21.7109375" style="1" customWidth="1"/>
    <col min="9483" max="9483" width="10.7109375" style="1" customWidth="1"/>
    <col min="9484" max="9484" width="21.7109375" style="1" customWidth="1"/>
    <col min="9485" max="9485" width="10.7109375" style="1" customWidth="1"/>
    <col min="9486" max="9486" width="18.7109375" style="1" customWidth="1"/>
    <col min="9487" max="9487" width="21.7109375" style="1" customWidth="1"/>
    <col min="9488" max="9488" width="40.7109375" style="1" customWidth="1"/>
    <col min="9489" max="9489" width="21.7109375" style="1" customWidth="1"/>
    <col min="9490" max="9490" width="10.7109375" style="1" customWidth="1"/>
    <col min="9491" max="9491" width="21.7109375" style="1" customWidth="1"/>
    <col min="9492" max="9492" width="10.7109375" style="1" customWidth="1"/>
    <col min="9493" max="9493" width="18.7109375" style="1" customWidth="1"/>
    <col min="9494" max="9494" width="21.7109375" style="1" customWidth="1"/>
    <col min="9495" max="9495" width="40.7109375" style="1" customWidth="1"/>
    <col min="9496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2" width="21.7109375" style="1" customWidth="1"/>
    <col min="9503" max="9503" width="10.7109375" style="1" customWidth="1"/>
    <col min="9504" max="9504" width="21.7109375" style="1" customWidth="1"/>
    <col min="9505" max="9505" width="10.7109375" style="1" customWidth="1"/>
    <col min="9506" max="9506" width="40.7109375" style="1" customWidth="1"/>
    <col min="9507" max="9509" width="21.7109375" style="1" customWidth="1"/>
    <col min="9510" max="9510" width="10.7109375" style="1" customWidth="1"/>
    <col min="9511" max="9724" width="11.42578125" style="1"/>
    <col min="9725" max="9725" width="1.7109375" style="1" customWidth="1"/>
    <col min="9726" max="9726" width="40.7109375" style="1" customWidth="1"/>
    <col min="9727" max="9727" width="21.7109375" style="1" customWidth="1"/>
    <col min="9728" max="9728" width="10.7109375" style="1" customWidth="1"/>
    <col min="9729" max="9729" width="18.7109375" style="1" customWidth="1"/>
    <col min="9730" max="9731" width="21.7109375" style="1" customWidth="1"/>
    <col min="9732" max="9732" width="10.7109375" style="1" customWidth="1"/>
    <col min="9733" max="9733" width="21.7109375" style="1" customWidth="1"/>
    <col min="9734" max="9734" width="10.7109375" style="1" customWidth="1"/>
    <col min="9735" max="9735" width="18.7109375" style="1" customWidth="1"/>
    <col min="9736" max="9736" width="21.7109375" style="1" customWidth="1"/>
    <col min="9737" max="9737" width="40.7109375" style="1" customWidth="1"/>
    <col min="9738" max="9738" width="21.7109375" style="1" customWidth="1"/>
    <col min="9739" max="9739" width="10.7109375" style="1" customWidth="1"/>
    <col min="9740" max="9740" width="21.7109375" style="1" customWidth="1"/>
    <col min="9741" max="9741" width="10.7109375" style="1" customWidth="1"/>
    <col min="9742" max="9742" width="18.7109375" style="1" customWidth="1"/>
    <col min="9743" max="9743" width="21.7109375" style="1" customWidth="1"/>
    <col min="9744" max="9744" width="40.7109375" style="1" customWidth="1"/>
    <col min="9745" max="9745" width="21.7109375" style="1" customWidth="1"/>
    <col min="9746" max="9746" width="10.7109375" style="1" customWidth="1"/>
    <col min="9747" max="9747" width="21.7109375" style="1" customWidth="1"/>
    <col min="9748" max="9748" width="10.7109375" style="1" customWidth="1"/>
    <col min="9749" max="9749" width="18.7109375" style="1" customWidth="1"/>
    <col min="9750" max="9750" width="21.7109375" style="1" customWidth="1"/>
    <col min="9751" max="9751" width="40.7109375" style="1" customWidth="1"/>
    <col min="9752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8" width="21.7109375" style="1" customWidth="1"/>
    <col min="9759" max="9759" width="10.7109375" style="1" customWidth="1"/>
    <col min="9760" max="9760" width="21.7109375" style="1" customWidth="1"/>
    <col min="9761" max="9761" width="10.7109375" style="1" customWidth="1"/>
    <col min="9762" max="9762" width="40.7109375" style="1" customWidth="1"/>
    <col min="9763" max="9765" width="21.7109375" style="1" customWidth="1"/>
    <col min="9766" max="9766" width="10.7109375" style="1" customWidth="1"/>
    <col min="9767" max="9980" width="11.42578125" style="1"/>
    <col min="9981" max="9981" width="1.7109375" style="1" customWidth="1"/>
    <col min="9982" max="9982" width="40.7109375" style="1" customWidth="1"/>
    <col min="9983" max="9983" width="21.7109375" style="1" customWidth="1"/>
    <col min="9984" max="9984" width="10.7109375" style="1" customWidth="1"/>
    <col min="9985" max="9985" width="18.7109375" style="1" customWidth="1"/>
    <col min="9986" max="9987" width="21.7109375" style="1" customWidth="1"/>
    <col min="9988" max="9988" width="10.7109375" style="1" customWidth="1"/>
    <col min="9989" max="9989" width="21.7109375" style="1" customWidth="1"/>
    <col min="9990" max="9990" width="10.7109375" style="1" customWidth="1"/>
    <col min="9991" max="9991" width="18.7109375" style="1" customWidth="1"/>
    <col min="9992" max="9992" width="21.7109375" style="1" customWidth="1"/>
    <col min="9993" max="9993" width="40.7109375" style="1" customWidth="1"/>
    <col min="9994" max="9994" width="21.7109375" style="1" customWidth="1"/>
    <col min="9995" max="9995" width="10.7109375" style="1" customWidth="1"/>
    <col min="9996" max="9996" width="21.7109375" style="1" customWidth="1"/>
    <col min="9997" max="9997" width="10.7109375" style="1" customWidth="1"/>
    <col min="9998" max="9998" width="18.7109375" style="1" customWidth="1"/>
    <col min="9999" max="9999" width="21.7109375" style="1" customWidth="1"/>
    <col min="10000" max="10000" width="40.7109375" style="1" customWidth="1"/>
    <col min="10001" max="10001" width="21.7109375" style="1" customWidth="1"/>
    <col min="10002" max="10002" width="10.7109375" style="1" customWidth="1"/>
    <col min="10003" max="10003" width="21.7109375" style="1" customWidth="1"/>
    <col min="10004" max="10004" width="10.7109375" style="1" customWidth="1"/>
    <col min="10005" max="10005" width="18.7109375" style="1" customWidth="1"/>
    <col min="10006" max="10006" width="21.7109375" style="1" customWidth="1"/>
    <col min="10007" max="10007" width="40.7109375" style="1" customWidth="1"/>
    <col min="10008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4" width="21.7109375" style="1" customWidth="1"/>
    <col min="10015" max="10015" width="10.7109375" style="1" customWidth="1"/>
    <col min="10016" max="10016" width="21.7109375" style="1" customWidth="1"/>
    <col min="10017" max="10017" width="10.7109375" style="1" customWidth="1"/>
    <col min="10018" max="10018" width="40.7109375" style="1" customWidth="1"/>
    <col min="10019" max="10021" width="21.7109375" style="1" customWidth="1"/>
    <col min="10022" max="10022" width="10.7109375" style="1" customWidth="1"/>
    <col min="10023" max="10236" width="11.42578125" style="1"/>
    <col min="10237" max="10237" width="1.7109375" style="1" customWidth="1"/>
    <col min="10238" max="10238" width="40.7109375" style="1" customWidth="1"/>
    <col min="10239" max="10239" width="21.7109375" style="1" customWidth="1"/>
    <col min="10240" max="10240" width="10.7109375" style="1" customWidth="1"/>
    <col min="10241" max="10241" width="18.7109375" style="1" customWidth="1"/>
    <col min="10242" max="10243" width="21.7109375" style="1" customWidth="1"/>
    <col min="10244" max="10244" width="10.7109375" style="1" customWidth="1"/>
    <col min="10245" max="10245" width="21.7109375" style="1" customWidth="1"/>
    <col min="10246" max="10246" width="10.7109375" style="1" customWidth="1"/>
    <col min="10247" max="10247" width="18.7109375" style="1" customWidth="1"/>
    <col min="10248" max="10248" width="21.7109375" style="1" customWidth="1"/>
    <col min="10249" max="10249" width="40.7109375" style="1" customWidth="1"/>
    <col min="10250" max="10250" width="21.7109375" style="1" customWidth="1"/>
    <col min="10251" max="10251" width="10.7109375" style="1" customWidth="1"/>
    <col min="10252" max="10252" width="21.7109375" style="1" customWidth="1"/>
    <col min="10253" max="10253" width="10.7109375" style="1" customWidth="1"/>
    <col min="10254" max="10254" width="18.7109375" style="1" customWidth="1"/>
    <col min="10255" max="10255" width="21.7109375" style="1" customWidth="1"/>
    <col min="10256" max="10256" width="40.7109375" style="1" customWidth="1"/>
    <col min="10257" max="10257" width="21.7109375" style="1" customWidth="1"/>
    <col min="10258" max="10258" width="10.7109375" style="1" customWidth="1"/>
    <col min="10259" max="10259" width="21.7109375" style="1" customWidth="1"/>
    <col min="10260" max="10260" width="10.7109375" style="1" customWidth="1"/>
    <col min="10261" max="10261" width="18.7109375" style="1" customWidth="1"/>
    <col min="10262" max="10262" width="21.7109375" style="1" customWidth="1"/>
    <col min="10263" max="10263" width="40.7109375" style="1" customWidth="1"/>
    <col min="10264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70" width="21.7109375" style="1" customWidth="1"/>
    <col min="10271" max="10271" width="10.7109375" style="1" customWidth="1"/>
    <col min="10272" max="10272" width="21.7109375" style="1" customWidth="1"/>
    <col min="10273" max="10273" width="10.7109375" style="1" customWidth="1"/>
    <col min="10274" max="10274" width="40.7109375" style="1" customWidth="1"/>
    <col min="10275" max="10277" width="21.7109375" style="1" customWidth="1"/>
    <col min="10278" max="10278" width="10.7109375" style="1" customWidth="1"/>
    <col min="10279" max="10492" width="11.42578125" style="1"/>
    <col min="10493" max="10493" width="1.7109375" style="1" customWidth="1"/>
    <col min="10494" max="10494" width="40.7109375" style="1" customWidth="1"/>
    <col min="10495" max="10495" width="21.7109375" style="1" customWidth="1"/>
    <col min="10496" max="10496" width="10.7109375" style="1" customWidth="1"/>
    <col min="10497" max="10497" width="18.7109375" style="1" customWidth="1"/>
    <col min="10498" max="10499" width="21.7109375" style="1" customWidth="1"/>
    <col min="10500" max="10500" width="10.7109375" style="1" customWidth="1"/>
    <col min="10501" max="10501" width="21.7109375" style="1" customWidth="1"/>
    <col min="10502" max="10502" width="10.7109375" style="1" customWidth="1"/>
    <col min="10503" max="10503" width="18.7109375" style="1" customWidth="1"/>
    <col min="10504" max="10504" width="21.7109375" style="1" customWidth="1"/>
    <col min="10505" max="10505" width="40.7109375" style="1" customWidth="1"/>
    <col min="10506" max="10506" width="21.7109375" style="1" customWidth="1"/>
    <col min="10507" max="10507" width="10.7109375" style="1" customWidth="1"/>
    <col min="10508" max="10508" width="21.7109375" style="1" customWidth="1"/>
    <col min="10509" max="10509" width="10.7109375" style="1" customWidth="1"/>
    <col min="10510" max="10510" width="18.7109375" style="1" customWidth="1"/>
    <col min="10511" max="10511" width="21.7109375" style="1" customWidth="1"/>
    <col min="10512" max="10512" width="40.7109375" style="1" customWidth="1"/>
    <col min="10513" max="10513" width="21.7109375" style="1" customWidth="1"/>
    <col min="10514" max="10514" width="10.7109375" style="1" customWidth="1"/>
    <col min="10515" max="10515" width="21.7109375" style="1" customWidth="1"/>
    <col min="10516" max="10516" width="10.7109375" style="1" customWidth="1"/>
    <col min="10517" max="10517" width="18.7109375" style="1" customWidth="1"/>
    <col min="10518" max="10518" width="21.7109375" style="1" customWidth="1"/>
    <col min="10519" max="10519" width="40.7109375" style="1" customWidth="1"/>
    <col min="10520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6" width="21.7109375" style="1" customWidth="1"/>
    <col min="10527" max="10527" width="10.7109375" style="1" customWidth="1"/>
    <col min="10528" max="10528" width="21.7109375" style="1" customWidth="1"/>
    <col min="10529" max="10529" width="10.7109375" style="1" customWidth="1"/>
    <col min="10530" max="10530" width="40.7109375" style="1" customWidth="1"/>
    <col min="10531" max="10533" width="21.7109375" style="1" customWidth="1"/>
    <col min="10534" max="10534" width="10.7109375" style="1" customWidth="1"/>
    <col min="10535" max="10748" width="11.42578125" style="1"/>
    <col min="10749" max="10749" width="1.7109375" style="1" customWidth="1"/>
    <col min="10750" max="10750" width="40.7109375" style="1" customWidth="1"/>
    <col min="10751" max="10751" width="21.7109375" style="1" customWidth="1"/>
    <col min="10752" max="10752" width="10.7109375" style="1" customWidth="1"/>
    <col min="10753" max="10753" width="18.7109375" style="1" customWidth="1"/>
    <col min="10754" max="10755" width="21.7109375" style="1" customWidth="1"/>
    <col min="10756" max="10756" width="10.7109375" style="1" customWidth="1"/>
    <col min="10757" max="10757" width="21.7109375" style="1" customWidth="1"/>
    <col min="10758" max="10758" width="10.7109375" style="1" customWidth="1"/>
    <col min="10759" max="10759" width="18.7109375" style="1" customWidth="1"/>
    <col min="10760" max="10760" width="21.7109375" style="1" customWidth="1"/>
    <col min="10761" max="10761" width="40.7109375" style="1" customWidth="1"/>
    <col min="10762" max="10762" width="21.7109375" style="1" customWidth="1"/>
    <col min="10763" max="10763" width="10.7109375" style="1" customWidth="1"/>
    <col min="10764" max="10764" width="21.7109375" style="1" customWidth="1"/>
    <col min="10765" max="10765" width="10.7109375" style="1" customWidth="1"/>
    <col min="10766" max="10766" width="18.7109375" style="1" customWidth="1"/>
    <col min="10767" max="10767" width="21.7109375" style="1" customWidth="1"/>
    <col min="10768" max="10768" width="40.7109375" style="1" customWidth="1"/>
    <col min="10769" max="10769" width="21.7109375" style="1" customWidth="1"/>
    <col min="10770" max="10770" width="10.7109375" style="1" customWidth="1"/>
    <col min="10771" max="10771" width="21.7109375" style="1" customWidth="1"/>
    <col min="10772" max="10772" width="10.7109375" style="1" customWidth="1"/>
    <col min="10773" max="10773" width="18.7109375" style="1" customWidth="1"/>
    <col min="10774" max="10774" width="21.7109375" style="1" customWidth="1"/>
    <col min="10775" max="10775" width="40.7109375" style="1" customWidth="1"/>
    <col min="10776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2" width="21.7109375" style="1" customWidth="1"/>
    <col min="10783" max="10783" width="10.7109375" style="1" customWidth="1"/>
    <col min="10784" max="10784" width="21.7109375" style="1" customWidth="1"/>
    <col min="10785" max="10785" width="10.7109375" style="1" customWidth="1"/>
    <col min="10786" max="10786" width="40.7109375" style="1" customWidth="1"/>
    <col min="10787" max="10789" width="21.7109375" style="1" customWidth="1"/>
    <col min="10790" max="10790" width="10.7109375" style="1" customWidth="1"/>
    <col min="10791" max="11004" width="11.42578125" style="1"/>
    <col min="11005" max="11005" width="1.7109375" style="1" customWidth="1"/>
    <col min="11006" max="11006" width="40.7109375" style="1" customWidth="1"/>
    <col min="11007" max="11007" width="21.7109375" style="1" customWidth="1"/>
    <col min="11008" max="11008" width="10.7109375" style="1" customWidth="1"/>
    <col min="11009" max="11009" width="18.7109375" style="1" customWidth="1"/>
    <col min="11010" max="11011" width="21.7109375" style="1" customWidth="1"/>
    <col min="11012" max="11012" width="10.7109375" style="1" customWidth="1"/>
    <col min="11013" max="11013" width="21.7109375" style="1" customWidth="1"/>
    <col min="11014" max="11014" width="10.7109375" style="1" customWidth="1"/>
    <col min="11015" max="11015" width="18.7109375" style="1" customWidth="1"/>
    <col min="11016" max="11016" width="21.7109375" style="1" customWidth="1"/>
    <col min="11017" max="11017" width="40.7109375" style="1" customWidth="1"/>
    <col min="11018" max="11018" width="21.7109375" style="1" customWidth="1"/>
    <col min="11019" max="11019" width="10.7109375" style="1" customWidth="1"/>
    <col min="11020" max="11020" width="21.7109375" style="1" customWidth="1"/>
    <col min="11021" max="11021" width="10.7109375" style="1" customWidth="1"/>
    <col min="11022" max="11022" width="18.7109375" style="1" customWidth="1"/>
    <col min="11023" max="11023" width="21.7109375" style="1" customWidth="1"/>
    <col min="11024" max="11024" width="40.7109375" style="1" customWidth="1"/>
    <col min="11025" max="11025" width="21.7109375" style="1" customWidth="1"/>
    <col min="11026" max="11026" width="10.7109375" style="1" customWidth="1"/>
    <col min="11027" max="11027" width="21.7109375" style="1" customWidth="1"/>
    <col min="11028" max="11028" width="10.7109375" style="1" customWidth="1"/>
    <col min="11029" max="11029" width="18.7109375" style="1" customWidth="1"/>
    <col min="11030" max="11030" width="21.7109375" style="1" customWidth="1"/>
    <col min="11031" max="11031" width="40.7109375" style="1" customWidth="1"/>
    <col min="11032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8" width="21.7109375" style="1" customWidth="1"/>
    <col min="11039" max="11039" width="10.7109375" style="1" customWidth="1"/>
    <col min="11040" max="11040" width="21.7109375" style="1" customWidth="1"/>
    <col min="11041" max="11041" width="10.7109375" style="1" customWidth="1"/>
    <col min="11042" max="11042" width="40.7109375" style="1" customWidth="1"/>
    <col min="11043" max="11045" width="21.7109375" style="1" customWidth="1"/>
    <col min="11046" max="11046" width="10.7109375" style="1" customWidth="1"/>
    <col min="11047" max="11260" width="11.42578125" style="1"/>
    <col min="11261" max="11261" width="1.7109375" style="1" customWidth="1"/>
    <col min="11262" max="11262" width="40.7109375" style="1" customWidth="1"/>
    <col min="11263" max="11263" width="21.7109375" style="1" customWidth="1"/>
    <col min="11264" max="11264" width="10.7109375" style="1" customWidth="1"/>
    <col min="11265" max="11265" width="18.7109375" style="1" customWidth="1"/>
    <col min="11266" max="11267" width="21.7109375" style="1" customWidth="1"/>
    <col min="11268" max="11268" width="10.7109375" style="1" customWidth="1"/>
    <col min="11269" max="11269" width="21.7109375" style="1" customWidth="1"/>
    <col min="11270" max="11270" width="10.7109375" style="1" customWidth="1"/>
    <col min="11271" max="11271" width="18.7109375" style="1" customWidth="1"/>
    <col min="11272" max="11272" width="21.7109375" style="1" customWidth="1"/>
    <col min="11273" max="11273" width="40.7109375" style="1" customWidth="1"/>
    <col min="11274" max="11274" width="21.7109375" style="1" customWidth="1"/>
    <col min="11275" max="11275" width="10.7109375" style="1" customWidth="1"/>
    <col min="11276" max="11276" width="21.7109375" style="1" customWidth="1"/>
    <col min="11277" max="11277" width="10.7109375" style="1" customWidth="1"/>
    <col min="11278" max="11278" width="18.7109375" style="1" customWidth="1"/>
    <col min="11279" max="11279" width="21.7109375" style="1" customWidth="1"/>
    <col min="11280" max="11280" width="40.7109375" style="1" customWidth="1"/>
    <col min="11281" max="11281" width="21.7109375" style="1" customWidth="1"/>
    <col min="11282" max="11282" width="10.7109375" style="1" customWidth="1"/>
    <col min="11283" max="11283" width="21.7109375" style="1" customWidth="1"/>
    <col min="11284" max="11284" width="10.7109375" style="1" customWidth="1"/>
    <col min="11285" max="11285" width="18.7109375" style="1" customWidth="1"/>
    <col min="11286" max="11286" width="21.7109375" style="1" customWidth="1"/>
    <col min="11287" max="11287" width="40.7109375" style="1" customWidth="1"/>
    <col min="11288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4" width="21.7109375" style="1" customWidth="1"/>
    <col min="11295" max="11295" width="10.7109375" style="1" customWidth="1"/>
    <col min="11296" max="11296" width="21.7109375" style="1" customWidth="1"/>
    <col min="11297" max="11297" width="10.7109375" style="1" customWidth="1"/>
    <col min="11298" max="11298" width="40.7109375" style="1" customWidth="1"/>
    <col min="11299" max="11301" width="21.7109375" style="1" customWidth="1"/>
    <col min="11302" max="11302" width="10.7109375" style="1" customWidth="1"/>
    <col min="11303" max="11516" width="11.42578125" style="1"/>
    <col min="11517" max="11517" width="1.7109375" style="1" customWidth="1"/>
    <col min="11518" max="11518" width="40.7109375" style="1" customWidth="1"/>
    <col min="11519" max="11519" width="21.7109375" style="1" customWidth="1"/>
    <col min="11520" max="11520" width="10.7109375" style="1" customWidth="1"/>
    <col min="11521" max="11521" width="18.7109375" style="1" customWidth="1"/>
    <col min="11522" max="11523" width="21.7109375" style="1" customWidth="1"/>
    <col min="11524" max="11524" width="10.7109375" style="1" customWidth="1"/>
    <col min="11525" max="11525" width="21.7109375" style="1" customWidth="1"/>
    <col min="11526" max="11526" width="10.7109375" style="1" customWidth="1"/>
    <col min="11527" max="11527" width="18.7109375" style="1" customWidth="1"/>
    <col min="11528" max="11528" width="21.7109375" style="1" customWidth="1"/>
    <col min="11529" max="11529" width="40.7109375" style="1" customWidth="1"/>
    <col min="11530" max="11530" width="21.7109375" style="1" customWidth="1"/>
    <col min="11531" max="11531" width="10.7109375" style="1" customWidth="1"/>
    <col min="11532" max="11532" width="21.7109375" style="1" customWidth="1"/>
    <col min="11533" max="11533" width="10.7109375" style="1" customWidth="1"/>
    <col min="11534" max="11534" width="18.7109375" style="1" customWidth="1"/>
    <col min="11535" max="11535" width="21.7109375" style="1" customWidth="1"/>
    <col min="11536" max="11536" width="40.7109375" style="1" customWidth="1"/>
    <col min="11537" max="11537" width="21.7109375" style="1" customWidth="1"/>
    <col min="11538" max="11538" width="10.7109375" style="1" customWidth="1"/>
    <col min="11539" max="11539" width="21.7109375" style="1" customWidth="1"/>
    <col min="11540" max="11540" width="10.7109375" style="1" customWidth="1"/>
    <col min="11541" max="11541" width="18.7109375" style="1" customWidth="1"/>
    <col min="11542" max="11542" width="21.7109375" style="1" customWidth="1"/>
    <col min="11543" max="11543" width="40.7109375" style="1" customWidth="1"/>
    <col min="11544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50" width="21.7109375" style="1" customWidth="1"/>
    <col min="11551" max="11551" width="10.7109375" style="1" customWidth="1"/>
    <col min="11552" max="11552" width="21.7109375" style="1" customWidth="1"/>
    <col min="11553" max="11553" width="10.7109375" style="1" customWidth="1"/>
    <col min="11554" max="11554" width="40.7109375" style="1" customWidth="1"/>
    <col min="11555" max="11557" width="21.7109375" style="1" customWidth="1"/>
    <col min="11558" max="11558" width="10.7109375" style="1" customWidth="1"/>
    <col min="11559" max="11772" width="11.42578125" style="1"/>
    <col min="11773" max="11773" width="1.7109375" style="1" customWidth="1"/>
    <col min="11774" max="11774" width="40.7109375" style="1" customWidth="1"/>
    <col min="11775" max="11775" width="21.7109375" style="1" customWidth="1"/>
    <col min="11776" max="11776" width="10.7109375" style="1" customWidth="1"/>
    <col min="11777" max="11777" width="18.7109375" style="1" customWidth="1"/>
    <col min="11778" max="11779" width="21.7109375" style="1" customWidth="1"/>
    <col min="11780" max="11780" width="10.7109375" style="1" customWidth="1"/>
    <col min="11781" max="11781" width="21.7109375" style="1" customWidth="1"/>
    <col min="11782" max="11782" width="10.7109375" style="1" customWidth="1"/>
    <col min="11783" max="11783" width="18.7109375" style="1" customWidth="1"/>
    <col min="11784" max="11784" width="21.7109375" style="1" customWidth="1"/>
    <col min="11785" max="11785" width="40.7109375" style="1" customWidth="1"/>
    <col min="11786" max="11786" width="21.7109375" style="1" customWidth="1"/>
    <col min="11787" max="11787" width="10.7109375" style="1" customWidth="1"/>
    <col min="11788" max="11788" width="21.7109375" style="1" customWidth="1"/>
    <col min="11789" max="11789" width="10.7109375" style="1" customWidth="1"/>
    <col min="11790" max="11790" width="18.7109375" style="1" customWidth="1"/>
    <col min="11791" max="11791" width="21.7109375" style="1" customWidth="1"/>
    <col min="11792" max="11792" width="40.7109375" style="1" customWidth="1"/>
    <col min="11793" max="11793" width="21.7109375" style="1" customWidth="1"/>
    <col min="11794" max="11794" width="10.7109375" style="1" customWidth="1"/>
    <col min="11795" max="11795" width="21.7109375" style="1" customWidth="1"/>
    <col min="11796" max="11796" width="10.7109375" style="1" customWidth="1"/>
    <col min="11797" max="11797" width="18.7109375" style="1" customWidth="1"/>
    <col min="11798" max="11798" width="21.7109375" style="1" customWidth="1"/>
    <col min="11799" max="11799" width="40.7109375" style="1" customWidth="1"/>
    <col min="11800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6" width="21.7109375" style="1" customWidth="1"/>
    <col min="11807" max="11807" width="10.7109375" style="1" customWidth="1"/>
    <col min="11808" max="11808" width="21.7109375" style="1" customWidth="1"/>
    <col min="11809" max="11809" width="10.7109375" style="1" customWidth="1"/>
    <col min="11810" max="11810" width="40.7109375" style="1" customWidth="1"/>
    <col min="11811" max="11813" width="21.7109375" style="1" customWidth="1"/>
    <col min="11814" max="11814" width="10.7109375" style="1" customWidth="1"/>
    <col min="11815" max="12028" width="11.42578125" style="1"/>
    <col min="12029" max="12029" width="1.7109375" style="1" customWidth="1"/>
    <col min="12030" max="12030" width="40.7109375" style="1" customWidth="1"/>
    <col min="12031" max="12031" width="21.7109375" style="1" customWidth="1"/>
    <col min="12032" max="12032" width="10.7109375" style="1" customWidth="1"/>
    <col min="12033" max="12033" width="18.7109375" style="1" customWidth="1"/>
    <col min="12034" max="12035" width="21.7109375" style="1" customWidth="1"/>
    <col min="12036" max="12036" width="10.7109375" style="1" customWidth="1"/>
    <col min="12037" max="12037" width="21.7109375" style="1" customWidth="1"/>
    <col min="12038" max="12038" width="10.7109375" style="1" customWidth="1"/>
    <col min="12039" max="12039" width="18.7109375" style="1" customWidth="1"/>
    <col min="12040" max="12040" width="21.7109375" style="1" customWidth="1"/>
    <col min="12041" max="12041" width="40.7109375" style="1" customWidth="1"/>
    <col min="12042" max="12042" width="21.7109375" style="1" customWidth="1"/>
    <col min="12043" max="12043" width="10.7109375" style="1" customWidth="1"/>
    <col min="12044" max="12044" width="21.7109375" style="1" customWidth="1"/>
    <col min="12045" max="12045" width="10.7109375" style="1" customWidth="1"/>
    <col min="12046" max="12046" width="18.7109375" style="1" customWidth="1"/>
    <col min="12047" max="12047" width="21.7109375" style="1" customWidth="1"/>
    <col min="12048" max="12048" width="40.7109375" style="1" customWidth="1"/>
    <col min="12049" max="12049" width="21.7109375" style="1" customWidth="1"/>
    <col min="12050" max="12050" width="10.7109375" style="1" customWidth="1"/>
    <col min="12051" max="12051" width="21.7109375" style="1" customWidth="1"/>
    <col min="12052" max="12052" width="10.7109375" style="1" customWidth="1"/>
    <col min="12053" max="12053" width="18.7109375" style="1" customWidth="1"/>
    <col min="12054" max="12054" width="21.7109375" style="1" customWidth="1"/>
    <col min="12055" max="12055" width="40.7109375" style="1" customWidth="1"/>
    <col min="12056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2" width="21.7109375" style="1" customWidth="1"/>
    <col min="12063" max="12063" width="10.7109375" style="1" customWidth="1"/>
    <col min="12064" max="12064" width="21.7109375" style="1" customWidth="1"/>
    <col min="12065" max="12065" width="10.7109375" style="1" customWidth="1"/>
    <col min="12066" max="12066" width="40.7109375" style="1" customWidth="1"/>
    <col min="12067" max="12069" width="21.7109375" style="1" customWidth="1"/>
    <col min="12070" max="12070" width="10.7109375" style="1" customWidth="1"/>
    <col min="12071" max="12284" width="11.42578125" style="1"/>
    <col min="12285" max="12285" width="1.7109375" style="1" customWidth="1"/>
    <col min="12286" max="12286" width="40.7109375" style="1" customWidth="1"/>
    <col min="12287" max="12287" width="21.7109375" style="1" customWidth="1"/>
    <col min="12288" max="12288" width="10.7109375" style="1" customWidth="1"/>
    <col min="12289" max="12289" width="18.7109375" style="1" customWidth="1"/>
    <col min="12290" max="12291" width="21.7109375" style="1" customWidth="1"/>
    <col min="12292" max="12292" width="10.7109375" style="1" customWidth="1"/>
    <col min="12293" max="12293" width="21.7109375" style="1" customWidth="1"/>
    <col min="12294" max="12294" width="10.7109375" style="1" customWidth="1"/>
    <col min="12295" max="12295" width="18.7109375" style="1" customWidth="1"/>
    <col min="12296" max="12296" width="21.7109375" style="1" customWidth="1"/>
    <col min="12297" max="12297" width="40.7109375" style="1" customWidth="1"/>
    <col min="12298" max="12298" width="21.7109375" style="1" customWidth="1"/>
    <col min="12299" max="12299" width="10.7109375" style="1" customWidth="1"/>
    <col min="12300" max="12300" width="21.7109375" style="1" customWidth="1"/>
    <col min="12301" max="12301" width="10.7109375" style="1" customWidth="1"/>
    <col min="12302" max="12302" width="18.7109375" style="1" customWidth="1"/>
    <col min="12303" max="12303" width="21.7109375" style="1" customWidth="1"/>
    <col min="12304" max="12304" width="40.7109375" style="1" customWidth="1"/>
    <col min="12305" max="12305" width="21.7109375" style="1" customWidth="1"/>
    <col min="12306" max="12306" width="10.7109375" style="1" customWidth="1"/>
    <col min="12307" max="12307" width="21.7109375" style="1" customWidth="1"/>
    <col min="12308" max="12308" width="10.7109375" style="1" customWidth="1"/>
    <col min="12309" max="12309" width="18.7109375" style="1" customWidth="1"/>
    <col min="12310" max="12310" width="21.7109375" style="1" customWidth="1"/>
    <col min="12311" max="12311" width="40.7109375" style="1" customWidth="1"/>
    <col min="12312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8" width="21.7109375" style="1" customWidth="1"/>
    <col min="12319" max="12319" width="10.7109375" style="1" customWidth="1"/>
    <col min="12320" max="12320" width="21.7109375" style="1" customWidth="1"/>
    <col min="12321" max="12321" width="10.7109375" style="1" customWidth="1"/>
    <col min="12322" max="12322" width="40.7109375" style="1" customWidth="1"/>
    <col min="12323" max="12325" width="21.7109375" style="1" customWidth="1"/>
    <col min="12326" max="12326" width="10.7109375" style="1" customWidth="1"/>
    <col min="12327" max="12540" width="11.42578125" style="1"/>
    <col min="12541" max="12541" width="1.7109375" style="1" customWidth="1"/>
    <col min="12542" max="12542" width="40.7109375" style="1" customWidth="1"/>
    <col min="12543" max="12543" width="21.7109375" style="1" customWidth="1"/>
    <col min="12544" max="12544" width="10.7109375" style="1" customWidth="1"/>
    <col min="12545" max="12545" width="18.7109375" style="1" customWidth="1"/>
    <col min="12546" max="12547" width="21.7109375" style="1" customWidth="1"/>
    <col min="12548" max="12548" width="10.7109375" style="1" customWidth="1"/>
    <col min="12549" max="12549" width="21.7109375" style="1" customWidth="1"/>
    <col min="12550" max="12550" width="10.7109375" style="1" customWidth="1"/>
    <col min="12551" max="12551" width="18.7109375" style="1" customWidth="1"/>
    <col min="12552" max="12552" width="21.7109375" style="1" customWidth="1"/>
    <col min="12553" max="12553" width="40.7109375" style="1" customWidth="1"/>
    <col min="12554" max="12554" width="21.7109375" style="1" customWidth="1"/>
    <col min="12555" max="12555" width="10.7109375" style="1" customWidth="1"/>
    <col min="12556" max="12556" width="21.7109375" style="1" customWidth="1"/>
    <col min="12557" max="12557" width="10.7109375" style="1" customWidth="1"/>
    <col min="12558" max="12558" width="18.7109375" style="1" customWidth="1"/>
    <col min="12559" max="12559" width="21.7109375" style="1" customWidth="1"/>
    <col min="12560" max="12560" width="40.7109375" style="1" customWidth="1"/>
    <col min="12561" max="12561" width="21.7109375" style="1" customWidth="1"/>
    <col min="12562" max="12562" width="10.7109375" style="1" customWidth="1"/>
    <col min="12563" max="12563" width="21.7109375" style="1" customWidth="1"/>
    <col min="12564" max="12564" width="10.7109375" style="1" customWidth="1"/>
    <col min="12565" max="12565" width="18.7109375" style="1" customWidth="1"/>
    <col min="12566" max="12566" width="21.7109375" style="1" customWidth="1"/>
    <col min="12567" max="12567" width="40.7109375" style="1" customWidth="1"/>
    <col min="12568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4" width="21.7109375" style="1" customWidth="1"/>
    <col min="12575" max="12575" width="10.7109375" style="1" customWidth="1"/>
    <col min="12576" max="12576" width="21.7109375" style="1" customWidth="1"/>
    <col min="12577" max="12577" width="10.7109375" style="1" customWidth="1"/>
    <col min="12578" max="12578" width="40.7109375" style="1" customWidth="1"/>
    <col min="12579" max="12581" width="21.7109375" style="1" customWidth="1"/>
    <col min="12582" max="12582" width="10.7109375" style="1" customWidth="1"/>
    <col min="12583" max="12796" width="11.42578125" style="1"/>
    <col min="12797" max="12797" width="1.7109375" style="1" customWidth="1"/>
    <col min="12798" max="12798" width="40.7109375" style="1" customWidth="1"/>
    <col min="12799" max="12799" width="21.7109375" style="1" customWidth="1"/>
    <col min="12800" max="12800" width="10.7109375" style="1" customWidth="1"/>
    <col min="12801" max="12801" width="18.7109375" style="1" customWidth="1"/>
    <col min="12802" max="12803" width="21.7109375" style="1" customWidth="1"/>
    <col min="12804" max="12804" width="10.7109375" style="1" customWidth="1"/>
    <col min="12805" max="12805" width="21.7109375" style="1" customWidth="1"/>
    <col min="12806" max="12806" width="10.7109375" style="1" customWidth="1"/>
    <col min="12807" max="12807" width="18.7109375" style="1" customWidth="1"/>
    <col min="12808" max="12808" width="21.7109375" style="1" customWidth="1"/>
    <col min="12809" max="12809" width="40.7109375" style="1" customWidth="1"/>
    <col min="12810" max="12810" width="21.7109375" style="1" customWidth="1"/>
    <col min="12811" max="12811" width="10.7109375" style="1" customWidth="1"/>
    <col min="12812" max="12812" width="21.7109375" style="1" customWidth="1"/>
    <col min="12813" max="12813" width="10.7109375" style="1" customWidth="1"/>
    <col min="12814" max="12814" width="18.7109375" style="1" customWidth="1"/>
    <col min="12815" max="12815" width="21.7109375" style="1" customWidth="1"/>
    <col min="12816" max="12816" width="40.7109375" style="1" customWidth="1"/>
    <col min="12817" max="12817" width="21.7109375" style="1" customWidth="1"/>
    <col min="12818" max="12818" width="10.7109375" style="1" customWidth="1"/>
    <col min="12819" max="12819" width="21.7109375" style="1" customWidth="1"/>
    <col min="12820" max="12820" width="10.7109375" style="1" customWidth="1"/>
    <col min="12821" max="12821" width="18.7109375" style="1" customWidth="1"/>
    <col min="12822" max="12822" width="21.7109375" style="1" customWidth="1"/>
    <col min="12823" max="12823" width="40.7109375" style="1" customWidth="1"/>
    <col min="12824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30" width="21.7109375" style="1" customWidth="1"/>
    <col min="12831" max="12831" width="10.7109375" style="1" customWidth="1"/>
    <col min="12832" max="12832" width="21.7109375" style="1" customWidth="1"/>
    <col min="12833" max="12833" width="10.7109375" style="1" customWidth="1"/>
    <col min="12834" max="12834" width="40.7109375" style="1" customWidth="1"/>
    <col min="12835" max="12837" width="21.7109375" style="1" customWidth="1"/>
    <col min="12838" max="12838" width="10.7109375" style="1" customWidth="1"/>
    <col min="12839" max="13052" width="11.42578125" style="1"/>
    <col min="13053" max="13053" width="1.7109375" style="1" customWidth="1"/>
    <col min="13054" max="13054" width="40.7109375" style="1" customWidth="1"/>
    <col min="13055" max="13055" width="21.7109375" style="1" customWidth="1"/>
    <col min="13056" max="13056" width="10.7109375" style="1" customWidth="1"/>
    <col min="13057" max="13057" width="18.7109375" style="1" customWidth="1"/>
    <col min="13058" max="13059" width="21.7109375" style="1" customWidth="1"/>
    <col min="13060" max="13060" width="10.7109375" style="1" customWidth="1"/>
    <col min="13061" max="13061" width="21.7109375" style="1" customWidth="1"/>
    <col min="13062" max="13062" width="10.7109375" style="1" customWidth="1"/>
    <col min="13063" max="13063" width="18.7109375" style="1" customWidth="1"/>
    <col min="13064" max="13064" width="21.7109375" style="1" customWidth="1"/>
    <col min="13065" max="13065" width="40.7109375" style="1" customWidth="1"/>
    <col min="13066" max="13066" width="21.7109375" style="1" customWidth="1"/>
    <col min="13067" max="13067" width="10.7109375" style="1" customWidth="1"/>
    <col min="13068" max="13068" width="21.7109375" style="1" customWidth="1"/>
    <col min="13069" max="13069" width="10.7109375" style="1" customWidth="1"/>
    <col min="13070" max="13070" width="18.7109375" style="1" customWidth="1"/>
    <col min="13071" max="13071" width="21.7109375" style="1" customWidth="1"/>
    <col min="13072" max="13072" width="40.7109375" style="1" customWidth="1"/>
    <col min="13073" max="13073" width="21.7109375" style="1" customWidth="1"/>
    <col min="13074" max="13074" width="10.7109375" style="1" customWidth="1"/>
    <col min="13075" max="13075" width="21.7109375" style="1" customWidth="1"/>
    <col min="13076" max="13076" width="10.7109375" style="1" customWidth="1"/>
    <col min="13077" max="13077" width="18.7109375" style="1" customWidth="1"/>
    <col min="13078" max="13078" width="21.7109375" style="1" customWidth="1"/>
    <col min="13079" max="13079" width="40.7109375" style="1" customWidth="1"/>
    <col min="13080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6" width="21.7109375" style="1" customWidth="1"/>
    <col min="13087" max="13087" width="10.7109375" style="1" customWidth="1"/>
    <col min="13088" max="13088" width="21.7109375" style="1" customWidth="1"/>
    <col min="13089" max="13089" width="10.7109375" style="1" customWidth="1"/>
    <col min="13090" max="13090" width="40.7109375" style="1" customWidth="1"/>
    <col min="13091" max="13093" width="21.7109375" style="1" customWidth="1"/>
    <col min="13094" max="13094" width="10.7109375" style="1" customWidth="1"/>
    <col min="13095" max="13308" width="11.42578125" style="1"/>
    <col min="13309" max="13309" width="1.7109375" style="1" customWidth="1"/>
    <col min="13310" max="13310" width="40.7109375" style="1" customWidth="1"/>
    <col min="13311" max="13311" width="21.7109375" style="1" customWidth="1"/>
    <col min="13312" max="13312" width="10.7109375" style="1" customWidth="1"/>
    <col min="13313" max="13313" width="18.7109375" style="1" customWidth="1"/>
    <col min="13314" max="13315" width="21.7109375" style="1" customWidth="1"/>
    <col min="13316" max="13316" width="10.7109375" style="1" customWidth="1"/>
    <col min="13317" max="13317" width="21.7109375" style="1" customWidth="1"/>
    <col min="13318" max="13318" width="10.7109375" style="1" customWidth="1"/>
    <col min="13319" max="13319" width="18.7109375" style="1" customWidth="1"/>
    <col min="13320" max="13320" width="21.7109375" style="1" customWidth="1"/>
    <col min="13321" max="13321" width="40.7109375" style="1" customWidth="1"/>
    <col min="13322" max="13322" width="21.7109375" style="1" customWidth="1"/>
    <col min="13323" max="13323" width="10.7109375" style="1" customWidth="1"/>
    <col min="13324" max="13324" width="21.7109375" style="1" customWidth="1"/>
    <col min="13325" max="13325" width="10.7109375" style="1" customWidth="1"/>
    <col min="13326" max="13326" width="18.7109375" style="1" customWidth="1"/>
    <col min="13327" max="13327" width="21.7109375" style="1" customWidth="1"/>
    <col min="13328" max="13328" width="40.7109375" style="1" customWidth="1"/>
    <col min="13329" max="13329" width="21.7109375" style="1" customWidth="1"/>
    <col min="13330" max="13330" width="10.7109375" style="1" customWidth="1"/>
    <col min="13331" max="13331" width="21.7109375" style="1" customWidth="1"/>
    <col min="13332" max="13332" width="10.7109375" style="1" customWidth="1"/>
    <col min="13333" max="13333" width="18.7109375" style="1" customWidth="1"/>
    <col min="13334" max="13334" width="21.7109375" style="1" customWidth="1"/>
    <col min="13335" max="13335" width="40.7109375" style="1" customWidth="1"/>
    <col min="13336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2" width="21.7109375" style="1" customWidth="1"/>
    <col min="13343" max="13343" width="10.7109375" style="1" customWidth="1"/>
    <col min="13344" max="13344" width="21.7109375" style="1" customWidth="1"/>
    <col min="13345" max="13345" width="10.7109375" style="1" customWidth="1"/>
    <col min="13346" max="13346" width="40.7109375" style="1" customWidth="1"/>
    <col min="13347" max="13349" width="21.7109375" style="1" customWidth="1"/>
    <col min="13350" max="13350" width="10.7109375" style="1" customWidth="1"/>
    <col min="13351" max="13564" width="11.42578125" style="1"/>
    <col min="13565" max="13565" width="1.7109375" style="1" customWidth="1"/>
    <col min="13566" max="13566" width="40.7109375" style="1" customWidth="1"/>
    <col min="13567" max="13567" width="21.7109375" style="1" customWidth="1"/>
    <col min="13568" max="13568" width="10.7109375" style="1" customWidth="1"/>
    <col min="13569" max="13569" width="18.7109375" style="1" customWidth="1"/>
    <col min="13570" max="13571" width="21.7109375" style="1" customWidth="1"/>
    <col min="13572" max="13572" width="10.7109375" style="1" customWidth="1"/>
    <col min="13573" max="13573" width="21.7109375" style="1" customWidth="1"/>
    <col min="13574" max="13574" width="10.7109375" style="1" customWidth="1"/>
    <col min="13575" max="13575" width="18.7109375" style="1" customWidth="1"/>
    <col min="13576" max="13576" width="21.7109375" style="1" customWidth="1"/>
    <col min="13577" max="13577" width="40.7109375" style="1" customWidth="1"/>
    <col min="13578" max="13578" width="21.7109375" style="1" customWidth="1"/>
    <col min="13579" max="13579" width="10.7109375" style="1" customWidth="1"/>
    <col min="13580" max="13580" width="21.7109375" style="1" customWidth="1"/>
    <col min="13581" max="13581" width="10.7109375" style="1" customWidth="1"/>
    <col min="13582" max="13582" width="18.7109375" style="1" customWidth="1"/>
    <col min="13583" max="13583" width="21.7109375" style="1" customWidth="1"/>
    <col min="13584" max="13584" width="40.7109375" style="1" customWidth="1"/>
    <col min="13585" max="13585" width="21.7109375" style="1" customWidth="1"/>
    <col min="13586" max="13586" width="10.7109375" style="1" customWidth="1"/>
    <col min="13587" max="13587" width="21.7109375" style="1" customWidth="1"/>
    <col min="13588" max="13588" width="10.7109375" style="1" customWidth="1"/>
    <col min="13589" max="13589" width="18.7109375" style="1" customWidth="1"/>
    <col min="13590" max="13590" width="21.7109375" style="1" customWidth="1"/>
    <col min="13591" max="13591" width="40.7109375" style="1" customWidth="1"/>
    <col min="13592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8" width="21.7109375" style="1" customWidth="1"/>
    <col min="13599" max="13599" width="10.7109375" style="1" customWidth="1"/>
    <col min="13600" max="13600" width="21.7109375" style="1" customWidth="1"/>
    <col min="13601" max="13601" width="10.7109375" style="1" customWidth="1"/>
    <col min="13602" max="13602" width="40.7109375" style="1" customWidth="1"/>
    <col min="13603" max="13605" width="21.7109375" style="1" customWidth="1"/>
    <col min="13606" max="13606" width="10.7109375" style="1" customWidth="1"/>
    <col min="13607" max="13820" width="11.42578125" style="1"/>
    <col min="13821" max="13821" width="1.7109375" style="1" customWidth="1"/>
    <col min="13822" max="13822" width="40.7109375" style="1" customWidth="1"/>
    <col min="13823" max="13823" width="21.7109375" style="1" customWidth="1"/>
    <col min="13824" max="13824" width="10.7109375" style="1" customWidth="1"/>
    <col min="13825" max="13825" width="18.7109375" style="1" customWidth="1"/>
    <col min="13826" max="13827" width="21.7109375" style="1" customWidth="1"/>
    <col min="13828" max="13828" width="10.7109375" style="1" customWidth="1"/>
    <col min="13829" max="13829" width="21.7109375" style="1" customWidth="1"/>
    <col min="13830" max="13830" width="10.7109375" style="1" customWidth="1"/>
    <col min="13831" max="13831" width="18.7109375" style="1" customWidth="1"/>
    <col min="13832" max="13832" width="21.7109375" style="1" customWidth="1"/>
    <col min="13833" max="13833" width="40.7109375" style="1" customWidth="1"/>
    <col min="13834" max="13834" width="21.7109375" style="1" customWidth="1"/>
    <col min="13835" max="13835" width="10.7109375" style="1" customWidth="1"/>
    <col min="13836" max="13836" width="21.7109375" style="1" customWidth="1"/>
    <col min="13837" max="13837" width="10.7109375" style="1" customWidth="1"/>
    <col min="13838" max="13838" width="18.7109375" style="1" customWidth="1"/>
    <col min="13839" max="13839" width="21.7109375" style="1" customWidth="1"/>
    <col min="13840" max="13840" width="40.7109375" style="1" customWidth="1"/>
    <col min="13841" max="13841" width="21.7109375" style="1" customWidth="1"/>
    <col min="13842" max="13842" width="10.7109375" style="1" customWidth="1"/>
    <col min="13843" max="13843" width="21.7109375" style="1" customWidth="1"/>
    <col min="13844" max="13844" width="10.7109375" style="1" customWidth="1"/>
    <col min="13845" max="13845" width="18.7109375" style="1" customWidth="1"/>
    <col min="13846" max="13846" width="21.7109375" style="1" customWidth="1"/>
    <col min="13847" max="13847" width="40.7109375" style="1" customWidth="1"/>
    <col min="13848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4" width="21.7109375" style="1" customWidth="1"/>
    <col min="13855" max="13855" width="10.7109375" style="1" customWidth="1"/>
    <col min="13856" max="13856" width="21.7109375" style="1" customWidth="1"/>
    <col min="13857" max="13857" width="10.7109375" style="1" customWidth="1"/>
    <col min="13858" max="13858" width="40.7109375" style="1" customWidth="1"/>
    <col min="13859" max="13861" width="21.7109375" style="1" customWidth="1"/>
    <col min="13862" max="13862" width="10.7109375" style="1" customWidth="1"/>
    <col min="13863" max="14076" width="11.42578125" style="1"/>
    <col min="14077" max="14077" width="1.7109375" style="1" customWidth="1"/>
    <col min="14078" max="14078" width="40.7109375" style="1" customWidth="1"/>
    <col min="14079" max="14079" width="21.7109375" style="1" customWidth="1"/>
    <col min="14080" max="14080" width="10.7109375" style="1" customWidth="1"/>
    <col min="14081" max="14081" width="18.7109375" style="1" customWidth="1"/>
    <col min="14082" max="14083" width="21.7109375" style="1" customWidth="1"/>
    <col min="14084" max="14084" width="10.7109375" style="1" customWidth="1"/>
    <col min="14085" max="14085" width="21.7109375" style="1" customWidth="1"/>
    <col min="14086" max="14086" width="10.7109375" style="1" customWidth="1"/>
    <col min="14087" max="14087" width="18.7109375" style="1" customWidth="1"/>
    <col min="14088" max="14088" width="21.7109375" style="1" customWidth="1"/>
    <col min="14089" max="14089" width="40.7109375" style="1" customWidth="1"/>
    <col min="14090" max="14090" width="21.7109375" style="1" customWidth="1"/>
    <col min="14091" max="14091" width="10.7109375" style="1" customWidth="1"/>
    <col min="14092" max="14092" width="21.7109375" style="1" customWidth="1"/>
    <col min="14093" max="14093" width="10.7109375" style="1" customWidth="1"/>
    <col min="14094" max="14094" width="18.7109375" style="1" customWidth="1"/>
    <col min="14095" max="14095" width="21.7109375" style="1" customWidth="1"/>
    <col min="14096" max="14096" width="40.7109375" style="1" customWidth="1"/>
    <col min="14097" max="14097" width="21.7109375" style="1" customWidth="1"/>
    <col min="14098" max="14098" width="10.7109375" style="1" customWidth="1"/>
    <col min="14099" max="14099" width="21.7109375" style="1" customWidth="1"/>
    <col min="14100" max="14100" width="10.7109375" style="1" customWidth="1"/>
    <col min="14101" max="14101" width="18.7109375" style="1" customWidth="1"/>
    <col min="14102" max="14102" width="21.7109375" style="1" customWidth="1"/>
    <col min="14103" max="14103" width="40.7109375" style="1" customWidth="1"/>
    <col min="14104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10" width="21.7109375" style="1" customWidth="1"/>
    <col min="14111" max="14111" width="10.7109375" style="1" customWidth="1"/>
    <col min="14112" max="14112" width="21.7109375" style="1" customWidth="1"/>
    <col min="14113" max="14113" width="10.7109375" style="1" customWidth="1"/>
    <col min="14114" max="14114" width="40.7109375" style="1" customWidth="1"/>
    <col min="14115" max="14117" width="21.7109375" style="1" customWidth="1"/>
    <col min="14118" max="14118" width="10.7109375" style="1" customWidth="1"/>
    <col min="14119" max="14332" width="11.42578125" style="1"/>
    <col min="14333" max="14333" width="1.7109375" style="1" customWidth="1"/>
    <col min="14334" max="14334" width="40.7109375" style="1" customWidth="1"/>
    <col min="14335" max="14335" width="21.7109375" style="1" customWidth="1"/>
    <col min="14336" max="14336" width="10.7109375" style="1" customWidth="1"/>
    <col min="14337" max="14337" width="18.7109375" style="1" customWidth="1"/>
    <col min="14338" max="14339" width="21.7109375" style="1" customWidth="1"/>
    <col min="14340" max="14340" width="10.7109375" style="1" customWidth="1"/>
    <col min="14341" max="14341" width="21.7109375" style="1" customWidth="1"/>
    <col min="14342" max="14342" width="10.7109375" style="1" customWidth="1"/>
    <col min="14343" max="14343" width="18.7109375" style="1" customWidth="1"/>
    <col min="14344" max="14344" width="21.7109375" style="1" customWidth="1"/>
    <col min="14345" max="14345" width="40.7109375" style="1" customWidth="1"/>
    <col min="14346" max="14346" width="21.7109375" style="1" customWidth="1"/>
    <col min="14347" max="14347" width="10.7109375" style="1" customWidth="1"/>
    <col min="14348" max="14348" width="21.7109375" style="1" customWidth="1"/>
    <col min="14349" max="14349" width="10.7109375" style="1" customWidth="1"/>
    <col min="14350" max="14350" width="18.7109375" style="1" customWidth="1"/>
    <col min="14351" max="14351" width="21.7109375" style="1" customWidth="1"/>
    <col min="14352" max="14352" width="40.7109375" style="1" customWidth="1"/>
    <col min="14353" max="14353" width="21.7109375" style="1" customWidth="1"/>
    <col min="14354" max="14354" width="10.7109375" style="1" customWidth="1"/>
    <col min="14355" max="14355" width="21.7109375" style="1" customWidth="1"/>
    <col min="14356" max="14356" width="10.7109375" style="1" customWidth="1"/>
    <col min="14357" max="14357" width="18.7109375" style="1" customWidth="1"/>
    <col min="14358" max="14358" width="21.7109375" style="1" customWidth="1"/>
    <col min="14359" max="14359" width="40.7109375" style="1" customWidth="1"/>
    <col min="14360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6" width="21.7109375" style="1" customWidth="1"/>
    <col min="14367" max="14367" width="10.7109375" style="1" customWidth="1"/>
    <col min="14368" max="14368" width="21.7109375" style="1" customWidth="1"/>
    <col min="14369" max="14369" width="10.7109375" style="1" customWidth="1"/>
    <col min="14370" max="14370" width="40.7109375" style="1" customWidth="1"/>
    <col min="14371" max="14373" width="21.7109375" style="1" customWidth="1"/>
    <col min="14374" max="14374" width="10.7109375" style="1" customWidth="1"/>
    <col min="14375" max="14588" width="11.42578125" style="1"/>
    <col min="14589" max="14589" width="1.7109375" style="1" customWidth="1"/>
    <col min="14590" max="14590" width="40.7109375" style="1" customWidth="1"/>
    <col min="14591" max="14591" width="21.7109375" style="1" customWidth="1"/>
    <col min="14592" max="14592" width="10.7109375" style="1" customWidth="1"/>
    <col min="14593" max="14593" width="18.7109375" style="1" customWidth="1"/>
    <col min="14594" max="14595" width="21.7109375" style="1" customWidth="1"/>
    <col min="14596" max="14596" width="10.7109375" style="1" customWidth="1"/>
    <col min="14597" max="14597" width="21.7109375" style="1" customWidth="1"/>
    <col min="14598" max="14598" width="10.7109375" style="1" customWidth="1"/>
    <col min="14599" max="14599" width="18.7109375" style="1" customWidth="1"/>
    <col min="14600" max="14600" width="21.7109375" style="1" customWidth="1"/>
    <col min="14601" max="14601" width="40.7109375" style="1" customWidth="1"/>
    <col min="14602" max="14602" width="21.7109375" style="1" customWidth="1"/>
    <col min="14603" max="14603" width="10.7109375" style="1" customWidth="1"/>
    <col min="14604" max="14604" width="21.7109375" style="1" customWidth="1"/>
    <col min="14605" max="14605" width="10.7109375" style="1" customWidth="1"/>
    <col min="14606" max="14606" width="18.7109375" style="1" customWidth="1"/>
    <col min="14607" max="14607" width="21.7109375" style="1" customWidth="1"/>
    <col min="14608" max="14608" width="40.7109375" style="1" customWidth="1"/>
    <col min="14609" max="14609" width="21.7109375" style="1" customWidth="1"/>
    <col min="14610" max="14610" width="10.7109375" style="1" customWidth="1"/>
    <col min="14611" max="14611" width="21.7109375" style="1" customWidth="1"/>
    <col min="14612" max="14612" width="10.7109375" style="1" customWidth="1"/>
    <col min="14613" max="14613" width="18.7109375" style="1" customWidth="1"/>
    <col min="14614" max="14614" width="21.7109375" style="1" customWidth="1"/>
    <col min="14615" max="14615" width="40.7109375" style="1" customWidth="1"/>
    <col min="14616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2" width="21.7109375" style="1" customWidth="1"/>
    <col min="14623" max="14623" width="10.7109375" style="1" customWidth="1"/>
    <col min="14624" max="14624" width="21.7109375" style="1" customWidth="1"/>
    <col min="14625" max="14625" width="10.7109375" style="1" customWidth="1"/>
    <col min="14626" max="14626" width="40.7109375" style="1" customWidth="1"/>
    <col min="14627" max="14629" width="21.7109375" style="1" customWidth="1"/>
    <col min="14630" max="14630" width="10.7109375" style="1" customWidth="1"/>
    <col min="14631" max="14844" width="11.42578125" style="1"/>
    <col min="14845" max="14845" width="1.7109375" style="1" customWidth="1"/>
    <col min="14846" max="14846" width="40.7109375" style="1" customWidth="1"/>
    <col min="14847" max="14847" width="21.7109375" style="1" customWidth="1"/>
    <col min="14848" max="14848" width="10.7109375" style="1" customWidth="1"/>
    <col min="14849" max="14849" width="18.7109375" style="1" customWidth="1"/>
    <col min="14850" max="14851" width="21.7109375" style="1" customWidth="1"/>
    <col min="14852" max="14852" width="10.7109375" style="1" customWidth="1"/>
    <col min="14853" max="14853" width="21.7109375" style="1" customWidth="1"/>
    <col min="14854" max="14854" width="10.7109375" style="1" customWidth="1"/>
    <col min="14855" max="14855" width="18.7109375" style="1" customWidth="1"/>
    <col min="14856" max="14856" width="21.7109375" style="1" customWidth="1"/>
    <col min="14857" max="14857" width="40.7109375" style="1" customWidth="1"/>
    <col min="14858" max="14858" width="21.7109375" style="1" customWidth="1"/>
    <col min="14859" max="14859" width="10.7109375" style="1" customWidth="1"/>
    <col min="14860" max="14860" width="21.7109375" style="1" customWidth="1"/>
    <col min="14861" max="14861" width="10.7109375" style="1" customWidth="1"/>
    <col min="14862" max="14862" width="18.7109375" style="1" customWidth="1"/>
    <col min="14863" max="14863" width="21.7109375" style="1" customWidth="1"/>
    <col min="14864" max="14864" width="40.7109375" style="1" customWidth="1"/>
    <col min="14865" max="14865" width="21.7109375" style="1" customWidth="1"/>
    <col min="14866" max="14866" width="10.7109375" style="1" customWidth="1"/>
    <col min="14867" max="14867" width="21.7109375" style="1" customWidth="1"/>
    <col min="14868" max="14868" width="10.7109375" style="1" customWidth="1"/>
    <col min="14869" max="14869" width="18.7109375" style="1" customWidth="1"/>
    <col min="14870" max="14870" width="21.7109375" style="1" customWidth="1"/>
    <col min="14871" max="14871" width="40.7109375" style="1" customWidth="1"/>
    <col min="14872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8" width="21.7109375" style="1" customWidth="1"/>
    <col min="14879" max="14879" width="10.7109375" style="1" customWidth="1"/>
    <col min="14880" max="14880" width="21.7109375" style="1" customWidth="1"/>
    <col min="14881" max="14881" width="10.7109375" style="1" customWidth="1"/>
    <col min="14882" max="14882" width="40.7109375" style="1" customWidth="1"/>
    <col min="14883" max="14885" width="21.7109375" style="1" customWidth="1"/>
    <col min="14886" max="14886" width="10.7109375" style="1" customWidth="1"/>
    <col min="14887" max="15100" width="11.42578125" style="1"/>
    <col min="15101" max="15101" width="1.7109375" style="1" customWidth="1"/>
    <col min="15102" max="15102" width="40.7109375" style="1" customWidth="1"/>
    <col min="15103" max="15103" width="21.7109375" style="1" customWidth="1"/>
    <col min="15104" max="15104" width="10.7109375" style="1" customWidth="1"/>
    <col min="15105" max="15105" width="18.7109375" style="1" customWidth="1"/>
    <col min="15106" max="15107" width="21.7109375" style="1" customWidth="1"/>
    <col min="15108" max="15108" width="10.7109375" style="1" customWidth="1"/>
    <col min="15109" max="15109" width="21.7109375" style="1" customWidth="1"/>
    <col min="15110" max="15110" width="10.7109375" style="1" customWidth="1"/>
    <col min="15111" max="15111" width="18.7109375" style="1" customWidth="1"/>
    <col min="15112" max="15112" width="21.7109375" style="1" customWidth="1"/>
    <col min="15113" max="15113" width="40.7109375" style="1" customWidth="1"/>
    <col min="15114" max="15114" width="21.7109375" style="1" customWidth="1"/>
    <col min="15115" max="15115" width="10.7109375" style="1" customWidth="1"/>
    <col min="15116" max="15116" width="21.7109375" style="1" customWidth="1"/>
    <col min="15117" max="15117" width="10.7109375" style="1" customWidth="1"/>
    <col min="15118" max="15118" width="18.7109375" style="1" customWidth="1"/>
    <col min="15119" max="15119" width="21.7109375" style="1" customWidth="1"/>
    <col min="15120" max="15120" width="40.7109375" style="1" customWidth="1"/>
    <col min="15121" max="15121" width="21.7109375" style="1" customWidth="1"/>
    <col min="15122" max="15122" width="10.7109375" style="1" customWidth="1"/>
    <col min="15123" max="15123" width="21.7109375" style="1" customWidth="1"/>
    <col min="15124" max="15124" width="10.7109375" style="1" customWidth="1"/>
    <col min="15125" max="15125" width="18.7109375" style="1" customWidth="1"/>
    <col min="15126" max="15126" width="21.7109375" style="1" customWidth="1"/>
    <col min="15127" max="15127" width="40.7109375" style="1" customWidth="1"/>
    <col min="15128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4" width="21.7109375" style="1" customWidth="1"/>
    <col min="15135" max="15135" width="10.7109375" style="1" customWidth="1"/>
    <col min="15136" max="15136" width="21.7109375" style="1" customWidth="1"/>
    <col min="15137" max="15137" width="10.7109375" style="1" customWidth="1"/>
    <col min="15138" max="15138" width="40.7109375" style="1" customWidth="1"/>
    <col min="15139" max="15141" width="21.7109375" style="1" customWidth="1"/>
    <col min="15142" max="15142" width="10.7109375" style="1" customWidth="1"/>
    <col min="15143" max="15356" width="11.42578125" style="1"/>
    <col min="15357" max="15357" width="1.7109375" style="1" customWidth="1"/>
    <col min="15358" max="15358" width="40.7109375" style="1" customWidth="1"/>
    <col min="15359" max="15359" width="21.7109375" style="1" customWidth="1"/>
    <col min="15360" max="15360" width="10.7109375" style="1" customWidth="1"/>
    <col min="15361" max="15361" width="18.7109375" style="1" customWidth="1"/>
    <col min="15362" max="15363" width="21.7109375" style="1" customWidth="1"/>
    <col min="15364" max="15364" width="10.7109375" style="1" customWidth="1"/>
    <col min="15365" max="15365" width="21.7109375" style="1" customWidth="1"/>
    <col min="15366" max="15366" width="10.7109375" style="1" customWidth="1"/>
    <col min="15367" max="15367" width="18.7109375" style="1" customWidth="1"/>
    <col min="15368" max="15368" width="21.7109375" style="1" customWidth="1"/>
    <col min="15369" max="15369" width="40.7109375" style="1" customWidth="1"/>
    <col min="15370" max="15370" width="21.7109375" style="1" customWidth="1"/>
    <col min="15371" max="15371" width="10.7109375" style="1" customWidth="1"/>
    <col min="15372" max="15372" width="21.7109375" style="1" customWidth="1"/>
    <col min="15373" max="15373" width="10.7109375" style="1" customWidth="1"/>
    <col min="15374" max="15374" width="18.7109375" style="1" customWidth="1"/>
    <col min="15375" max="15375" width="21.7109375" style="1" customWidth="1"/>
    <col min="15376" max="15376" width="40.7109375" style="1" customWidth="1"/>
    <col min="15377" max="15377" width="21.7109375" style="1" customWidth="1"/>
    <col min="15378" max="15378" width="10.7109375" style="1" customWidth="1"/>
    <col min="15379" max="15379" width="21.7109375" style="1" customWidth="1"/>
    <col min="15380" max="15380" width="10.7109375" style="1" customWidth="1"/>
    <col min="15381" max="15381" width="18.7109375" style="1" customWidth="1"/>
    <col min="15382" max="15382" width="21.7109375" style="1" customWidth="1"/>
    <col min="15383" max="15383" width="40.7109375" style="1" customWidth="1"/>
    <col min="15384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90" width="21.7109375" style="1" customWidth="1"/>
    <col min="15391" max="15391" width="10.7109375" style="1" customWidth="1"/>
    <col min="15392" max="15392" width="21.7109375" style="1" customWidth="1"/>
    <col min="15393" max="15393" width="10.7109375" style="1" customWidth="1"/>
    <col min="15394" max="15394" width="40.7109375" style="1" customWidth="1"/>
    <col min="15395" max="15397" width="21.7109375" style="1" customWidth="1"/>
    <col min="15398" max="15398" width="10.7109375" style="1" customWidth="1"/>
    <col min="15399" max="15612" width="11.42578125" style="1"/>
    <col min="15613" max="15613" width="1.7109375" style="1" customWidth="1"/>
    <col min="15614" max="15614" width="40.7109375" style="1" customWidth="1"/>
    <col min="15615" max="15615" width="21.7109375" style="1" customWidth="1"/>
    <col min="15616" max="15616" width="10.7109375" style="1" customWidth="1"/>
    <col min="15617" max="15617" width="18.7109375" style="1" customWidth="1"/>
    <col min="15618" max="15619" width="21.7109375" style="1" customWidth="1"/>
    <col min="15620" max="15620" width="10.7109375" style="1" customWidth="1"/>
    <col min="15621" max="15621" width="21.7109375" style="1" customWidth="1"/>
    <col min="15622" max="15622" width="10.7109375" style="1" customWidth="1"/>
    <col min="15623" max="15623" width="18.7109375" style="1" customWidth="1"/>
    <col min="15624" max="15624" width="21.7109375" style="1" customWidth="1"/>
    <col min="15625" max="15625" width="40.7109375" style="1" customWidth="1"/>
    <col min="15626" max="15626" width="21.7109375" style="1" customWidth="1"/>
    <col min="15627" max="15627" width="10.7109375" style="1" customWidth="1"/>
    <col min="15628" max="15628" width="21.7109375" style="1" customWidth="1"/>
    <col min="15629" max="15629" width="10.7109375" style="1" customWidth="1"/>
    <col min="15630" max="15630" width="18.7109375" style="1" customWidth="1"/>
    <col min="15631" max="15631" width="21.7109375" style="1" customWidth="1"/>
    <col min="15632" max="15632" width="40.7109375" style="1" customWidth="1"/>
    <col min="15633" max="15633" width="21.7109375" style="1" customWidth="1"/>
    <col min="15634" max="15634" width="10.7109375" style="1" customWidth="1"/>
    <col min="15635" max="15635" width="21.7109375" style="1" customWidth="1"/>
    <col min="15636" max="15636" width="10.7109375" style="1" customWidth="1"/>
    <col min="15637" max="15637" width="18.7109375" style="1" customWidth="1"/>
    <col min="15638" max="15638" width="21.7109375" style="1" customWidth="1"/>
    <col min="15639" max="15639" width="40.7109375" style="1" customWidth="1"/>
    <col min="15640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6" width="21.7109375" style="1" customWidth="1"/>
    <col min="15647" max="15647" width="10.7109375" style="1" customWidth="1"/>
    <col min="15648" max="15648" width="21.7109375" style="1" customWidth="1"/>
    <col min="15649" max="15649" width="10.7109375" style="1" customWidth="1"/>
    <col min="15650" max="15650" width="40.7109375" style="1" customWidth="1"/>
    <col min="15651" max="15653" width="21.7109375" style="1" customWidth="1"/>
    <col min="15654" max="15654" width="10.7109375" style="1" customWidth="1"/>
    <col min="15655" max="15868" width="11.42578125" style="1"/>
    <col min="15869" max="15869" width="1.7109375" style="1" customWidth="1"/>
    <col min="15870" max="15870" width="40.7109375" style="1" customWidth="1"/>
    <col min="15871" max="15871" width="21.7109375" style="1" customWidth="1"/>
    <col min="15872" max="15872" width="10.7109375" style="1" customWidth="1"/>
    <col min="15873" max="15873" width="18.7109375" style="1" customWidth="1"/>
    <col min="15874" max="15875" width="21.7109375" style="1" customWidth="1"/>
    <col min="15876" max="15876" width="10.7109375" style="1" customWidth="1"/>
    <col min="15877" max="15877" width="21.7109375" style="1" customWidth="1"/>
    <col min="15878" max="15878" width="10.7109375" style="1" customWidth="1"/>
    <col min="15879" max="15879" width="18.7109375" style="1" customWidth="1"/>
    <col min="15880" max="15880" width="21.7109375" style="1" customWidth="1"/>
    <col min="15881" max="15881" width="40.7109375" style="1" customWidth="1"/>
    <col min="15882" max="15882" width="21.7109375" style="1" customWidth="1"/>
    <col min="15883" max="15883" width="10.7109375" style="1" customWidth="1"/>
    <col min="15884" max="15884" width="21.7109375" style="1" customWidth="1"/>
    <col min="15885" max="15885" width="10.7109375" style="1" customWidth="1"/>
    <col min="15886" max="15886" width="18.7109375" style="1" customWidth="1"/>
    <col min="15887" max="15887" width="21.7109375" style="1" customWidth="1"/>
    <col min="15888" max="15888" width="40.7109375" style="1" customWidth="1"/>
    <col min="15889" max="15889" width="21.7109375" style="1" customWidth="1"/>
    <col min="15890" max="15890" width="10.7109375" style="1" customWidth="1"/>
    <col min="15891" max="15891" width="21.7109375" style="1" customWidth="1"/>
    <col min="15892" max="15892" width="10.7109375" style="1" customWidth="1"/>
    <col min="15893" max="15893" width="18.7109375" style="1" customWidth="1"/>
    <col min="15894" max="15894" width="21.7109375" style="1" customWidth="1"/>
    <col min="15895" max="15895" width="40.7109375" style="1" customWidth="1"/>
    <col min="15896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2" width="21.7109375" style="1" customWidth="1"/>
    <col min="15903" max="15903" width="10.7109375" style="1" customWidth="1"/>
    <col min="15904" max="15904" width="21.7109375" style="1" customWidth="1"/>
    <col min="15905" max="15905" width="10.7109375" style="1" customWidth="1"/>
    <col min="15906" max="15906" width="40.7109375" style="1" customWidth="1"/>
    <col min="15907" max="15909" width="21.7109375" style="1" customWidth="1"/>
    <col min="15910" max="15910" width="10.7109375" style="1" customWidth="1"/>
    <col min="15911" max="16124" width="11.42578125" style="1"/>
    <col min="16125" max="16125" width="1.7109375" style="1" customWidth="1"/>
    <col min="16126" max="16126" width="40.7109375" style="1" customWidth="1"/>
    <col min="16127" max="16127" width="21.7109375" style="1" customWidth="1"/>
    <col min="16128" max="16128" width="10.7109375" style="1" customWidth="1"/>
    <col min="16129" max="16129" width="18.7109375" style="1" customWidth="1"/>
    <col min="16130" max="16131" width="21.7109375" style="1" customWidth="1"/>
    <col min="16132" max="16132" width="10.7109375" style="1" customWidth="1"/>
    <col min="16133" max="16133" width="21.7109375" style="1" customWidth="1"/>
    <col min="16134" max="16134" width="10.7109375" style="1" customWidth="1"/>
    <col min="16135" max="16135" width="18.7109375" style="1" customWidth="1"/>
    <col min="16136" max="16136" width="21.7109375" style="1" customWidth="1"/>
    <col min="16137" max="16137" width="40.7109375" style="1" customWidth="1"/>
    <col min="16138" max="16138" width="21.7109375" style="1" customWidth="1"/>
    <col min="16139" max="16139" width="10.7109375" style="1" customWidth="1"/>
    <col min="16140" max="16140" width="21.7109375" style="1" customWidth="1"/>
    <col min="16141" max="16141" width="10.7109375" style="1" customWidth="1"/>
    <col min="16142" max="16142" width="18.7109375" style="1" customWidth="1"/>
    <col min="16143" max="16143" width="21.7109375" style="1" customWidth="1"/>
    <col min="16144" max="16144" width="40.7109375" style="1" customWidth="1"/>
    <col min="16145" max="16145" width="21.7109375" style="1" customWidth="1"/>
    <col min="16146" max="16146" width="10.7109375" style="1" customWidth="1"/>
    <col min="16147" max="16147" width="21.7109375" style="1" customWidth="1"/>
    <col min="16148" max="16148" width="10.7109375" style="1" customWidth="1"/>
    <col min="16149" max="16149" width="18.7109375" style="1" customWidth="1"/>
    <col min="16150" max="16150" width="21.7109375" style="1" customWidth="1"/>
    <col min="16151" max="16151" width="40.7109375" style="1" customWidth="1"/>
    <col min="16152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8" width="21.7109375" style="1" customWidth="1"/>
    <col min="16159" max="16159" width="10.7109375" style="1" customWidth="1"/>
    <col min="16160" max="16160" width="21.7109375" style="1" customWidth="1"/>
    <col min="16161" max="16161" width="10.7109375" style="1" customWidth="1"/>
    <col min="16162" max="16162" width="40.7109375" style="1" customWidth="1"/>
    <col min="16163" max="16165" width="21.7109375" style="1" customWidth="1"/>
    <col min="16166" max="16166" width="10.7109375" style="1" customWidth="1"/>
    <col min="16167" max="16384" width="11.42578125" style="1"/>
  </cols>
  <sheetData>
    <row r="1" spans="2:38">
      <c r="B1" s="2" t="s">
        <v>276</v>
      </c>
    </row>
    <row r="2" spans="2:38">
      <c r="B2" s="2" t="s">
        <v>1</v>
      </c>
    </row>
    <row r="3" spans="2:38">
      <c r="B3" s="2" t="s">
        <v>2</v>
      </c>
    </row>
    <row r="4" spans="2:38">
      <c r="B4" s="2" t="s">
        <v>3</v>
      </c>
    </row>
    <row r="5" spans="2:38">
      <c r="B5" s="2"/>
    </row>
    <row r="6" spans="2:38">
      <c r="E6" s="1" t="str">
        <f t="shared" ref="E6" si="0">MID(C7,6,4)</f>
        <v>รผธ.</v>
      </c>
      <c r="F6" s="1" t="str">
        <f t="shared" ref="F6" si="1">MID(D7,6,4)</f>
        <v/>
      </c>
      <c r="G6" s="1" t="str">
        <f t="shared" ref="G6" si="2">MID(E7,6,4)</f>
        <v>ิงงว</v>
      </c>
      <c r="H6" s="1" t="str">
        <f t="shared" ref="H6" si="3">MID(F7,6,4)</f>
        <v>ปม.1</v>
      </c>
      <c r="I6" s="1" t="str">
        <f t="shared" ref="I6" si="4">MID(G7,6,4)</f>
        <v>หลือ</v>
      </c>
      <c r="J6" s="1" t="str">
        <f t="shared" ref="J6" si="5">MID(H7,6,4)</f>
        <v>ม</v>
      </c>
      <c r="K6" s="1" t="str">
        <f t="shared" ref="K6" si="6">MID(I7,6,4)</f>
        <v>ฝจย.</v>
      </c>
      <c r="L6" s="1" t="str">
        <f t="shared" ref="L6" si="7">MID(J7,6,4)</f>
        <v/>
      </c>
      <c r="M6" s="1" t="str">
        <f t="shared" ref="M6" si="8">MID(K7,6,4)</f>
        <v>ิงงว</v>
      </c>
      <c r="N6" s="1" t="str">
        <f t="shared" ref="N6" si="9">MID(L7,6,4)</f>
        <v>ปม.1</v>
      </c>
      <c r="O6" s="1" t="str">
        <f t="shared" ref="O6" si="10">MID(M7,6,4)</f>
        <v>หลือ</v>
      </c>
      <c r="P6" s="1" t="str">
        <f t="shared" ref="P6" si="11">MID(N7,6,4)</f>
        <v>ม</v>
      </c>
      <c r="Q6" s="1" t="str">
        <f t="shared" ref="Q6" si="12">MID(O7,6,4)</f>
        <v>ฝตพ.</v>
      </c>
      <c r="R6" s="1" t="str">
        <f t="shared" ref="R6" si="13">MID(P7,6,4)</f>
        <v/>
      </c>
      <c r="S6" s="1" t="str">
        <f t="shared" ref="S6" si="14">MID(Q7,6,4)</f>
        <v>ิงงว</v>
      </c>
      <c r="T6" s="1" t="str">
        <f t="shared" ref="T6" si="15">MID(R7,6,4)</f>
        <v>ปม.1</v>
      </c>
      <c r="U6" s="1" t="str">
        <f t="shared" ref="U6" si="16">MID(S7,6,4)</f>
        <v>หลือ</v>
      </c>
      <c r="V6" s="1" t="str">
        <f t="shared" ref="V6" si="17">MID(T7,6,4)</f>
        <v>ม</v>
      </c>
      <c r="W6" s="1" t="str">
        <f t="shared" ref="W6" si="18">MID(U7,6,4)</f>
        <v>ฝธข.</v>
      </c>
      <c r="X6" s="1" t="str">
        <f t="shared" ref="X6" si="19">MID(V7,6,4)</f>
        <v/>
      </c>
      <c r="Y6" s="1" t="str">
        <f t="shared" ref="Y6" si="20">MID(W7,6,4)</f>
        <v>ิงงว</v>
      </c>
      <c r="Z6" s="1" t="str">
        <f t="shared" ref="Z6" si="21">MID(X7,6,4)</f>
        <v>ปม.1</v>
      </c>
      <c r="AA6" s="1" t="str">
        <f t="shared" ref="AA6" si="22">MID(Y7,6,4)</f>
        <v>หลือ</v>
      </c>
      <c r="AB6" s="1" t="str">
        <f t="shared" ref="AB6" si="23">MID(Z7,6,4)</f>
        <v>ม</v>
      </c>
      <c r="AC6" s="1" t="str">
        <f t="shared" ref="AC6" si="24">MID(AA7,6,4)</f>
        <v>ฝธค.</v>
      </c>
      <c r="AD6" s="1" t="str">
        <f t="shared" ref="AD6" si="25">MID(AB7,6,4)</f>
        <v/>
      </c>
      <c r="AE6" s="1" t="str">
        <f t="shared" ref="AE6" si="26">MID(AC7,6,4)</f>
        <v>ิงงว</v>
      </c>
      <c r="AF6" s="1" t="str">
        <f t="shared" ref="AF6" si="27">MID(AD7,6,4)</f>
        <v>ปม.1</v>
      </c>
      <c r="AG6" s="1" t="str">
        <f t="shared" ref="AG6" si="28">MID(AE7,6,4)</f>
        <v>หลือ</v>
      </c>
      <c r="AH6" s="1" t="str">
        <f t="shared" ref="AH6" si="29">MID(AF7,6,4)</f>
        <v>ม</v>
      </c>
      <c r="AI6" s="1" t="str">
        <f t="shared" ref="AI6" si="30">MID(AG7,6,4)</f>
        <v>าจริ</v>
      </c>
      <c r="AJ6" s="1" t="str">
        <f t="shared" ref="AJ6" si="31">MID(AH7,6,4)</f>
        <v/>
      </c>
      <c r="AK6" s="1" t="str">
        <f t="shared" ref="AK6" si="32">MID(AI7,6,4)</f>
        <v>าจริ</v>
      </c>
      <c r="AL6" s="1" t="str">
        <f t="shared" ref="AL6" si="33">MID(AJ7,6,4)</f>
        <v>ปม 1</v>
      </c>
    </row>
    <row r="7" spans="2:38">
      <c r="B7" s="3" t="s">
        <v>4</v>
      </c>
      <c r="C7" s="4" t="s">
        <v>277</v>
      </c>
      <c r="D7" s="4" t="s">
        <v>6</v>
      </c>
      <c r="E7" s="4" t="s">
        <v>7</v>
      </c>
      <c r="F7" s="4" t="s">
        <v>278</v>
      </c>
      <c r="G7" s="4" t="s">
        <v>9</v>
      </c>
      <c r="H7" s="4" t="s">
        <v>10</v>
      </c>
      <c r="I7" s="4" t="s">
        <v>279</v>
      </c>
      <c r="J7" s="4" t="s">
        <v>6</v>
      </c>
      <c r="K7" s="4" t="s">
        <v>7</v>
      </c>
      <c r="L7" s="4" t="s">
        <v>280</v>
      </c>
      <c r="M7" s="4" t="s">
        <v>9</v>
      </c>
      <c r="N7" s="4" t="s">
        <v>10</v>
      </c>
      <c r="O7" s="4" t="s">
        <v>281</v>
      </c>
      <c r="P7" s="4" t="s">
        <v>6</v>
      </c>
      <c r="Q7" s="4" t="s">
        <v>7</v>
      </c>
      <c r="R7" s="4" t="s">
        <v>282</v>
      </c>
      <c r="S7" s="4" t="s">
        <v>9</v>
      </c>
      <c r="T7" s="4" t="s">
        <v>10</v>
      </c>
      <c r="U7" s="4" t="s">
        <v>283</v>
      </c>
      <c r="V7" s="4" t="s">
        <v>6</v>
      </c>
      <c r="W7" s="4" t="s">
        <v>7</v>
      </c>
      <c r="X7" s="4" t="s">
        <v>284</v>
      </c>
      <c r="Y7" s="4" t="s">
        <v>9</v>
      </c>
      <c r="Z7" s="4" t="s">
        <v>10</v>
      </c>
      <c r="AA7" s="4" t="s">
        <v>285</v>
      </c>
      <c r="AB7" s="4" t="s">
        <v>6</v>
      </c>
      <c r="AC7" s="4" t="s">
        <v>7</v>
      </c>
      <c r="AD7" s="4" t="s">
        <v>286</v>
      </c>
      <c r="AE7" s="4" t="s">
        <v>9</v>
      </c>
      <c r="AF7" s="4" t="s">
        <v>10</v>
      </c>
      <c r="AG7" s="4" t="s">
        <v>287</v>
      </c>
      <c r="AH7" s="4" t="s">
        <v>6</v>
      </c>
      <c r="AI7" s="4" t="s">
        <v>22</v>
      </c>
      <c r="AJ7" s="4" t="s">
        <v>288</v>
      </c>
      <c r="AK7" s="4" t="s">
        <v>9</v>
      </c>
      <c r="AL7" s="4" t="s">
        <v>10</v>
      </c>
    </row>
    <row r="8" spans="2:38" outlineLevel="2">
      <c r="B8" s="5" t="s">
        <v>24</v>
      </c>
      <c r="C8" s="6">
        <v>508596</v>
      </c>
      <c r="D8" s="6">
        <v>8.6599000000000004</v>
      </c>
      <c r="E8" s="6">
        <v>1816085.9</v>
      </c>
      <c r="F8" s="6">
        <v>5873000</v>
      </c>
      <c r="G8" s="6">
        <v>4056914.1</v>
      </c>
      <c r="H8" s="6">
        <v>30.922599999999999</v>
      </c>
      <c r="I8" s="6">
        <v>7830354</v>
      </c>
      <c r="J8" s="6">
        <v>8.2657000000000007</v>
      </c>
      <c r="K8" s="6">
        <v>31269340.390000001</v>
      </c>
      <c r="L8" s="6">
        <v>94733000</v>
      </c>
      <c r="M8" s="6">
        <v>63463659.609999999</v>
      </c>
      <c r="N8" s="6">
        <v>33.007899999999999</v>
      </c>
      <c r="O8" s="6">
        <v>1992078.22</v>
      </c>
      <c r="P8" s="6">
        <v>6.7218</v>
      </c>
      <c r="Q8" s="6">
        <v>9426327.8399999999</v>
      </c>
      <c r="R8" s="6">
        <v>29636000</v>
      </c>
      <c r="S8" s="6">
        <v>20209672.16</v>
      </c>
      <c r="T8" s="6">
        <v>31.806999999999999</v>
      </c>
      <c r="U8" s="6">
        <v>4782226</v>
      </c>
      <c r="V8" s="6">
        <v>8.8085000000000004</v>
      </c>
      <c r="W8" s="6">
        <v>19207152</v>
      </c>
      <c r="X8" s="6">
        <v>54291000</v>
      </c>
      <c r="Y8" s="6">
        <v>35083848</v>
      </c>
      <c r="Z8" s="6">
        <v>35.3782</v>
      </c>
      <c r="AA8" s="6">
        <v>8649518</v>
      </c>
      <c r="AB8" s="6">
        <v>8.2906999999999993</v>
      </c>
      <c r="AC8" s="6">
        <v>34590679.07</v>
      </c>
      <c r="AD8" s="6">
        <v>104328000</v>
      </c>
      <c r="AE8" s="6">
        <v>69737320.930000007</v>
      </c>
      <c r="AF8" s="6">
        <v>33.155700000000003</v>
      </c>
      <c r="AG8" s="6">
        <v>23762772.219999999</v>
      </c>
      <c r="AH8" s="6">
        <v>8.2263999999999999</v>
      </c>
      <c r="AI8" s="6">
        <v>96309585.200000003</v>
      </c>
      <c r="AJ8" s="6">
        <v>288861000</v>
      </c>
      <c r="AK8" s="6">
        <v>192551414.80000001</v>
      </c>
      <c r="AL8" s="6">
        <v>33.341200000000001</v>
      </c>
    </row>
    <row r="9" spans="2:38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27455</v>
      </c>
      <c r="J9" s="6">
        <v>0</v>
      </c>
      <c r="K9" s="6">
        <v>109820</v>
      </c>
      <c r="L9" s="7">
        <v>0</v>
      </c>
      <c r="M9" s="6">
        <v>-109820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6">
        <v>27455</v>
      </c>
      <c r="AH9" s="6">
        <v>0</v>
      </c>
      <c r="AI9" s="6">
        <v>109820</v>
      </c>
      <c r="AJ9" s="6">
        <v>0</v>
      </c>
      <c r="AK9" s="6">
        <v>-109820</v>
      </c>
      <c r="AL9" s="6">
        <v>0</v>
      </c>
    </row>
    <row r="10" spans="2:38" outlineLevel="1">
      <c r="B10" s="5" t="s">
        <v>26</v>
      </c>
      <c r="C10" s="6">
        <v>508596</v>
      </c>
      <c r="D10" s="6">
        <v>8.6599000000000004</v>
      </c>
      <c r="E10" s="6">
        <v>1816085.9</v>
      </c>
      <c r="F10" s="6">
        <v>5873000</v>
      </c>
      <c r="G10" s="6">
        <v>4056914.1</v>
      </c>
      <c r="H10" s="6">
        <v>30.922599999999999</v>
      </c>
      <c r="I10" s="6">
        <v>7857809</v>
      </c>
      <c r="J10" s="6">
        <v>8.2947000000000006</v>
      </c>
      <c r="K10" s="6">
        <v>31379160.390000001</v>
      </c>
      <c r="L10" s="6">
        <v>94733000</v>
      </c>
      <c r="M10" s="6">
        <v>63353839.609999999</v>
      </c>
      <c r="N10" s="6">
        <v>33.123800000000003</v>
      </c>
      <c r="O10" s="6">
        <v>1992078.22</v>
      </c>
      <c r="P10" s="6">
        <v>6.7218</v>
      </c>
      <c r="Q10" s="6">
        <v>9426327.8399999999</v>
      </c>
      <c r="R10" s="6">
        <v>29636000</v>
      </c>
      <c r="S10" s="6">
        <v>20209672.16</v>
      </c>
      <c r="T10" s="6">
        <v>31.806999999999999</v>
      </c>
      <c r="U10" s="6">
        <v>4782226</v>
      </c>
      <c r="V10" s="6">
        <v>8.8085000000000004</v>
      </c>
      <c r="W10" s="6">
        <v>19207152</v>
      </c>
      <c r="X10" s="6">
        <v>54291000</v>
      </c>
      <c r="Y10" s="6">
        <v>35083848</v>
      </c>
      <c r="Z10" s="6">
        <v>35.3782</v>
      </c>
      <c r="AA10" s="6">
        <v>8649518</v>
      </c>
      <c r="AB10" s="6">
        <v>8.2906999999999993</v>
      </c>
      <c r="AC10" s="6">
        <v>34590679.07</v>
      </c>
      <c r="AD10" s="6">
        <v>104328000</v>
      </c>
      <c r="AE10" s="6">
        <v>69737320.930000007</v>
      </c>
      <c r="AF10" s="6">
        <v>33.155700000000003</v>
      </c>
      <c r="AG10" s="6">
        <v>23790227.219999999</v>
      </c>
      <c r="AH10" s="6">
        <v>8.2359000000000009</v>
      </c>
      <c r="AI10" s="6">
        <v>96419405.200000003</v>
      </c>
      <c r="AJ10" s="6">
        <v>288861000</v>
      </c>
      <c r="AK10" s="6">
        <v>192441594.80000001</v>
      </c>
      <c r="AL10" s="6">
        <v>33.379199999999997</v>
      </c>
    </row>
    <row r="11" spans="2:38" outlineLevel="2">
      <c r="B11" s="5" t="s">
        <v>27</v>
      </c>
      <c r="C11" s="6">
        <v>31703.97</v>
      </c>
      <c r="D11" s="6">
        <v>3.8569</v>
      </c>
      <c r="E11" s="6">
        <v>126815.88</v>
      </c>
      <c r="F11" s="6">
        <v>822000</v>
      </c>
      <c r="G11" s="6">
        <v>695184.12</v>
      </c>
      <c r="H11" s="6">
        <v>15.4277</v>
      </c>
      <c r="I11" s="6">
        <v>1056330.21</v>
      </c>
      <c r="J11" s="6">
        <v>7.9645000000000001</v>
      </c>
      <c r="K11" s="6">
        <v>4247878.42</v>
      </c>
      <c r="L11" s="6">
        <v>13263000</v>
      </c>
      <c r="M11" s="6">
        <v>9015121.5800000001</v>
      </c>
      <c r="N11" s="6">
        <v>32.027999999999999</v>
      </c>
      <c r="O11" s="6">
        <v>263228.14</v>
      </c>
      <c r="P11" s="6">
        <v>6.3444000000000003</v>
      </c>
      <c r="Q11" s="6">
        <v>1233412.54</v>
      </c>
      <c r="R11" s="6">
        <v>4149000</v>
      </c>
      <c r="S11" s="6">
        <v>2915587.46</v>
      </c>
      <c r="T11" s="6">
        <v>29.727900000000002</v>
      </c>
      <c r="U11" s="6">
        <v>638185.28</v>
      </c>
      <c r="V11" s="6">
        <v>8.2431999999999999</v>
      </c>
      <c r="W11" s="6">
        <v>2562903.42</v>
      </c>
      <c r="X11" s="6">
        <v>7742000</v>
      </c>
      <c r="Y11" s="6">
        <v>5179096.58</v>
      </c>
      <c r="Z11" s="6">
        <v>33.103900000000003</v>
      </c>
      <c r="AA11" s="6">
        <v>1248833.9099999999</v>
      </c>
      <c r="AB11" s="6">
        <v>8.5501000000000005</v>
      </c>
      <c r="AC11" s="6">
        <v>4998408.76</v>
      </c>
      <c r="AD11" s="6">
        <v>14606000</v>
      </c>
      <c r="AE11" s="6">
        <v>9607591.2400000002</v>
      </c>
      <c r="AF11" s="6">
        <v>34.221600000000002</v>
      </c>
      <c r="AG11" s="6">
        <v>3238281.51</v>
      </c>
      <c r="AH11" s="6">
        <v>7.9795999999999996</v>
      </c>
      <c r="AI11" s="6">
        <v>13169419.02</v>
      </c>
      <c r="AJ11" s="6">
        <v>40582000</v>
      </c>
      <c r="AK11" s="6">
        <v>27412580.98</v>
      </c>
      <c r="AL11" s="6">
        <v>32.4514</v>
      </c>
    </row>
    <row r="12" spans="2:38" outlineLevel="2">
      <c r="B12" s="5" t="s">
        <v>28</v>
      </c>
      <c r="C12" s="6">
        <v>84766.02</v>
      </c>
      <c r="D12" s="6">
        <v>8.6584000000000003</v>
      </c>
      <c r="E12" s="6">
        <v>302686.06</v>
      </c>
      <c r="F12" s="6">
        <v>979000</v>
      </c>
      <c r="G12" s="6">
        <v>676313.94</v>
      </c>
      <c r="H12" s="6">
        <v>30.917899999999999</v>
      </c>
      <c r="I12" s="6">
        <v>1305058.94</v>
      </c>
      <c r="J12" s="6">
        <v>8.2640999999999991</v>
      </c>
      <c r="K12" s="6">
        <v>5211815.57</v>
      </c>
      <c r="L12" s="6">
        <v>15792000</v>
      </c>
      <c r="M12" s="6">
        <v>10580184.43</v>
      </c>
      <c r="N12" s="6">
        <v>33.002899999999997</v>
      </c>
      <c r="O12" s="6">
        <v>332011.06</v>
      </c>
      <c r="P12" s="6">
        <v>6.7195</v>
      </c>
      <c r="Q12" s="6">
        <v>1571125.44</v>
      </c>
      <c r="R12" s="6">
        <v>4941000</v>
      </c>
      <c r="S12" s="6">
        <v>3369874.56</v>
      </c>
      <c r="T12" s="6">
        <v>31.797699999999999</v>
      </c>
      <c r="U12" s="6">
        <v>797037.64</v>
      </c>
      <c r="V12" s="6">
        <v>8.8070000000000004</v>
      </c>
      <c r="W12" s="6">
        <v>3201328.59</v>
      </c>
      <c r="X12" s="6">
        <v>9050000</v>
      </c>
      <c r="Y12" s="6">
        <v>5848671.4100000001</v>
      </c>
      <c r="Z12" s="6">
        <v>35.373800000000003</v>
      </c>
      <c r="AA12" s="6">
        <v>1441586.32</v>
      </c>
      <c r="AB12" s="6">
        <v>8.2888000000000002</v>
      </c>
      <c r="AC12" s="6">
        <v>5776174.8600000003</v>
      </c>
      <c r="AD12" s="6">
        <v>17392000</v>
      </c>
      <c r="AE12" s="6">
        <v>11615825.140000001</v>
      </c>
      <c r="AF12" s="6">
        <v>33.2117</v>
      </c>
      <c r="AG12" s="6">
        <v>3960459.98</v>
      </c>
      <c r="AH12" s="6">
        <v>8.2246000000000006</v>
      </c>
      <c r="AI12" s="6">
        <v>16063130.52</v>
      </c>
      <c r="AJ12" s="6">
        <v>48154000</v>
      </c>
      <c r="AK12" s="6">
        <v>32090869.48</v>
      </c>
      <c r="AL12" s="6">
        <v>33.357799999999997</v>
      </c>
    </row>
    <row r="13" spans="2:38" outlineLevel="2">
      <c r="B13" s="5" t="s">
        <v>29</v>
      </c>
      <c r="C13" s="6">
        <v>33986.480000000003</v>
      </c>
      <c r="D13" s="6">
        <v>7.8129999999999997</v>
      </c>
      <c r="E13" s="6">
        <v>125855.51</v>
      </c>
      <c r="F13" s="6">
        <v>435000</v>
      </c>
      <c r="G13" s="6">
        <v>309144.49</v>
      </c>
      <c r="H13" s="6">
        <v>28.932300000000001</v>
      </c>
      <c r="I13" s="6">
        <v>762617.43</v>
      </c>
      <c r="J13" s="6">
        <v>8.0082000000000004</v>
      </c>
      <c r="K13" s="6">
        <v>3070063.67</v>
      </c>
      <c r="L13" s="6">
        <v>9523000</v>
      </c>
      <c r="M13" s="6">
        <v>6452936.3300000001</v>
      </c>
      <c r="N13" s="6">
        <v>32.238399999999999</v>
      </c>
      <c r="O13" s="6">
        <v>184134.34</v>
      </c>
      <c r="P13" s="6">
        <v>6.1727999999999996</v>
      </c>
      <c r="Q13" s="6">
        <v>927254.72</v>
      </c>
      <c r="R13" s="6">
        <v>2983000</v>
      </c>
      <c r="S13" s="6">
        <v>2055745.28</v>
      </c>
      <c r="T13" s="6">
        <v>31.084599999999998</v>
      </c>
      <c r="U13" s="6">
        <v>489191.9</v>
      </c>
      <c r="V13" s="6">
        <v>8.7262000000000004</v>
      </c>
      <c r="W13" s="6">
        <v>1967783.73</v>
      </c>
      <c r="X13" s="6">
        <v>5606000</v>
      </c>
      <c r="Y13" s="6">
        <v>3638216.27</v>
      </c>
      <c r="Z13" s="6">
        <v>35.101399999999998</v>
      </c>
      <c r="AA13" s="6">
        <v>857458.71</v>
      </c>
      <c r="AB13" s="6">
        <v>8.2845999999999993</v>
      </c>
      <c r="AC13" s="6">
        <v>3386876.24</v>
      </c>
      <c r="AD13" s="6">
        <v>10350000</v>
      </c>
      <c r="AE13" s="6">
        <v>6963123.7599999998</v>
      </c>
      <c r="AF13" s="6">
        <v>32.723399999999998</v>
      </c>
      <c r="AG13" s="6">
        <v>2327388.86</v>
      </c>
      <c r="AH13" s="6">
        <v>8.0541</v>
      </c>
      <c r="AI13" s="6">
        <v>9477833.8699999992</v>
      </c>
      <c r="AJ13" s="6">
        <v>28897000</v>
      </c>
      <c r="AK13" s="6">
        <v>19419166.129999999</v>
      </c>
      <c r="AL13" s="6">
        <v>32.798699999999997</v>
      </c>
    </row>
    <row r="14" spans="2:38" outlineLevel="1">
      <c r="B14" s="5" t="s">
        <v>30</v>
      </c>
      <c r="C14" s="6">
        <v>150456.47</v>
      </c>
      <c r="D14" s="6">
        <v>6.7287999999999997</v>
      </c>
      <c r="E14" s="6">
        <v>555357.44999999995</v>
      </c>
      <c r="F14" s="6">
        <v>2236000</v>
      </c>
      <c r="G14" s="6">
        <v>1680642.55</v>
      </c>
      <c r="H14" s="6">
        <v>24.8371</v>
      </c>
      <c r="I14" s="6">
        <v>3124006.58</v>
      </c>
      <c r="J14" s="6">
        <v>8.0978999999999992</v>
      </c>
      <c r="K14" s="6">
        <v>12529757.66</v>
      </c>
      <c r="L14" s="6">
        <v>38578000</v>
      </c>
      <c r="M14" s="6">
        <v>26048242.34</v>
      </c>
      <c r="N14" s="6">
        <v>32.478999999999999</v>
      </c>
      <c r="O14" s="6">
        <v>779373.54</v>
      </c>
      <c r="P14" s="6">
        <v>6.4554999999999998</v>
      </c>
      <c r="Q14" s="6">
        <v>3731792.7</v>
      </c>
      <c r="R14" s="6">
        <v>12073000</v>
      </c>
      <c r="S14" s="6">
        <v>8341207.2999999998</v>
      </c>
      <c r="T14" s="6">
        <v>30.9102</v>
      </c>
      <c r="U14" s="6">
        <v>1924414.82</v>
      </c>
      <c r="V14" s="6">
        <v>8.5919000000000008</v>
      </c>
      <c r="W14" s="6">
        <v>7732015.7400000002</v>
      </c>
      <c r="X14" s="6">
        <v>22398000</v>
      </c>
      <c r="Y14" s="6">
        <v>14665984.26</v>
      </c>
      <c r="Z14" s="6">
        <v>34.521000000000001</v>
      </c>
      <c r="AA14" s="6">
        <v>3547878.94</v>
      </c>
      <c r="AB14" s="6">
        <v>8.3779000000000003</v>
      </c>
      <c r="AC14" s="6">
        <v>14161459.859999999</v>
      </c>
      <c r="AD14" s="6">
        <v>42348000</v>
      </c>
      <c r="AE14" s="6">
        <v>28186540.140000001</v>
      </c>
      <c r="AF14" s="6">
        <v>33.4407</v>
      </c>
      <c r="AG14" s="6">
        <v>9526130.3499999996</v>
      </c>
      <c r="AH14" s="6">
        <v>8.0982000000000003</v>
      </c>
      <c r="AI14" s="6">
        <v>38710383.409999996</v>
      </c>
      <c r="AJ14" s="6">
        <v>117633000</v>
      </c>
      <c r="AK14" s="6">
        <v>78922616.590000004</v>
      </c>
      <c r="AL14" s="6">
        <v>32.907800000000002</v>
      </c>
    </row>
    <row r="15" spans="2:38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406585.9</v>
      </c>
      <c r="J15" s="6">
        <v>11.6167</v>
      </c>
      <c r="K15" s="6">
        <v>1445996.14</v>
      </c>
      <c r="L15" s="6">
        <v>3500000</v>
      </c>
      <c r="M15" s="6">
        <v>2054003.86</v>
      </c>
      <c r="N15" s="6">
        <v>41.3142</v>
      </c>
      <c r="O15" s="6">
        <v>75021.119999999995</v>
      </c>
      <c r="P15" s="6">
        <v>7.5021000000000004</v>
      </c>
      <c r="Q15" s="6">
        <v>75021.119999999995</v>
      </c>
      <c r="R15" s="6">
        <v>1000000</v>
      </c>
      <c r="S15" s="6">
        <v>924978.88</v>
      </c>
      <c r="T15" s="6">
        <v>7.5021000000000004</v>
      </c>
      <c r="U15" s="6">
        <v>868351.49</v>
      </c>
      <c r="V15" s="6">
        <v>8.6835000000000004</v>
      </c>
      <c r="W15" s="6">
        <v>3165679.54</v>
      </c>
      <c r="X15" s="6">
        <v>10000000</v>
      </c>
      <c r="Y15" s="6">
        <v>6834320.46</v>
      </c>
      <c r="Z15" s="6">
        <v>31.6568</v>
      </c>
      <c r="AA15" s="6">
        <v>2226811.1</v>
      </c>
      <c r="AB15" s="6">
        <v>4.5724</v>
      </c>
      <c r="AC15" s="6">
        <v>8183086.6900000004</v>
      </c>
      <c r="AD15" s="6">
        <v>48701000</v>
      </c>
      <c r="AE15" s="6">
        <v>40517913.310000002</v>
      </c>
      <c r="AF15" s="6">
        <v>16.802700000000002</v>
      </c>
      <c r="AG15" s="6">
        <v>3576769.61</v>
      </c>
      <c r="AH15" s="6">
        <v>5.6593999999999998</v>
      </c>
      <c r="AI15" s="6">
        <v>12869783.49</v>
      </c>
      <c r="AJ15" s="6">
        <v>63201000</v>
      </c>
      <c r="AK15" s="6">
        <v>50331216.509999998</v>
      </c>
      <c r="AL15" s="6">
        <v>20.363299999999999</v>
      </c>
    </row>
    <row r="16" spans="2:38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30000</v>
      </c>
      <c r="M16" s="6">
        <v>30000</v>
      </c>
      <c r="N16" s="6">
        <v>0</v>
      </c>
      <c r="O16" s="7">
        <v>0</v>
      </c>
      <c r="P16" s="6">
        <v>0</v>
      </c>
      <c r="Q16" s="7">
        <v>0</v>
      </c>
      <c r="R16" s="6">
        <v>30000</v>
      </c>
      <c r="S16" s="6">
        <v>30000</v>
      </c>
      <c r="T16" s="6">
        <v>0</v>
      </c>
      <c r="U16" s="6">
        <v>25250</v>
      </c>
      <c r="V16" s="6">
        <v>0</v>
      </c>
      <c r="W16" s="6">
        <v>92900</v>
      </c>
      <c r="X16" s="7">
        <v>0</v>
      </c>
      <c r="Y16" s="6">
        <v>-92900</v>
      </c>
      <c r="Z16" s="6">
        <v>0</v>
      </c>
      <c r="AA16" s="6">
        <v>7150</v>
      </c>
      <c r="AB16" s="6">
        <v>2.3833000000000002</v>
      </c>
      <c r="AC16" s="6">
        <v>22350</v>
      </c>
      <c r="AD16" s="6">
        <v>300000</v>
      </c>
      <c r="AE16" s="6">
        <v>277650</v>
      </c>
      <c r="AF16" s="6">
        <v>7.45</v>
      </c>
      <c r="AG16" s="6">
        <v>32400</v>
      </c>
      <c r="AH16" s="6">
        <v>9</v>
      </c>
      <c r="AI16" s="6">
        <v>115250</v>
      </c>
      <c r="AJ16" s="6">
        <v>360000</v>
      </c>
      <c r="AK16" s="6">
        <v>244750</v>
      </c>
      <c r="AL16" s="6">
        <v>32.0139</v>
      </c>
    </row>
    <row r="17" spans="2:38" outlineLevel="2">
      <c r="B17" s="5" t="s">
        <v>70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7">
        <v>0</v>
      </c>
      <c r="P17" s="6">
        <v>0</v>
      </c>
      <c r="Q17" s="7">
        <v>0</v>
      </c>
      <c r="R17" s="7">
        <v>0</v>
      </c>
      <c r="S17" s="6">
        <v>0</v>
      </c>
      <c r="T17" s="6">
        <v>0</v>
      </c>
      <c r="U17" s="7">
        <v>0</v>
      </c>
      <c r="V17" s="6">
        <v>0</v>
      </c>
      <c r="W17" s="7">
        <v>0</v>
      </c>
      <c r="X17" s="7">
        <v>0</v>
      </c>
      <c r="Y17" s="6">
        <v>0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</row>
    <row r="18" spans="2:38" outlineLevel="2">
      <c r="B18" s="5" t="s">
        <v>71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7">
        <v>0</v>
      </c>
      <c r="V18" s="6">
        <v>0</v>
      </c>
      <c r="W18" s="7">
        <v>0</v>
      </c>
      <c r="X18" s="7">
        <v>0</v>
      </c>
      <c r="Y18" s="6">
        <v>0</v>
      </c>
      <c r="Z18" s="6">
        <v>0</v>
      </c>
      <c r="AA18" s="6">
        <v>3600</v>
      </c>
      <c r="AB18" s="6">
        <v>0.75160000000000005</v>
      </c>
      <c r="AC18" s="6">
        <v>3600</v>
      </c>
      <c r="AD18" s="6">
        <v>479000</v>
      </c>
      <c r="AE18" s="6">
        <v>475400</v>
      </c>
      <c r="AF18" s="6">
        <v>0.75160000000000005</v>
      </c>
      <c r="AG18" s="6">
        <v>3600</v>
      </c>
      <c r="AH18" s="6">
        <v>0.75160000000000005</v>
      </c>
      <c r="AI18" s="6">
        <v>3600</v>
      </c>
      <c r="AJ18" s="6">
        <v>479000</v>
      </c>
      <c r="AK18" s="6">
        <v>475400</v>
      </c>
      <c r="AL18" s="6">
        <v>0.75160000000000005</v>
      </c>
    </row>
    <row r="19" spans="2:38" outlineLevel="2">
      <c r="B19" s="5" t="s">
        <v>254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6">
        <v>3323.23</v>
      </c>
      <c r="J19" s="6">
        <v>0</v>
      </c>
      <c r="K19" s="6">
        <v>9733.5499999999993</v>
      </c>
      <c r="L19" s="7">
        <v>0</v>
      </c>
      <c r="M19" s="6">
        <v>-9733.5499999999993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6">
        <v>3323.23</v>
      </c>
      <c r="AH19" s="6">
        <v>0</v>
      </c>
      <c r="AI19" s="6">
        <v>9733.5499999999993</v>
      </c>
      <c r="AJ19" s="6">
        <v>0</v>
      </c>
      <c r="AK19" s="6">
        <v>-9733.5499999999993</v>
      </c>
      <c r="AL19" s="6">
        <v>0</v>
      </c>
    </row>
    <row r="20" spans="2:38" outlineLevel="1">
      <c r="B20" s="5" t="s">
        <v>34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6">
        <v>409909.13</v>
      </c>
      <c r="J20" s="6">
        <v>11.6122</v>
      </c>
      <c r="K20" s="6">
        <v>1455729.69</v>
      </c>
      <c r="L20" s="6">
        <v>3530000</v>
      </c>
      <c r="M20" s="6">
        <v>2074270.31</v>
      </c>
      <c r="N20" s="6">
        <v>41.238799999999998</v>
      </c>
      <c r="O20" s="6">
        <v>75021.119999999995</v>
      </c>
      <c r="P20" s="6">
        <v>7.2835999999999999</v>
      </c>
      <c r="Q20" s="6">
        <v>75021.119999999995</v>
      </c>
      <c r="R20" s="6">
        <v>1030000</v>
      </c>
      <c r="S20" s="6">
        <v>954978.88</v>
      </c>
      <c r="T20" s="6">
        <v>7.2835999999999999</v>
      </c>
      <c r="U20" s="6">
        <v>893601.49</v>
      </c>
      <c r="V20" s="6">
        <v>8.9359999999999999</v>
      </c>
      <c r="W20" s="6">
        <v>3258579.54</v>
      </c>
      <c r="X20" s="6">
        <v>10000000</v>
      </c>
      <c r="Y20" s="6">
        <v>6741420.46</v>
      </c>
      <c r="Z20" s="6">
        <v>32.585799999999999</v>
      </c>
      <c r="AA20" s="6">
        <v>2237561.1</v>
      </c>
      <c r="AB20" s="6">
        <v>4.5221999999999998</v>
      </c>
      <c r="AC20" s="6">
        <v>8209036.6900000004</v>
      </c>
      <c r="AD20" s="6">
        <v>49480000</v>
      </c>
      <c r="AE20" s="6">
        <v>41270963.310000002</v>
      </c>
      <c r="AF20" s="6">
        <v>16.590599999999998</v>
      </c>
      <c r="AG20" s="6">
        <v>3616092.84</v>
      </c>
      <c r="AH20" s="6">
        <v>5.6466000000000003</v>
      </c>
      <c r="AI20" s="6">
        <v>12998367.039999999</v>
      </c>
      <c r="AJ20" s="6">
        <v>64040000</v>
      </c>
      <c r="AK20" s="6">
        <v>51041632.960000001</v>
      </c>
      <c r="AL20" s="6">
        <v>20.2973</v>
      </c>
    </row>
    <row r="21" spans="2:38" outlineLevel="2">
      <c r="B21" s="5" t="s">
        <v>255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6">
        <v>2900</v>
      </c>
      <c r="J21" s="6">
        <v>2.1480999999999999</v>
      </c>
      <c r="K21" s="6">
        <v>20700</v>
      </c>
      <c r="L21" s="6">
        <v>135000</v>
      </c>
      <c r="M21" s="6">
        <v>114300</v>
      </c>
      <c r="N21" s="6">
        <v>15.333299999999999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6">
        <v>2900</v>
      </c>
      <c r="AH21" s="6">
        <v>2.1480999999999999</v>
      </c>
      <c r="AI21" s="6">
        <v>20700</v>
      </c>
      <c r="AJ21" s="6">
        <v>135000</v>
      </c>
      <c r="AK21" s="6">
        <v>114300</v>
      </c>
      <c r="AL21" s="6">
        <v>15.333299999999999</v>
      </c>
    </row>
    <row r="22" spans="2:38" outlineLevel="2">
      <c r="B22" s="5" t="s">
        <v>35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6">
        <v>13790</v>
      </c>
      <c r="J22" s="6">
        <v>4.7881999999999998</v>
      </c>
      <c r="K22" s="6">
        <v>60630</v>
      </c>
      <c r="L22" s="6">
        <v>288000</v>
      </c>
      <c r="M22" s="6">
        <v>227370</v>
      </c>
      <c r="N22" s="6">
        <v>21.052099999999999</v>
      </c>
      <c r="O22" s="6">
        <v>15660</v>
      </c>
      <c r="P22" s="6">
        <v>10.875</v>
      </c>
      <c r="Q22" s="6">
        <v>43020</v>
      </c>
      <c r="R22" s="6">
        <v>144000</v>
      </c>
      <c r="S22" s="6">
        <v>100980</v>
      </c>
      <c r="T22" s="6">
        <v>29.875</v>
      </c>
      <c r="U22" s="6">
        <v>17730</v>
      </c>
      <c r="V22" s="6">
        <v>5.2767999999999997</v>
      </c>
      <c r="W22" s="6">
        <v>103590</v>
      </c>
      <c r="X22" s="6">
        <v>336000</v>
      </c>
      <c r="Y22" s="6">
        <v>232410</v>
      </c>
      <c r="Z22" s="6">
        <v>30.830400000000001</v>
      </c>
      <c r="AA22" s="6">
        <v>110320</v>
      </c>
      <c r="AB22" s="6">
        <v>6.4741999999999997</v>
      </c>
      <c r="AC22" s="6">
        <v>490935</v>
      </c>
      <c r="AD22" s="6">
        <v>1704000</v>
      </c>
      <c r="AE22" s="6">
        <v>1213065</v>
      </c>
      <c r="AF22" s="6">
        <v>28.810700000000001</v>
      </c>
      <c r="AG22" s="6">
        <v>157500</v>
      </c>
      <c r="AH22" s="6">
        <v>6.3714000000000004</v>
      </c>
      <c r="AI22" s="6">
        <v>698175</v>
      </c>
      <c r="AJ22" s="6">
        <v>2472000</v>
      </c>
      <c r="AK22" s="6">
        <v>1773825</v>
      </c>
      <c r="AL22" s="6">
        <v>28.243300000000001</v>
      </c>
    </row>
    <row r="23" spans="2:38" outlineLevel="2">
      <c r="B23" s="5" t="s">
        <v>256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7">
        <v>0</v>
      </c>
      <c r="M23" s="6">
        <v>0</v>
      </c>
      <c r="N23" s="6">
        <v>0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6">
        <v>50000</v>
      </c>
      <c r="Y23" s="6">
        <v>50000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50000</v>
      </c>
      <c r="AK23" s="6">
        <v>50000</v>
      </c>
      <c r="AL23" s="6">
        <v>0</v>
      </c>
    </row>
    <row r="24" spans="2:38" outlineLevel="2">
      <c r="B24" s="5" t="s">
        <v>36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7">
        <v>0</v>
      </c>
      <c r="M24" s="6">
        <v>0</v>
      </c>
      <c r="N24" s="6">
        <v>0</v>
      </c>
      <c r="O24" s="7">
        <v>0</v>
      </c>
      <c r="P24" s="6">
        <v>0</v>
      </c>
      <c r="Q24" s="7">
        <v>0</v>
      </c>
      <c r="R24" s="7">
        <v>0</v>
      </c>
      <c r="S24" s="6">
        <v>0</v>
      </c>
      <c r="T24" s="6">
        <v>0</v>
      </c>
      <c r="U24" s="7">
        <v>0</v>
      </c>
      <c r="V24" s="6">
        <v>0</v>
      </c>
      <c r="W24" s="7">
        <v>0</v>
      </c>
      <c r="X24" s="7">
        <v>0</v>
      </c>
      <c r="Y24" s="6">
        <v>0</v>
      </c>
      <c r="Z24" s="6">
        <v>0</v>
      </c>
      <c r="AA24" s="7">
        <v>0</v>
      </c>
      <c r="AB24" s="6">
        <v>0</v>
      </c>
      <c r="AC24" s="7">
        <v>0</v>
      </c>
      <c r="AD24" s="7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</row>
    <row r="25" spans="2:38" outlineLevel="2">
      <c r="B25" s="5" t="s">
        <v>37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519000</v>
      </c>
      <c r="M25" s="6">
        <v>519000</v>
      </c>
      <c r="N25" s="6">
        <v>0</v>
      </c>
      <c r="O25" s="7">
        <v>0</v>
      </c>
      <c r="P25" s="6">
        <v>0</v>
      </c>
      <c r="Q25" s="7">
        <v>0</v>
      </c>
      <c r="R25" s="6">
        <v>45000</v>
      </c>
      <c r="S25" s="6">
        <v>45000</v>
      </c>
      <c r="T25" s="6">
        <v>0</v>
      </c>
      <c r="U25" s="7">
        <v>0</v>
      </c>
      <c r="V25" s="6">
        <v>0</v>
      </c>
      <c r="W25" s="7">
        <v>0</v>
      </c>
      <c r="X25" s="6">
        <v>84000</v>
      </c>
      <c r="Y25" s="6">
        <v>84000</v>
      </c>
      <c r="Z25" s="6">
        <v>0</v>
      </c>
      <c r="AA25" s="7">
        <v>0</v>
      </c>
      <c r="AB25" s="6">
        <v>0</v>
      </c>
      <c r="AC25" s="7">
        <v>0</v>
      </c>
      <c r="AD25" s="6">
        <v>50000</v>
      </c>
      <c r="AE25" s="6">
        <v>50000</v>
      </c>
      <c r="AF25" s="6">
        <v>0</v>
      </c>
      <c r="AG25" s="6">
        <v>0</v>
      </c>
      <c r="AH25" s="6">
        <v>0</v>
      </c>
      <c r="AI25" s="6">
        <v>0</v>
      </c>
      <c r="AJ25" s="6">
        <v>698000</v>
      </c>
      <c r="AK25" s="6">
        <v>698000</v>
      </c>
      <c r="AL25" s="6">
        <v>0</v>
      </c>
    </row>
    <row r="26" spans="2:38" outlineLevel="2">
      <c r="B26" s="5" t="s">
        <v>38</v>
      </c>
      <c r="C26" s="7">
        <v>0</v>
      </c>
      <c r="D26" s="6">
        <v>0</v>
      </c>
      <c r="E26" s="7">
        <v>0</v>
      </c>
      <c r="F26" s="6">
        <v>6000</v>
      </c>
      <c r="G26" s="6">
        <v>6000</v>
      </c>
      <c r="H26" s="6">
        <v>0</v>
      </c>
      <c r="I26" s="6">
        <v>33500</v>
      </c>
      <c r="J26" s="6">
        <v>11.166700000000001</v>
      </c>
      <c r="K26" s="6">
        <v>129000</v>
      </c>
      <c r="L26" s="6">
        <v>300000</v>
      </c>
      <c r="M26" s="6">
        <v>171000</v>
      </c>
      <c r="N26" s="6">
        <v>43</v>
      </c>
      <c r="O26" s="6">
        <v>2500</v>
      </c>
      <c r="P26" s="6">
        <v>3.125</v>
      </c>
      <c r="Q26" s="6">
        <v>16000</v>
      </c>
      <c r="R26" s="6">
        <v>80000</v>
      </c>
      <c r="S26" s="6">
        <v>64000</v>
      </c>
      <c r="T26" s="6">
        <v>20</v>
      </c>
      <c r="U26" s="6">
        <v>20500</v>
      </c>
      <c r="V26" s="6">
        <v>8.9130000000000003</v>
      </c>
      <c r="W26" s="6">
        <v>83500</v>
      </c>
      <c r="X26" s="6">
        <v>230000</v>
      </c>
      <c r="Y26" s="6">
        <v>146500</v>
      </c>
      <c r="Z26" s="6">
        <v>36.304299999999998</v>
      </c>
      <c r="AA26" s="6">
        <v>38500</v>
      </c>
      <c r="AB26" s="6">
        <v>7</v>
      </c>
      <c r="AC26" s="6">
        <v>151500</v>
      </c>
      <c r="AD26" s="6">
        <v>550000</v>
      </c>
      <c r="AE26" s="6">
        <v>398500</v>
      </c>
      <c r="AF26" s="6">
        <v>27.545500000000001</v>
      </c>
      <c r="AG26" s="6">
        <v>95000</v>
      </c>
      <c r="AH26" s="6">
        <v>8.1475000000000009</v>
      </c>
      <c r="AI26" s="6">
        <v>380000</v>
      </c>
      <c r="AJ26" s="6">
        <v>1166000</v>
      </c>
      <c r="AK26" s="6">
        <v>786000</v>
      </c>
      <c r="AL26" s="6">
        <v>32.5901</v>
      </c>
    </row>
    <row r="27" spans="2:38" outlineLevel="2">
      <c r="B27" s="5" t="s">
        <v>39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6">
        <v>2150</v>
      </c>
      <c r="J27" s="6">
        <v>53.75</v>
      </c>
      <c r="K27" s="6">
        <v>6150</v>
      </c>
      <c r="L27" s="6">
        <v>4000</v>
      </c>
      <c r="M27" s="6">
        <v>-2150</v>
      </c>
      <c r="N27" s="6">
        <v>153.75</v>
      </c>
      <c r="O27" s="7">
        <v>0</v>
      </c>
      <c r="P27" s="6">
        <v>0</v>
      </c>
      <c r="Q27" s="7">
        <v>0</v>
      </c>
      <c r="R27" s="6">
        <v>4000</v>
      </c>
      <c r="S27" s="6">
        <v>4000</v>
      </c>
      <c r="T27" s="6">
        <v>0</v>
      </c>
      <c r="U27" s="6">
        <v>1000</v>
      </c>
      <c r="V27" s="6">
        <v>100</v>
      </c>
      <c r="W27" s="6">
        <v>1000</v>
      </c>
      <c r="X27" s="6">
        <v>1000</v>
      </c>
      <c r="Y27" s="6">
        <v>0</v>
      </c>
      <c r="Z27" s="6">
        <v>100</v>
      </c>
      <c r="AA27" s="7">
        <v>0</v>
      </c>
      <c r="AB27" s="6">
        <v>0</v>
      </c>
      <c r="AC27" s="7">
        <v>0</v>
      </c>
      <c r="AD27" s="6">
        <v>11000</v>
      </c>
      <c r="AE27" s="6">
        <v>11000</v>
      </c>
      <c r="AF27" s="6">
        <v>0</v>
      </c>
      <c r="AG27" s="6">
        <v>3150</v>
      </c>
      <c r="AH27" s="6">
        <v>15.75</v>
      </c>
      <c r="AI27" s="6">
        <v>7150</v>
      </c>
      <c r="AJ27" s="6">
        <v>20000</v>
      </c>
      <c r="AK27" s="6">
        <v>12850</v>
      </c>
      <c r="AL27" s="6">
        <v>35.75</v>
      </c>
    </row>
    <row r="28" spans="2:38" outlineLevel="2">
      <c r="B28" s="5" t="s">
        <v>40</v>
      </c>
      <c r="C28" s="7">
        <v>0</v>
      </c>
      <c r="D28" s="6">
        <v>0</v>
      </c>
      <c r="E28" s="7">
        <v>0</v>
      </c>
      <c r="F28" s="6">
        <v>25000</v>
      </c>
      <c r="G28" s="6">
        <v>25000</v>
      </c>
      <c r="H28" s="6">
        <v>0</v>
      </c>
      <c r="I28" s="6">
        <v>4801</v>
      </c>
      <c r="J28" s="6">
        <v>0.4849</v>
      </c>
      <c r="K28" s="6">
        <v>201941</v>
      </c>
      <c r="L28" s="6">
        <v>990000</v>
      </c>
      <c r="M28" s="6">
        <v>788059</v>
      </c>
      <c r="N28" s="6">
        <v>20.398099999999999</v>
      </c>
      <c r="O28" s="7">
        <v>0</v>
      </c>
      <c r="P28" s="6">
        <v>0</v>
      </c>
      <c r="Q28" s="6">
        <v>11500</v>
      </c>
      <c r="R28" s="6">
        <v>350000</v>
      </c>
      <c r="S28" s="6">
        <v>338500</v>
      </c>
      <c r="T28" s="6">
        <v>3.2856999999999998</v>
      </c>
      <c r="U28" s="6">
        <v>3600</v>
      </c>
      <c r="V28" s="6">
        <v>0.72</v>
      </c>
      <c r="W28" s="6">
        <v>60863.25</v>
      </c>
      <c r="X28" s="6">
        <v>500000</v>
      </c>
      <c r="Y28" s="6">
        <v>439136.75</v>
      </c>
      <c r="Z28" s="6">
        <v>12.172700000000001</v>
      </c>
      <c r="AA28" s="6">
        <v>11000</v>
      </c>
      <c r="AB28" s="6">
        <v>1.5713999999999999</v>
      </c>
      <c r="AC28" s="6">
        <v>228894.5</v>
      </c>
      <c r="AD28" s="6">
        <v>700000</v>
      </c>
      <c r="AE28" s="6">
        <v>471105.5</v>
      </c>
      <c r="AF28" s="6">
        <v>32.699199999999998</v>
      </c>
      <c r="AG28" s="6">
        <v>19401</v>
      </c>
      <c r="AH28" s="6">
        <v>0.75639999999999996</v>
      </c>
      <c r="AI28" s="6">
        <v>503198.75</v>
      </c>
      <c r="AJ28" s="6">
        <v>2565000</v>
      </c>
      <c r="AK28" s="6">
        <v>2061801.25</v>
      </c>
      <c r="AL28" s="6">
        <v>19.617899999999999</v>
      </c>
    </row>
    <row r="29" spans="2:38" outlineLevel="1">
      <c r="B29" s="5" t="s">
        <v>41</v>
      </c>
      <c r="C29" s="7">
        <v>0</v>
      </c>
      <c r="D29" s="6">
        <v>0</v>
      </c>
      <c r="E29" s="7">
        <v>0</v>
      </c>
      <c r="F29" s="6">
        <v>31000</v>
      </c>
      <c r="G29" s="6">
        <v>31000</v>
      </c>
      <c r="H29" s="6">
        <v>0</v>
      </c>
      <c r="I29" s="6">
        <v>57141</v>
      </c>
      <c r="J29" s="6">
        <v>2.5554999999999999</v>
      </c>
      <c r="K29" s="6">
        <v>418421</v>
      </c>
      <c r="L29" s="6">
        <v>2236000</v>
      </c>
      <c r="M29" s="6">
        <v>1817579</v>
      </c>
      <c r="N29" s="6">
        <v>18.712900000000001</v>
      </c>
      <c r="O29" s="6">
        <v>18160</v>
      </c>
      <c r="P29" s="6">
        <v>2.9148999999999998</v>
      </c>
      <c r="Q29" s="6">
        <v>70520</v>
      </c>
      <c r="R29" s="6">
        <v>623000</v>
      </c>
      <c r="S29" s="6">
        <v>552480</v>
      </c>
      <c r="T29" s="6">
        <v>11.3194</v>
      </c>
      <c r="U29" s="6">
        <v>42830</v>
      </c>
      <c r="V29" s="6">
        <v>3.5661999999999998</v>
      </c>
      <c r="W29" s="6">
        <v>248953.25</v>
      </c>
      <c r="X29" s="6">
        <v>1201000</v>
      </c>
      <c r="Y29" s="6">
        <v>952046.75</v>
      </c>
      <c r="Z29" s="6">
        <v>20.7288</v>
      </c>
      <c r="AA29" s="6">
        <v>159820</v>
      </c>
      <c r="AB29" s="6">
        <v>5.3007999999999997</v>
      </c>
      <c r="AC29" s="6">
        <v>871329.5</v>
      </c>
      <c r="AD29" s="6">
        <v>3015000</v>
      </c>
      <c r="AE29" s="6">
        <v>2143670.5</v>
      </c>
      <c r="AF29" s="6">
        <v>28.899799999999999</v>
      </c>
      <c r="AG29" s="6">
        <v>277951</v>
      </c>
      <c r="AH29" s="6">
        <v>3.9115000000000002</v>
      </c>
      <c r="AI29" s="6">
        <v>1609223.75</v>
      </c>
      <c r="AJ29" s="6">
        <v>7106000</v>
      </c>
      <c r="AK29" s="6">
        <v>5496776.25</v>
      </c>
      <c r="AL29" s="6">
        <v>22.646000000000001</v>
      </c>
    </row>
    <row r="30" spans="2:38" outlineLevel="2">
      <c r="B30" s="5" t="s">
        <v>42</v>
      </c>
      <c r="C30" s="6">
        <v>23125</v>
      </c>
      <c r="D30" s="6">
        <v>7.1372999999999998</v>
      </c>
      <c r="E30" s="6">
        <v>92500</v>
      </c>
      <c r="F30" s="6">
        <v>324000</v>
      </c>
      <c r="G30" s="6">
        <v>231500</v>
      </c>
      <c r="H30" s="6">
        <v>28.549399999999999</v>
      </c>
      <c r="I30" s="6">
        <v>526832</v>
      </c>
      <c r="J30" s="6">
        <v>8.0777999999999999</v>
      </c>
      <c r="K30" s="6">
        <v>2107328</v>
      </c>
      <c r="L30" s="6">
        <v>6522000</v>
      </c>
      <c r="M30" s="6">
        <v>4414672</v>
      </c>
      <c r="N30" s="6">
        <v>32.311100000000003</v>
      </c>
      <c r="O30" s="6">
        <v>179988</v>
      </c>
      <c r="P30" s="6">
        <v>4.1064999999999996</v>
      </c>
      <c r="Q30" s="6">
        <v>719952</v>
      </c>
      <c r="R30" s="6">
        <v>4383000</v>
      </c>
      <c r="S30" s="6">
        <v>3663048</v>
      </c>
      <c r="T30" s="6">
        <v>16.425999999999998</v>
      </c>
      <c r="U30" s="6">
        <v>319415</v>
      </c>
      <c r="V30" s="6">
        <v>8.4501000000000008</v>
      </c>
      <c r="W30" s="6">
        <v>1277660</v>
      </c>
      <c r="X30" s="6">
        <v>3780000</v>
      </c>
      <c r="Y30" s="6">
        <v>2502340</v>
      </c>
      <c r="Z30" s="6">
        <v>33.8005</v>
      </c>
      <c r="AA30" s="6">
        <v>665722</v>
      </c>
      <c r="AB30" s="6">
        <v>8.1954999999999991</v>
      </c>
      <c r="AC30" s="6">
        <v>2662888</v>
      </c>
      <c r="AD30" s="6">
        <v>8123000</v>
      </c>
      <c r="AE30" s="6">
        <v>5460112</v>
      </c>
      <c r="AF30" s="6">
        <v>32.7821</v>
      </c>
      <c r="AG30" s="6">
        <v>1715082</v>
      </c>
      <c r="AH30" s="6">
        <v>7.4142999999999999</v>
      </c>
      <c r="AI30" s="6">
        <v>6860328</v>
      </c>
      <c r="AJ30" s="6">
        <v>23132000</v>
      </c>
      <c r="AK30" s="6">
        <v>16271672</v>
      </c>
      <c r="AL30" s="6">
        <v>29.657299999999999</v>
      </c>
    </row>
    <row r="31" spans="2:38" outlineLevel="2">
      <c r="B31" s="5" t="s">
        <v>43</v>
      </c>
      <c r="C31" s="6">
        <v>154</v>
      </c>
      <c r="D31" s="6">
        <v>7.7</v>
      </c>
      <c r="E31" s="6">
        <v>616</v>
      </c>
      <c r="F31" s="6">
        <v>2000</v>
      </c>
      <c r="G31" s="6">
        <v>1384</v>
      </c>
      <c r="H31" s="6">
        <v>30.8</v>
      </c>
      <c r="I31" s="6">
        <v>41265</v>
      </c>
      <c r="J31" s="6">
        <v>8.1713000000000005</v>
      </c>
      <c r="K31" s="6">
        <v>165060</v>
      </c>
      <c r="L31" s="6">
        <v>505000</v>
      </c>
      <c r="M31" s="6">
        <v>339940</v>
      </c>
      <c r="N31" s="6">
        <v>32.685099999999998</v>
      </c>
      <c r="O31" s="6">
        <v>10445</v>
      </c>
      <c r="P31" s="6">
        <v>3.9714999999999998</v>
      </c>
      <c r="Q31" s="6">
        <v>41780</v>
      </c>
      <c r="R31" s="6">
        <v>263000</v>
      </c>
      <c r="S31" s="6">
        <v>221220</v>
      </c>
      <c r="T31" s="6">
        <v>15.885899999999999</v>
      </c>
      <c r="U31" s="6">
        <v>22903</v>
      </c>
      <c r="V31" s="6">
        <v>8.5778999999999996</v>
      </c>
      <c r="W31" s="6">
        <v>91612</v>
      </c>
      <c r="X31" s="6">
        <v>267000</v>
      </c>
      <c r="Y31" s="6">
        <v>175388</v>
      </c>
      <c r="Z31" s="6">
        <v>34.311599999999999</v>
      </c>
      <c r="AA31" s="6">
        <v>50278</v>
      </c>
      <c r="AB31" s="6">
        <v>8.1356000000000002</v>
      </c>
      <c r="AC31" s="6">
        <v>201112</v>
      </c>
      <c r="AD31" s="6">
        <v>618000</v>
      </c>
      <c r="AE31" s="6">
        <v>416888</v>
      </c>
      <c r="AF31" s="6">
        <v>32.542400000000001</v>
      </c>
      <c r="AG31" s="6">
        <v>125045</v>
      </c>
      <c r="AH31" s="6">
        <v>7.5556000000000001</v>
      </c>
      <c r="AI31" s="6">
        <v>500180</v>
      </c>
      <c r="AJ31" s="6">
        <v>1655000</v>
      </c>
      <c r="AK31" s="6">
        <v>1154820</v>
      </c>
      <c r="AL31" s="6">
        <v>30.2224</v>
      </c>
    </row>
    <row r="32" spans="2:38" outlineLevel="2">
      <c r="B32" s="5" t="s">
        <v>44</v>
      </c>
      <c r="C32" s="6">
        <v>170</v>
      </c>
      <c r="D32" s="6">
        <v>5.6666999999999996</v>
      </c>
      <c r="E32" s="6">
        <v>680</v>
      </c>
      <c r="F32" s="6">
        <v>3000</v>
      </c>
      <c r="G32" s="6">
        <v>2320</v>
      </c>
      <c r="H32" s="6">
        <v>22.666699999999999</v>
      </c>
      <c r="I32" s="6">
        <v>13799</v>
      </c>
      <c r="J32" s="6">
        <v>8.1171000000000006</v>
      </c>
      <c r="K32" s="6">
        <v>55196</v>
      </c>
      <c r="L32" s="6">
        <v>170000</v>
      </c>
      <c r="M32" s="6">
        <v>114804</v>
      </c>
      <c r="N32" s="6">
        <v>32.468200000000003</v>
      </c>
      <c r="O32" s="6">
        <v>2655</v>
      </c>
      <c r="P32" s="6">
        <v>4.2142999999999997</v>
      </c>
      <c r="Q32" s="6">
        <v>10620</v>
      </c>
      <c r="R32" s="6">
        <v>63000</v>
      </c>
      <c r="S32" s="6">
        <v>52380</v>
      </c>
      <c r="T32" s="6">
        <v>16.857099999999999</v>
      </c>
      <c r="U32" s="6">
        <v>8092</v>
      </c>
      <c r="V32" s="6">
        <v>8.5178999999999991</v>
      </c>
      <c r="W32" s="6">
        <v>32368</v>
      </c>
      <c r="X32" s="6">
        <v>95000</v>
      </c>
      <c r="Y32" s="6">
        <v>62632</v>
      </c>
      <c r="Z32" s="6">
        <v>34.071599999999997</v>
      </c>
      <c r="AA32" s="6">
        <v>17328</v>
      </c>
      <c r="AB32" s="6">
        <v>8.2514000000000003</v>
      </c>
      <c r="AC32" s="6">
        <v>69312</v>
      </c>
      <c r="AD32" s="6">
        <v>210000</v>
      </c>
      <c r="AE32" s="6">
        <v>140688</v>
      </c>
      <c r="AF32" s="6">
        <v>33.005699999999997</v>
      </c>
      <c r="AG32" s="6">
        <v>42044</v>
      </c>
      <c r="AH32" s="6">
        <v>7.7714999999999996</v>
      </c>
      <c r="AI32" s="6">
        <v>168176</v>
      </c>
      <c r="AJ32" s="6">
        <v>541000</v>
      </c>
      <c r="AK32" s="6">
        <v>372824</v>
      </c>
      <c r="AL32" s="6">
        <v>31.086099999999998</v>
      </c>
    </row>
    <row r="33" spans="2:38" outlineLevel="2">
      <c r="B33" s="5" t="s">
        <v>45</v>
      </c>
      <c r="C33" s="6">
        <v>6218</v>
      </c>
      <c r="D33" s="6">
        <v>8.4026999999999994</v>
      </c>
      <c r="E33" s="6">
        <v>24872</v>
      </c>
      <c r="F33" s="6">
        <v>74000</v>
      </c>
      <c r="G33" s="6">
        <v>49128</v>
      </c>
      <c r="H33" s="6">
        <v>33.610799999999998</v>
      </c>
      <c r="I33" s="6">
        <v>593521</v>
      </c>
      <c r="J33" s="6">
        <v>8.2964000000000002</v>
      </c>
      <c r="K33" s="6">
        <v>2374084</v>
      </c>
      <c r="L33" s="6">
        <v>7154000</v>
      </c>
      <c r="M33" s="6">
        <v>4779916</v>
      </c>
      <c r="N33" s="6">
        <v>33.185400000000001</v>
      </c>
      <c r="O33" s="6">
        <v>172675</v>
      </c>
      <c r="P33" s="6">
        <v>4.1487999999999996</v>
      </c>
      <c r="Q33" s="6">
        <v>690700</v>
      </c>
      <c r="R33" s="6">
        <v>4162000</v>
      </c>
      <c r="S33" s="6">
        <v>3471300</v>
      </c>
      <c r="T33" s="6">
        <v>16.595400000000001</v>
      </c>
      <c r="U33" s="6">
        <v>322944</v>
      </c>
      <c r="V33" s="6">
        <v>8.7070000000000007</v>
      </c>
      <c r="W33" s="6">
        <v>1291776</v>
      </c>
      <c r="X33" s="6">
        <v>3709000</v>
      </c>
      <c r="Y33" s="6">
        <v>2417224</v>
      </c>
      <c r="Z33" s="6">
        <v>34.828099999999999</v>
      </c>
      <c r="AA33" s="6">
        <v>694811</v>
      </c>
      <c r="AB33" s="6">
        <v>8.0510999999999999</v>
      </c>
      <c r="AC33" s="6">
        <v>2779244</v>
      </c>
      <c r="AD33" s="6">
        <v>8630000</v>
      </c>
      <c r="AE33" s="6">
        <v>5850756</v>
      </c>
      <c r="AF33" s="6">
        <v>32.2044</v>
      </c>
      <c r="AG33" s="6">
        <v>1790169</v>
      </c>
      <c r="AH33" s="6">
        <v>7.5442</v>
      </c>
      <c r="AI33" s="6">
        <v>7160676</v>
      </c>
      <c r="AJ33" s="6">
        <v>23729000</v>
      </c>
      <c r="AK33" s="6">
        <v>16568324</v>
      </c>
      <c r="AL33" s="6">
        <v>30.1769</v>
      </c>
    </row>
    <row r="34" spans="2:38" outlineLevel="2">
      <c r="B34" s="5" t="s">
        <v>46</v>
      </c>
      <c r="C34" s="6">
        <v>22857</v>
      </c>
      <c r="D34" s="6">
        <v>8.6908999999999992</v>
      </c>
      <c r="E34" s="6">
        <v>91428</v>
      </c>
      <c r="F34" s="6">
        <v>263000</v>
      </c>
      <c r="G34" s="6">
        <v>171572</v>
      </c>
      <c r="H34" s="6">
        <v>34.763500000000001</v>
      </c>
      <c r="I34" s="6">
        <v>39430</v>
      </c>
      <c r="J34" s="6">
        <v>8.7042000000000002</v>
      </c>
      <c r="K34" s="6">
        <v>157720</v>
      </c>
      <c r="L34" s="6">
        <v>453000</v>
      </c>
      <c r="M34" s="6">
        <v>295280</v>
      </c>
      <c r="N34" s="6">
        <v>34.816800000000001</v>
      </c>
      <c r="O34" s="6">
        <v>22134</v>
      </c>
      <c r="P34" s="6">
        <v>5.8555999999999999</v>
      </c>
      <c r="Q34" s="6">
        <v>88536</v>
      </c>
      <c r="R34" s="6">
        <v>378000</v>
      </c>
      <c r="S34" s="6">
        <v>289464</v>
      </c>
      <c r="T34" s="6">
        <v>23.4222</v>
      </c>
      <c r="U34" s="6">
        <v>11950</v>
      </c>
      <c r="V34" s="6">
        <v>8.6593999999999998</v>
      </c>
      <c r="W34" s="6">
        <v>47800</v>
      </c>
      <c r="X34" s="6">
        <v>138000</v>
      </c>
      <c r="Y34" s="6">
        <v>90200</v>
      </c>
      <c r="Z34" s="6">
        <v>34.637700000000002</v>
      </c>
      <c r="AA34" s="6">
        <v>59326</v>
      </c>
      <c r="AB34" s="6">
        <v>8.6988000000000003</v>
      </c>
      <c r="AC34" s="6">
        <v>237304</v>
      </c>
      <c r="AD34" s="6">
        <v>682000</v>
      </c>
      <c r="AE34" s="6">
        <v>444696</v>
      </c>
      <c r="AF34" s="6">
        <v>34.795299999999997</v>
      </c>
      <c r="AG34" s="6">
        <v>155697</v>
      </c>
      <c r="AH34" s="6">
        <v>8.1346000000000007</v>
      </c>
      <c r="AI34" s="6">
        <v>622788</v>
      </c>
      <c r="AJ34" s="6">
        <v>1914000</v>
      </c>
      <c r="AK34" s="6">
        <v>1291212</v>
      </c>
      <c r="AL34" s="6">
        <v>32.538600000000002</v>
      </c>
    </row>
    <row r="35" spans="2:38" outlineLevel="1">
      <c r="B35" s="5" t="s">
        <v>47</v>
      </c>
      <c r="C35" s="6">
        <v>52524</v>
      </c>
      <c r="D35" s="6">
        <v>7.8864999999999998</v>
      </c>
      <c r="E35" s="6">
        <v>210096</v>
      </c>
      <c r="F35" s="6">
        <v>666000</v>
      </c>
      <c r="G35" s="6">
        <v>455904</v>
      </c>
      <c r="H35" s="6">
        <v>31.5459</v>
      </c>
      <c r="I35" s="6">
        <v>1214847</v>
      </c>
      <c r="J35" s="6">
        <v>8.2062000000000008</v>
      </c>
      <c r="K35" s="6">
        <v>4859388</v>
      </c>
      <c r="L35" s="6">
        <v>14804000</v>
      </c>
      <c r="M35" s="6">
        <v>9944612</v>
      </c>
      <c r="N35" s="6">
        <v>32.824800000000003</v>
      </c>
      <c r="O35" s="6">
        <v>387897</v>
      </c>
      <c r="P35" s="6">
        <v>4.1939000000000002</v>
      </c>
      <c r="Q35" s="6">
        <v>1551588</v>
      </c>
      <c r="R35" s="6">
        <v>9249000</v>
      </c>
      <c r="S35" s="6">
        <v>7697412</v>
      </c>
      <c r="T35" s="6">
        <v>16.775700000000001</v>
      </c>
      <c r="U35" s="6">
        <v>685304</v>
      </c>
      <c r="V35" s="6">
        <v>8.5780999999999992</v>
      </c>
      <c r="W35" s="6">
        <v>2741216</v>
      </c>
      <c r="X35" s="6">
        <v>7989000</v>
      </c>
      <c r="Y35" s="6">
        <v>5247784</v>
      </c>
      <c r="Z35" s="6">
        <v>34.312399999999997</v>
      </c>
      <c r="AA35" s="6">
        <v>1487465</v>
      </c>
      <c r="AB35" s="6">
        <v>8.1447000000000003</v>
      </c>
      <c r="AC35" s="6">
        <v>5949860</v>
      </c>
      <c r="AD35" s="6">
        <v>18263000</v>
      </c>
      <c r="AE35" s="6">
        <v>12313140</v>
      </c>
      <c r="AF35" s="6">
        <v>32.578800000000001</v>
      </c>
      <c r="AG35" s="6">
        <v>3828037</v>
      </c>
      <c r="AH35" s="6">
        <v>7.5102000000000002</v>
      </c>
      <c r="AI35" s="6">
        <v>15312148</v>
      </c>
      <c r="AJ35" s="6">
        <v>50971000</v>
      </c>
      <c r="AK35" s="6">
        <v>35658852</v>
      </c>
      <c r="AL35" s="6">
        <v>30.040900000000001</v>
      </c>
    </row>
    <row r="36" spans="2:38" outlineLevel="2">
      <c r="B36" s="5" t="s">
        <v>48</v>
      </c>
      <c r="C36" s="7">
        <v>0</v>
      </c>
      <c r="D36" s="6">
        <v>0</v>
      </c>
      <c r="E36" s="7">
        <v>0</v>
      </c>
      <c r="F36" s="6">
        <v>200000</v>
      </c>
      <c r="G36" s="6">
        <v>200000</v>
      </c>
      <c r="H36" s="6">
        <v>0</v>
      </c>
      <c r="I36" s="7">
        <v>0</v>
      </c>
      <c r="J36" s="6">
        <v>0</v>
      </c>
      <c r="K36" s="7">
        <v>0</v>
      </c>
      <c r="L36" s="6">
        <v>8754000</v>
      </c>
      <c r="M36" s="6">
        <v>8754000</v>
      </c>
      <c r="N36" s="6">
        <v>0</v>
      </c>
      <c r="O36" s="7">
        <v>0</v>
      </c>
      <c r="P36" s="6">
        <v>0</v>
      </c>
      <c r="Q36" s="7">
        <v>0</v>
      </c>
      <c r="R36" s="6">
        <v>3000000</v>
      </c>
      <c r="S36" s="6">
        <v>3000000</v>
      </c>
      <c r="T36" s="6">
        <v>0</v>
      </c>
      <c r="U36" s="7">
        <v>0</v>
      </c>
      <c r="V36" s="6">
        <v>0</v>
      </c>
      <c r="W36" s="7">
        <v>0</v>
      </c>
      <c r="X36" s="6">
        <v>2670000</v>
      </c>
      <c r="Y36" s="6">
        <v>2670000</v>
      </c>
      <c r="Z36" s="6">
        <v>0</v>
      </c>
      <c r="AA36" s="7">
        <v>0</v>
      </c>
      <c r="AB36" s="6">
        <v>0</v>
      </c>
      <c r="AC36" s="7">
        <v>0</v>
      </c>
      <c r="AD36" s="6">
        <v>6000000</v>
      </c>
      <c r="AE36" s="6">
        <v>6000000</v>
      </c>
      <c r="AF36" s="6">
        <v>0</v>
      </c>
      <c r="AG36" s="6">
        <v>0</v>
      </c>
      <c r="AH36" s="6">
        <v>0</v>
      </c>
      <c r="AI36" s="6">
        <v>0</v>
      </c>
      <c r="AJ36" s="6">
        <v>20624000</v>
      </c>
      <c r="AK36" s="6">
        <v>20624000</v>
      </c>
      <c r="AL36" s="6">
        <v>0</v>
      </c>
    </row>
    <row r="37" spans="2:38" outlineLevel="2">
      <c r="B37" s="5" t="s">
        <v>75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6">
        <v>-1800000</v>
      </c>
      <c r="M37" s="6">
        <v>-1800000</v>
      </c>
      <c r="N37" s="6">
        <v>0</v>
      </c>
      <c r="O37" s="7">
        <v>0</v>
      </c>
      <c r="P37" s="6">
        <v>0</v>
      </c>
      <c r="Q37" s="7">
        <v>0</v>
      </c>
      <c r="R37" s="7">
        <v>0</v>
      </c>
      <c r="S37" s="6">
        <v>0</v>
      </c>
      <c r="T37" s="6">
        <v>0</v>
      </c>
      <c r="U37" s="7">
        <v>0</v>
      </c>
      <c r="V37" s="6">
        <v>0</v>
      </c>
      <c r="W37" s="7">
        <v>0</v>
      </c>
      <c r="X37" s="6">
        <v>-20100000</v>
      </c>
      <c r="Y37" s="6">
        <v>-20100000</v>
      </c>
      <c r="Z37" s="6">
        <v>0</v>
      </c>
      <c r="AA37" s="7">
        <v>0</v>
      </c>
      <c r="AB37" s="6">
        <v>0</v>
      </c>
      <c r="AC37" s="7">
        <v>0</v>
      </c>
      <c r="AD37" s="6">
        <v>-6960000</v>
      </c>
      <c r="AE37" s="6">
        <v>-6960000</v>
      </c>
      <c r="AF37" s="6">
        <v>0</v>
      </c>
      <c r="AG37" s="6">
        <v>0</v>
      </c>
      <c r="AH37" s="6">
        <v>0</v>
      </c>
      <c r="AI37" s="6">
        <v>0</v>
      </c>
      <c r="AJ37" s="6">
        <v>-28860000</v>
      </c>
      <c r="AK37" s="6">
        <v>-28860000</v>
      </c>
      <c r="AL37" s="6">
        <v>0</v>
      </c>
    </row>
    <row r="38" spans="2:38" outlineLevel="2">
      <c r="B38" s="5" t="s">
        <v>49</v>
      </c>
      <c r="C38" s="6">
        <v>500</v>
      </c>
      <c r="D38" s="6">
        <v>0</v>
      </c>
      <c r="E38" s="6">
        <v>18825</v>
      </c>
      <c r="F38" s="7">
        <v>0</v>
      </c>
      <c r="G38" s="6">
        <v>-18825</v>
      </c>
      <c r="H38" s="6">
        <v>0</v>
      </c>
      <c r="I38" s="6">
        <v>636537.25</v>
      </c>
      <c r="J38" s="6">
        <v>0</v>
      </c>
      <c r="K38" s="6">
        <v>1846383.42</v>
      </c>
      <c r="L38" s="7">
        <v>0</v>
      </c>
      <c r="M38" s="6">
        <v>-1846383.42</v>
      </c>
      <c r="N38" s="6">
        <v>0</v>
      </c>
      <c r="O38" s="6">
        <v>300879.5</v>
      </c>
      <c r="P38" s="6">
        <v>0</v>
      </c>
      <c r="Q38" s="6">
        <v>598593.69999999995</v>
      </c>
      <c r="R38" s="7">
        <v>0</v>
      </c>
      <c r="S38" s="6">
        <v>-598593.69999999995</v>
      </c>
      <c r="T38" s="6">
        <v>0</v>
      </c>
      <c r="U38" s="6">
        <v>481690</v>
      </c>
      <c r="V38" s="6">
        <v>0</v>
      </c>
      <c r="W38" s="6">
        <v>1446912.21</v>
      </c>
      <c r="X38" s="7">
        <v>0</v>
      </c>
      <c r="Y38" s="6">
        <v>-1446912.21</v>
      </c>
      <c r="Z38" s="6">
        <v>0</v>
      </c>
      <c r="AA38" s="6">
        <v>261470.5</v>
      </c>
      <c r="AB38" s="6">
        <v>0</v>
      </c>
      <c r="AC38" s="6">
        <v>1780192.89</v>
      </c>
      <c r="AD38" s="7">
        <v>0</v>
      </c>
      <c r="AE38" s="6">
        <v>-1780192.89</v>
      </c>
      <c r="AF38" s="6">
        <v>0</v>
      </c>
      <c r="AG38" s="6">
        <v>1681077.25</v>
      </c>
      <c r="AH38" s="6">
        <v>0</v>
      </c>
      <c r="AI38" s="6">
        <v>5690907.2199999997</v>
      </c>
      <c r="AJ38" s="6">
        <v>0</v>
      </c>
      <c r="AK38" s="6">
        <v>-5690907.2199999997</v>
      </c>
      <c r="AL38" s="6">
        <v>0</v>
      </c>
    </row>
    <row r="39" spans="2:38" outlineLevel="2">
      <c r="B39" s="5" t="s">
        <v>50</v>
      </c>
      <c r="C39" s="6">
        <v>31300</v>
      </c>
      <c r="D39" s="6">
        <v>0</v>
      </c>
      <c r="E39" s="6">
        <v>105200</v>
      </c>
      <c r="F39" s="7">
        <v>0</v>
      </c>
      <c r="G39" s="6">
        <v>-105200</v>
      </c>
      <c r="H39" s="6">
        <v>0</v>
      </c>
      <c r="I39" s="6">
        <v>285084</v>
      </c>
      <c r="J39" s="6">
        <v>0</v>
      </c>
      <c r="K39" s="6">
        <v>1096450</v>
      </c>
      <c r="L39" s="7">
        <v>0</v>
      </c>
      <c r="M39" s="6">
        <v>-1096450</v>
      </c>
      <c r="N39" s="6">
        <v>0</v>
      </c>
      <c r="O39" s="6">
        <v>112176</v>
      </c>
      <c r="P39" s="6">
        <v>0</v>
      </c>
      <c r="Q39" s="6">
        <v>286010</v>
      </c>
      <c r="R39" s="7">
        <v>0</v>
      </c>
      <c r="S39" s="6">
        <v>-286010</v>
      </c>
      <c r="T39" s="6">
        <v>0</v>
      </c>
      <c r="U39" s="6">
        <v>167265</v>
      </c>
      <c r="V39" s="6">
        <v>0</v>
      </c>
      <c r="W39" s="6">
        <v>532659</v>
      </c>
      <c r="X39" s="7">
        <v>0</v>
      </c>
      <c r="Y39" s="6">
        <v>-532659</v>
      </c>
      <c r="Z39" s="6">
        <v>0</v>
      </c>
      <c r="AA39" s="6">
        <v>247850</v>
      </c>
      <c r="AB39" s="6">
        <v>0</v>
      </c>
      <c r="AC39" s="6">
        <v>975539</v>
      </c>
      <c r="AD39" s="7">
        <v>0</v>
      </c>
      <c r="AE39" s="6">
        <v>-975539</v>
      </c>
      <c r="AF39" s="6">
        <v>0</v>
      </c>
      <c r="AG39" s="6">
        <v>843675</v>
      </c>
      <c r="AH39" s="6">
        <v>0</v>
      </c>
      <c r="AI39" s="6">
        <v>2995858</v>
      </c>
      <c r="AJ39" s="6">
        <v>0</v>
      </c>
      <c r="AK39" s="6">
        <v>-2995858</v>
      </c>
      <c r="AL39" s="6">
        <v>0</v>
      </c>
    </row>
    <row r="40" spans="2:38" outlineLevel="1">
      <c r="B40" s="5" t="s">
        <v>51</v>
      </c>
      <c r="C40" s="6">
        <v>31800</v>
      </c>
      <c r="D40" s="6">
        <v>15.9</v>
      </c>
      <c r="E40" s="6">
        <v>124025</v>
      </c>
      <c r="F40" s="6">
        <v>200000</v>
      </c>
      <c r="G40" s="6">
        <v>75975</v>
      </c>
      <c r="H40" s="6">
        <v>62.012500000000003</v>
      </c>
      <c r="I40" s="6">
        <v>921621.25</v>
      </c>
      <c r="J40" s="6">
        <v>13.2531</v>
      </c>
      <c r="K40" s="6">
        <v>2942833.42</v>
      </c>
      <c r="L40" s="6">
        <v>6954000</v>
      </c>
      <c r="M40" s="6">
        <v>4011166.58</v>
      </c>
      <c r="N40" s="6">
        <v>42.318600000000004</v>
      </c>
      <c r="O40" s="6">
        <v>413055.5</v>
      </c>
      <c r="P40" s="6">
        <v>13.7685</v>
      </c>
      <c r="Q40" s="6">
        <v>884603.7</v>
      </c>
      <c r="R40" s="6">
        <v>3000000</v>
      </c>
      <c r="S40" s="6">
        <v>2115396.2999999998</v>
      </c>
      <c r="T40" s="6">
        <v>29.486799999999999</v>
      </c>
      <c r="U40" s="6">
        <v>648955</v>
      </c>
      <c r="V40" s="6">
        <v>-3.7231999999999998</v>
      </c>
      <c r="W40" s="6">
        <v>1979571.21</v>
      </c>
      <c r="X40" s="6">
        <v>-17430000</v>
      </c>
      <c r="Y40" s="6">
        <v>-19409571.210000001</v>
      </c>
      <c r="Z40" s="6">
        <v>-11.3573</v>
      </c>
      <c r="AA40" s="6">
        <v>509320.5</v>
      </c>
      <c r="AB40" s="6">
        <v>-53.054200000000002</v>
      </c>
      <c r="AC40" s="6">
        <v>2755731.89</v>
      </c>
      <c r="AD40" s="6">
        <v>-960000</v>
      </c>
      <c r="AE40" s="6">
        <v>-3715731.89</v>
      </c>
      <c r="AF40" s="6">
        <v>-287.05540000000002</v>
      </c>
      <c r="AG40" s="6">
        <v>2524752.25</v>
      </c>
      <c r="AH40" s="6">
        <v>-30.655100000000001</v>
      </c>
      <c r="AI40" s="6">
        <v>8686765.2200000007</v>
      </c>
      <c r="AJ40" s="6">
        <v>-8236000</v>
      </c>
      <c r="AK40" s="6">
        <v>-16922765.219999999</v>
      </c>
      <c r="AL40" s="6">
        <v>-105.4731</v>
      </c>
    </row>
    <row r="41" spans="2:38" outlineLevel="2">
      <c r="B41" s="5" t="s">
        <v>289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6">
        <v>3343665.27</v>
      </c>
      <c r="J41" s="6">
        <v>6.3689</v>
      </c>
      <c r="K41" s="6">
        <v>13022047.779999999</v>
      </c>
      <c r="L41" s="6">
        <v>52500000</v>
      </c>
      <c r="M41" s="6">
        <v>39477952.219999999</v>
      </c>
      <c r="N41" s="6">
        <v>24.803899999999999</v>
      </c>
      <c r="O41" s="7">
        <v>0</v>
      </c>
      <c r="P41" s="6">
        <v>0</v>
      </c>
      <c r="Q41" s="7">
        <v>0</v>
      </c>
      <c r="R41" s="7">
        <v>0</v>
      </c>
      <c r="S41" s="6">
        <v>0</v>
      </c>
      <c r="T41" s="6">
        <v>0</v>
      </c>
      <c r="U41" s="7">
        <v>0</v>
      </c>
      <c r="V41" s="6">
        <v>0</v>
      </c>
      <c r="W41" s="7">
        <v>0</v>
      </c>
      <c r="X41" s="7">
        <v>0</v>
      </c>
      <c r="Y41" s="6">
        <v>0</v>
      </c>
      <c r="Z41" s="6">
        <v>0</v>
      </c>
      <c r="AA41" s="7">
        <v>0</v>
      </c>
      <c r="AB41" s="6">
        <v>0</v>
      </c>
      <c r="AC41" s="7">
        <v>0</v>
      </c>
      <c r="AD41" s="7">
        <v>0</v>
      </c>
      <c r="AE41" s="6">
        <v>0</v>
      </c>
      <c r="AF41" s="6">
        <v>0</v>
      </c>
      <c r="AG41" s="6">
        <v>3343665.27</v>
      </c>
      <c r="AH41" s="6">
        <v>6.3689</v>
      </c>
      <c r="AI41" s="6">
        <v>13022047.779999999</v>
      </c>
      <c r="AJ41" s="6">
        <v>52500000</v>
      </c>
      <c r="AK41" s="6">
        <v>39477952.219999999</v>
      </c>
      <c r="AL41" s="6">
        <v>24.803899999999999</v>
      </c>
    </row>
    <row r="42" spans="2:38" outlineLevel="2">
      <c r="B42" s="5" t="s">
        <v>52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6">
        <v>-3280960.68</v>
      </c>
      <c r="J42" s="6">
        <v>0</v>
      </c>
      <c r="K42" s="6">
        <v>-12777842.210000001</v>
      </c>
      <c r="L42" s="7">
        <v>0</v>
      </c>
      <c r="M42" s="6">
        <v>12777842.210000001</v>
      </c>
      <c r="N42" s="6">
        <v>0</v>
      </c>
      <c r="O42" s="6">
        <v>17297.810000000001</v>
      </c>
      <c r="P42" s="6">
        <v>0</v>
      </c>
      <c r="Q42" s="6">
        <v>67367.03</v>
      </c>
      <c r="R42" s="7">
        <v>0</v>
      </c>
      <c r="S42" s="6">
        <v>-67367.03</v>
      </c>
      <c r="T42" s="6">
        <v>0</v>
      </c>
      <c r="U42" s="6">
        <v>34595.65</v>
      </c>
      <c r="V42" s="6">
        <v>0</v>
      </c>
      <c r="W42" s="6">
        <v>134734.09</v>
      </c>
      <c r="X42" s="7">
        <v>0</v>
      </c>
      <c r="Y42" s="6">
        <v>-134734.09</v>
      </c>
      <c r="Z42" s="6">
        <v>0</v>
      </c>
      <c r="AA42" s="6">
        <v>71353.490000000005</v>
      </c>
      <c r="AB42" s="6">
        <v>0</v>
      </c>
      <c r="AC42" s="6">
        <v>277889.03000000003</v>
      </c>
      <c r="AD42" s="7">
        <v>0</v>
      </c>
      <c r="AE42" s="6">
        <v>-277889.03000000003</v>
      </c>
      <c r="AF42" s="6">
        <v>0</v>
      </c>
      <c r="AG42" s="6">
        <v>-3157713.73</v>
      </c>
      <c r="AH42" s="6">
        <v>0</v>
      </c>
      <c r="AI42" s="6">
        <v>-12297852.060000001</v>
      </c>
      <c r="AJ42" s="6">
        <v>0</v>
      </c>
      <c r="AK42" s="6">
        <v>12297852.060000001</v>
      </c>
      <c r="AL42" s="6">
        <v>0</v>
      </c>
    </row>
    <row r="43" spans="2:38" outlineLevel="1">
      <c r="B43" s="5" t="s">
        <v>53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6">
        <v>62704.59</v>
      </c>
      <c r="J43" s="6">
        <v>0.11940000000000001</v>
      </c>
      <c r="K43" s="6">
        <v>244205.57</v>
      </c>
      <c r="L43" s="6">
        <v>52500000</v>
      </c>
      <c r="M43" s="6">
        <v>52255794.43</v>
      </c>
      <c r="N43" s="6">
        <v>0.4652</v>
      </c>
      <c r="O43" s="6">
        <v>17297.810000000001</v>
      </c>
      <c r="P43" s="6">
        <v>0</v>
      </c>
      <c r="Q43" s="6">
        <v>67367.03</v>
      </c>
      <c r="R43" s="7">
        <v>0</v>
      </c>
      <c r="S43" s="6">
        <v>-67367.03</v>
      </c>
      <c r="T43" s="6">
        <v>0</v>
      </c>
      <c r="U43" s="6">
        <v>34595.65</v>
      </c>
      <c r="V43" s="6">
        <v>0</v>
      </c>
      <c r="W43" s="6">
        <v>134734.09</v>
      </c>
      <c r="X43" s="7">
        <v>0</v>
      </c>
      <c r="Y43" s="6">
        <v>-134734.09</v>
      </c>
      <c r="Z43" s="6">
        <v>0</v>
      </c>
      <c r="AA43" s="6">
        <v>71353.490000000005</v>
      </c>
      <c r="AB43" s="6">
        <v>0</v>
      </c>
      <c r="AC43" s="6">
        <v>277889.03000000003</v>
      </c>
      <c r="AD43" s="7">
        <v>0</v>
      </c>
      <c r="AE43" s="6">
        <v>-277889.03000000003</v>
      </c>
      <c r="AF43" s="6">
        <v>0</v>
      </c>
      <c r="AG43" s="6">
        <v>185951.54</v>
      </c>
      <c r="AH43" s="6">
        <v>0.35420000000000001</v>
      </c>
      <c r="AI43" s="6">
        <v>724195.72</v>
      </c>
      <c r="AJ43" s="6">
        <v>52500000</v>
      </c>
      <c r="AK43" s="6">
        <v>51775804.280000001</v>
      </c>
      <c r="AL43" s="6">
        <v>1.3794</v>
      </c>
    </row>
    <row r="44" spans="2:38" outlineLevel="2">
      <c r="B44" s="5" t="s">
        <v>54</v>
      </c>
      <c r="C44" s="6">
        <v>717.78</v>
      </c>
      <c r="D44" s="6">
        <v>0</v>
      </c>
      <c r="E44" s="6">
        <v>2871.12</v>
      </c>
      <c r="F44" s="7">
        <v>0</v>
      </c>
      <c r="G44" s="6">
        <v>-2871.12</v>
      </c>
      <c r="H44" s="6">
        <v>0</v>
      </c>
      <c r="I44" s="6">
        <v>35171.22</v>
      </c>
      <c r="J44" s="6">
        <v>0</v>
      </c>
      <c r="K44" s="6">
        <v>140684.88</v>
      </c>
      <c r="L44" s="7">
        <v>0</v>
      </c>
      <c r="M44" s="6">
        <v>-140684.88</v>
      </c>
      <c r="N44" s="6">
        <v>0</v>
      </c>
      <c r="O44" s="6">
        <v>8254.4699999999993</v>
      </c>
      <c r="P44" s="6">
        <v>0</v>
      </c>
      <c r="Q44" s="6">
        <v>33017.879999999997</v>
      </c>
      <c r="R44" s="7">
        <v>0</v>
      </c>
      <c r="S44" s="6">
        <v>-33017.879999999997</v>
      </c>
      <c r="T44" s="6">
        <v>0</v>
      </c>
      <c r="U44" s="6">
        <v>16867.830000000002</v>
      </c>
      <c r="V44" s="6">
        <v>0</v>
      </c>
      <c r="W44" s="6">
        <v>67471.320000000007</v>
      </c>
      <c r="X44" s="7">
        <v>0</v>
      </c>
      <c r="Y44" s="6">
        <v>-67471.320000000007</v>
      </c>
      <c r="Z44" s="6">
        <v>0</v>
      </c>
      <c r="AA44" s="6">
        <v>46296.81</v>
      </c>
      <c r="AB44" s="6">
        <v>0</v>
      </c>
      <c r="AC44" s="6">
        <v>185187.24</v>
      </c>
      <c r="AD44" s="7">
        <v>0</v>
      </c>
      <c r="AE44" s="6">
        <v>-185187.24</v>
      </c>
      <c r="AF44" s="6">
        <v>0</v>
      </c>
      <c r="AG44" s="6">
        <v>107308.11</v>
      </c>
      <c r="AH44" s="6">
        <v>0</v>
      </c>
      <c r="AI44" s="6">
        <v>429232.44</v>
      </c>
      <c r="AJ44" s="6">
        <v>0</v>
      </c>
      <c r="AK44" s="6">
        <v>-429232.44</v>
      </c>
      <c r="AL44" s="6">
        <v>0</v>
      </c>
    </row>
    <row r="45" spans="2:38" outlineLevel="1">
      <c r="B45" s="5" t="s">
        <v>55</v>
      </c>
      <c r="C45" s="6">
        <v>717.78</v>
      </c>
      <c r="D45" s="6">
        <v>0</v>
      </c>
      <c r="E45" s="6">
        <v>2871.12</v>
      </c>
      <c r="F45" s="7">
        <v>0</v>
      </c>
      <c r="G45" s="6">
        <v>-2871.12</v>
      </c>
      <c r="H45" s="6">
        <v>0</v>
      </c>
      <c r="I45" s="6">
        <v>35171.22</v>
      </c>
      <c r="J45" s="6">
        <v>0</v>
      </c>
      <c r="K45" s="6">
        <v>140684.88</v>
      </c>
      <c r="L45" s="7">
        <v>0</v>
      </c>
      <c r="M45" s="6">
        <v>-140684.88</v>
      </c>
      <c r="N45" s="6">
        <v>0</v>
      </c>
      <c r="O45" s="6">
        <v>8254.4699999999993</v>
      </c>
      <c r="P45" s="6">
        <v>0</v>
      </c>
      <c r="Q45" s="6">
        <v>33017.879999999997</v>
      </c>
      <c r="R45" s="7">
        <v>0</v>
      </c>
      <c r="S45" s="6">
        <v>-33017.879999999997</v>
      </c>
      <c r="T45" s="6">
        <v>0</v>
      </c>
      <c r="U45" s="6">
        <v>16867.830000000002</v>
      </c>
      <c r="V45" s="6">
        <v>0</v>
      </c>
      <c r="W45" s="6">
        <v>67471.320000000007</v>
      </c>
      <c r="X45" s="7">
        <v>0</v>
      </c>
      <c r="Y45" s="6">
        <v>-67471.320000000007</v>
      </c>
      <c r="Z45" s="6">
        <v>0</v>
      </c>
      <c r="AA45" s="6">
        <v>46296.81</v>
      </c>
      <c r="AB45" s="6">
        <v>0</v>
      </c>
      <c r="AC45" s="6">
        <v>185187.24</v>
      </c>
      <c r="AD45" s="7">
        <v>0</v>
      </c>
      <c r="AE45" s="6">
        <v>-185187.24</v>
      </c>
      <c r="AF45" s="6">
        <v>0</v>
      </c>
      <c r="AG45" s="6">
        <v>107308.11</v>
      </c>
      <c r="AH45" s="6">
        <v>0</v>
      </c>
      <c r="AI45" s="6">
        <v>429232.44</v>
      </c>
      <c r="AJ45" s="6">
        <v>0</v>
      </c>
      <c r="AK45" s="6">
        <v>-429232.44</v>
      </c>
      <c r="AL45" s="6">
        <v>0</v>
      </c>
    </row>
    <row r="46" spans="2:38">
      <c r="B46" s="8" t="s">
        <v>56</v>
      </c>
      <c r="C46" s="9">
        <v>744094.25</v>
      </c>
      <c r="D46" s="9">
        <v>8.2622</v>
      </c>
      <c r="E46" s="9">
        <v>2708435.47</v>
      </c>
      <c r="F46" s="9">
        <v>9006000</v>
      </c>
      <c r="G46" s="9">
        <v>6297564.5300000003</v>
      </c>
      <c r="H46" s="9">
        <v>30.073699999999999</v>
      </c>
      <c r="I46" s="9">
        <v>13683209.77</v>
      </c>
      <c r="J46" s="9">
        <v>6.4139999999999997</v>
      </c>
      <c r="K46" s="9">
        <v>53970180.609999999</v>
      </c>
      <c r="L46" s="9">
        <v>213335000</v>
      </c>
      <c r="M46" s="9">
        <v>159364819.38999999</v>
      </c>
      <c r="N46" s="9">
        <v>25.298300000000001</v>
      </c>
      <c r="O46" s="9">
        <v>3691137.66</v>
      </c>
      <c r="P46" s="9">
        <v>6.6374000000000004</v>
      </c>
      <c r="Q46" s="9">
        <v>15840238.27</v>
      </c>
      <c r="R46" s="9">
        <v>55611000</v>
      </c>
      <c r="S46" s="9">
        <v>39770761.729999997</v>
      </c>
      <c r="T46" s="9">
        <v>28.484000000000002</v>
      </c>
      <c r="U46" s="9">
        <v>9028794.7899999991</v>
      </c>
      <c r="V46" s="9">
        <v>11.5091</v>
      </c>
      <c r="W46" s="9">
        <v>35369693.149999999</v>
      </c>
      <c r="X46" s="9">
        <v>78449000</v>
      </c>
      <c r="Y46" s="9">
        <v>43079306.850000001</v>
      </c>
      <c r="Z46" s="9">
        <v>45.086199999999998</v>
      </c>
      <c r="AA46" s="9">
        <v>16709213.84</v>
      </c>
      <c r="AB46" s="9">
        <v>7.7187999999999999</v>
      </c>
      <c r="AC46" s="9">
        <v>67001173.280000001</v>
      </c>
      <c r="AD46" s="9">
        <v>216474000</v>
      </c>
      <c r="AE46" s="9">
        <v>149472826.72</v>
      </c>
      <c r="AF46" s="9">
        <v>30.9511</v>
      </c>
      <c r="AG46" s="9">
        <v>43856450.310000002</v>
      </c>
      <c r="AH46" s="9">
        <v>7.6555</v>
      </c>
      <c r="AI46" s="9">
        <v>174889720.78</v>
      </c>
      <c r="AJ46" s="9">
        <v>572875000</v>
      </c>
      <c r="AK46" s="9">
        <v>397985279.22000003</v>
      </c>
      <c r="AL46" s="9">
        <v>30.528400000000001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F39"/>
  <sheetViews>
    <sheetView workbookViewId="0">
      <selection activeCell="E6" sqref="E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31" width="21.7109375" style="1" customWidth="1"/>
    <col min="32" max="32" width="10.7109375" style="1" customWidth="1"/>
    <col min="33" max="254" width="11.42578125" style="1"/>
    <col min="255" max="255" width="1.7109375" style="1" customWidth="1"/>
    <col min="256" max="256" width="40.7109375" style="1" customWidth="1"/>
    <col min="257" max="257" width="21.7109375" style="1" customWidth="1"/>
    <col min="258" max="258" width="10.7109375" style="1" customWidth="1"/>
    <col min="259" max="259" width="18.7109375" style="1" customWidth="1"/>
    <col min="260" max="261" width="21.7109375" style="1" customWidth="1"/>
    <col min="262" max="262" width="10.7109375" style="1" customWidth="1"/>
    <col min="263" max="263" width="21.7109375" style="1" customWidth="1"/>
    <col min="264" max="264" width="10.7109375" style="1" customWidth="1"/>
    <col min="265" max="265" width="18.7109375" style="1" customWidth="1"/>
    <col min="266" max="267" width="21.7109375" style="1" customWidth="1"/>
    <col min="268" max="268" width="40.7109375" style="1" customWidth="1"/>
    <col min="269" max="269" width="10.7109375" style="1" customWidth="1"/>
    <col min="270" max="270" width="21.7109375" style="1" customWidth="1"/>
    <col min="271" max="271" width="10.7109375" style="1" customWidth="1"/>
    <col min="272" max="272" width="18.7109375" style="1" customWidth="1"/>
    <col min="273" max="274" width="21.7109375" style="1" customWidth="1"/>
    <col min="275" max="275" width="10.7109375" style="1" customWidth="1"/>
    <col min="276" max="276" width="21.7109375" style="1" customWidth="1"/>
    <col min="277" max="277" width="10.7109375" style="1" customWidth="1"/>
    <col min="278" max="278" width="18.7109375" style="1" customWidth="1"/>
    <col min="279" max="279" width="21.7109375" style="1" customWidth="1"/>
    <col min="280" max="280" width="40.7109375" style="1" customWidth="1"/>
    <col min="281" max="281" width="21.7109375" style="1" customWidth="1"/>
    <col min="282" max="282" width="10.7109375" style="1" customWidth="1"/>
    <col min="283" max="283" width="21.7109375" style="1" customWidth="1"/>
    <col min="284" max="284" width="10.7109375" style="1" customWidth="1"/>
    <col min="285" max="287" width="21.7109375" style="1" customWidth="1"/>
    <col min="288" max="288" width="10.7109375" style="1" customWidth="1"/>
    <col min="289" max="510" width="11.42578125" style="1"/>
    <col min="511" max="511" width="1.7109375" style="1" customWidth="1"/>
    <col min="512" max="512" width="40.7109375" style="1" customWidth="1"/>
    <col min="513" max="513" width="21.7109375" style="1" customWidth="1"/>
    <col min="514" max="514" width="10.7109375" style="1" customWidth="1"/>
    <col min="515" max="515" width="18.7109375" style="1" customWidth="1"/>
    <col min="516" max="517" width="21.7109375" style="1" customWidth="1"/>
    <col min="518" max="518" width="10.7109375" style="1" customWidth="1"/>
    <col min="519" max="519" width="21.7109375" style="1" customWidth="1"/>
    <col min="520" max="520" width="10.7109375" style="1" customWidth="1"/>
    <col min="521" max="521" width="18.7109375" style="1" customWidth="1"/>
    <col min="522" max="523" width="21.7109375" style="1" customWidth="1"/>
    <col min="524" max="524" width="40.7109375" style="1" customWidth="1"/>
    <col min="525" max="525" width="10.7109375" style="1" customWidth="1"/>
    <col min="526" max="526" width="21.7109375" style="1" customWidth="1"/>
    <col min="527" max="527" width="10.7109375" style="1" customWidth="1"/>
    <col min="528" max="528" width="18.7109375" style="1" customWidth="1"/>
    <col min="529" max="530" width="21.7109375" style="1" customWidth="1"/>
    <col min="531" max="531" width="10.7109375" style="1" customWidth="1"/>
    <col min="532" max="532" width="21.7109375" style="1" customWidth="1"/>
    <col min="533" max="533" width="10.7109375" style="1" customWidth="1"/>
    <col min="534" max="534" width="18.7109375" style="1" customWidth="1"/>
    <col min="535" max="535" width="21.7109375" style="1" customWidth="1"/>
    <col min="536" max="536" width="40.7109375" style="1" customWidth="1"/>
    <col min="537" max="537" width="21.7109375" style="1" customWidth="1"/>
    <col min="538" max="538" width="10.7109375" style="1" customWidth="1"/>
    <col min="539" max="539" width="21.7109375" style="1" customWidth="1"/>
    <col min="540" max="540" width="10.7109375" style="1" customWidth="1"/>
    <col min="541" max="543" width="21.7109375" style="1" customWidth="1"/>
    <col min="544" max="544" width="10.7109375" style="1" customWidth="1"/>
    <col min="545" max="766" width="11.42578125" style="1"/>
    <col min="767" max="767" width="1.7109375" style="1" customWidth="1"/>
    <col min="768" max="768" width="40.7109375" style="1" customWidth="1"/>
    <col min="769" max="769" width="21.7109375" style="1" customWidth="1"/>
    <col min="770" max="770" width="10.7109375" style="1" customWidth="1"/>
    <col min="771" max="771" width="18.7109375" style="1" customWidth="1"/>
    <col min="772" max="773" width="21.7109375" style="1" customWidth="1"/>
    <col min="774" max="774" width="10.7109375" style="1" customWidth="1"/>
    <col min="775" max="775" width="21.7109375" style="1" customWidth="1"/>
    <col min="776" max="776" width="10.7109375" style="1" customWidth="1"/>
    <col min="777" max="777" width="18.7109375" style="1" customWidth="1"/>
    <col min="778" max="779" width="21.7109375" style="1" customWidth="1"/>
    <col min="780" max="780" width="40.7109375" style="1" customWidth="1"/>
    <col min="781" max="781" width="10.7109375" style="1" customWidth="1"/>
    <col min="782" max="782" width="21.7109375" style="1" customWidth="1"/>
    <col min="783" max="783" width="10.7109375" style="1" customWidth="1"/>
    <col min="784" max="784" width="18.7109375" style="1" customWidth="1"/>
    <col min="785" max="786" width="21.7109375" style="1" customWidth="1"/>
    <col min="787" max="787" width="10.7109375" style="1" customWidth="1"/>
    <col min="788" max="788" width="21.7109375" style="1" customWidth="1"/>
    <col min="789" max="789" width="10.7109375" style="1" customWidth="1"/>
    <col min="790" max="790" width="18.7109375" style="1" customWidth="1"/>
    <col min="791" max="791" width="21.7109375" style="1" customWidth="1"/>
    <col min="792" max="792" width="40.7109375" style="1" customWidth="1"/>
    <col min="793" max="793" width="21.7109375" style="1" customWidth="1"/>
    <col min="794" max="794" width="10.7109375" style="1" customWidth="1"/>
    <col min="795" max="795" width="21.7109375" style="1" customWidth="1"/>
    <col min="796" max="796" width="10.7109375" style="1" customWidth="1"/>
    <col min="797" max="799" width="21.7109375" style="1" customWidth="1"/>
    <col min="800" max="800" width="10.7109375" style="1" customWidth="1"/>
    <col min="801" max="1022" width="11.42578125" style="1"/>
    <col min="1023" max="1023" width="1.7109375" style="1" customWidth="1"/>
    <col min="1024" max="1024" width="40.7109375" style="1" customWidth="1"/>
    <col min="1025" max="1025" width="21.7109375" style="1" customWidth="1"/>
    <col min="1026" max="1026" width="10.7109375" style="1" customWidth="1"/>
    <col min="1027" max="1027" width="18.7109375" style="1" customWidth="1"/>
    <col min="1028" max="1029" width="21.7109375" style="1" customWidth="1"/>
    <col min="1030" max="1030" width="10.7109375" style="1" customWidth="1"/>
    <col min="1031" max="1031" width="21.7109375" style="1" customWidth="1"/>
    <col min="1032" max="1032" width="10.7109375" style="1" customWidth="1"/>
    <col min="1033" max="1033" width="18.7109375" style="1" customWidth="1"/>
    <col min="1034" max="1035" width="21.7109375" style="1" customWidth="1"/>
    <col min="1036" max="1036" width="40.7109375" style="1" customWidth="1"/>
    <col min="1037" max="1037" width="10.7109375" style="1" customWidth="1"/>
    <col min="1038" max="1038" width="21.7109375" style="1" customWidth="1"/>
    <col min="1039" max="1039" width="10.7109375" style="1" customWidth="1"/>
    <col min="1040" max="1040" width="18.7109375" style="1" customWidth="1"/>
    <col min="1041" max="1042" width="21.7109375" style="1" customWidth="1"/>
    <col min="1043" max="1043" width="10.7109375" style="1" customWidth="1"/>
    <col min="1044" max="1044" width="21.7109375" style="1" customWidth="1"/>
    <col min="1045" max="1045" width="10.7109375" style="1" customWidth="1"/>
    <col min="1046" max="1046" width="18.7109375" style="1" customWidth="1"/>
    <col min="1047" max="1047" width="21.7109375" style="1" customWidth="1"/>
    <col min="1048" max="1048" width="40.7109375" style="1" customWidth="1"/>
    <col min="1049" max="1049" width="21.7109375" style="1" customWidth="1"/>
    <col min="1050" max="1050" width="10.7109375" style="1" customWidth="1"/>
    <col min="1051" max="1051" width="21.7109375" style="1" customWidth="1"/>
    <col min="1052" max="1052" width="10.7109375" style="1" customWidth="1"/>
    <col min="1053" max="1055" width="21.7109375" style="1" customWidth="1"/>
    <col min="1056" max="1056" width="10.7109375" style="1" customWidth="1"/>
    <col min="1057" max="1278" width="11.42578125" style="1"/>
    <col min="1279" max="1279" width="1.7109375" style="1" customWidth="1"/>
    <col min="1280" max="1280" width="40.7109375" style="1" customWidth="1"/>
    <col min="1281" max="1281" width="21.7109375" style="1" customWidth="1"/>
    <col min="1282" max="1282" width="10.7109375" style="1" customWidth="1"/>
    <col min="1283" max="1283" width="18.7109375" style="1" customWidth="1"/>
    <col min="1284" max="1285" width="21.7109375" style="1" customWidth="1"/>
    <col min="1286" max="1286" width="10.7109375" style="1" customWidth="1"/>
    <col min="1287" max="1287" width="21.7109375" style="1" customWidth="1"/>
    <col min="1288" max="1288" width="10.7109375" style="1" customWidth="1"/>
    <col min="1289" max="1289" width="18.7109375" style="1" customWidth="1"/>
    <col min="1290" max="1291" width="21.7109375" style="1" customWidth="1"/>
    <col min="1292" max="1292" width="40.7109375" style="1" customWidth="1"/>
    <col min="1293" max="1293" width="10.7109375" style="1" customWidth="1"/>
    <col min="1294" max="1294" width="21.7109375" style="1" customWidth="1"/>
    <col min="1295" max="1295" width="10.7109375" style="1" customWidth="1"/>
    <col min="1296" max="1296" width="18.7109375" style="1" customWidth="1"/>
    <col min="1297" max="1298" width="21.7109375" style="1" customWidth="1"/>
    <col min="1299" max="1299" width="10.7109375" style="1" customWidth="1"/>
    <col min="1300" max="1300" width="21.7109375" style="1" customWidth="1"/>
    <col min="1301" max="1301" width="10.7109375" style="1" customWidth="1"/>
    <col min="1302" max="1302" width="18.7109375" style="1" customWidth="1"/>
    <col min="1303" max="1303" width="21.7109375" style="1" customWidth="1"/>
    <col min="1304" max="1304" width="40.7109375" style="1" customWidth="1"/>
    <col min="1305" max="1305" width="21.7109375" style="1" customWidth="1"/>
    <col min="1306" max="1306" width="10.7109375" style="1" customWidth="1"/>
    <col min="1307" max="1307" width="21.7109375" style="1" customWidth="1"/>
    <col min="1308" max="1308" width="10.7109375" style="1" customWidth="1"/>
    <col min="1309" max="1311" width="21.7109375" style="1" customWidth="1"/>
    <col min="1312" max="1312" width="10.7109375" style="1" customWidth="1"/>
    <col min="1313" max="1534" width="11.42578125" style="1"/>
    <col min="1535" max="1535" width="1.7109375" style="1" customWidth="1"/>
    <col min="1536" max="1536" width="40.7109375" style="1" customWidth="1"/>
    <col min="1537" max="1537" width="21.7109375" style="1" customWidth="1"/>
    <col min="1538" max="1538" width="10.7109375" style="1" customWidth="1"/>
    <col min="1539" max="1539" width="18.7109375" style="1" customWidth="1"/>
    <col min="1540" max="1541" width="21.7109375" style="1" customWidth="1"/>
    <col min="1542" max="1542" width="10.7109375" style="1" customWidth="1"/>
    <col min="1543" max="1543" width="21.7109375" style="1" customWidth="1"/>
    <col min="1544" max="1544" width="10.7109375" style="1" customWidth="1"/>
    <col min="1545" max="1545" width="18.7109375" style="1" customWidth="1"/>
    <col min="1546" max="1547" width="21.7109375" style="1" customWidth="1"/>
    <col min="1548" max="1548" width="40.7109375" style="1" customWidth="1"/>
    <col min="1549" max="1549" width="10.7109375" style="1" customWidth="1"/>
    <col min="1550" max="1550" width="21.7109375" style="1" customWidth="1"/>
    <col min="1551" max="1551" width="10.7109375" style="1" customWidth="1"/>
    <col min="1552" max="1552" width="18.7109375" style="1" customWidth="1"/>
    <col min="1553" max="1554" width="21.7109375" style="1" customWidth="1"/>
    <col min="1555" max="1555" width="10.7109375" style="1" customWidth="1"/>
    <col min="1556" max="1556" width="21.7109375" style="1" customWidth="1"/>
    <col min="1557" max="1557" width="10.7109375" style="1" customWidth="1"/>
    <col min="1558" max="1558" width="18.7109375" style="1" customWidth="1"/>
    <col min="1559" max="1559" width="21.7109375" style="1" customWidth="1"/>
    <col min="1560" max="1560" width="40.7109375" style="1" customWidth="1"/>
    <col min="1561" max="1561" width="21.7109375" style="1" customWidth="1"/>
    <col min="1562" max="1562" width="10.7109375" style="1" customWidth="1"/>
    <col min="1563" max="1563" width="21.7109375" style="1" customWidth="1"/>
    <col min="1564" max="1564" width="10.7109375" style="1" customWidth="1"/>
    <col min="1565" max="1567" width="21.7109375" style="1" customWidth="1"/>
    <col min="1568" max="1568" width="10.7109375" style="1" customWidth="1"/>
    <col min="1569" max="1790" width="11.42578125" style="1"/>
    <col min="1791" max="1791" width="1.7109375" style="1" customWidth="1"/>
    <col min="1792" max="1792" width="40.7109375" style="1" customWidth="1"/>
    <col min="1793" max="1793" width="21.7109375" style="1" customWidth="1"/>
    <col min="1794" max="1794" width="10.7109375" style="1" customWidth="1"/>
    <col min="1795" max="1795" width="18.7109375" style="1" customWidth="1"/>
    <col min="1796" max="1797" width="21.7109375" style="1" customWidth="1"/>
    <col min="1798" max="1798" width="10.7109375" style="1" customWidth="1"/>
    <col min="1799" max="1799" width="21.7109375" style="1" customWidth="1"/>
    <col min="1800" max="1800" width="10.7109375" style="1" customWidth="1"/>
    <col min="1801" max="1801" width="18.7109375" style="1" customWidth="1"/>
    <col min="1802" max="1803" width="21.7109375" style="1" customWidth="1"/>
    <col min="1804" max="1804" width="40.7109375" style="1" customWidth="1"/>
    <col min="1805" max="1805" width="10.7109375" style="1" customWidth="1"/>
    <col min="1806" max="1806" width="21.7109375" style="1" customWidth="1"/>
    <col min="1807" max="1807" width="10.7109375" style="1" customWidth="1"/>
    <col min="1808" max="1808" width="18.7109375" style="1" customWidth="1"/>
    <col min="1809" max="1810" width="21.7109375" style="1" customWidth="1"/>
    <col min="1811" max="1811" width="10.7109375" style="1" customWidth="1"/>
    <col min="1812" max="1812" width="21.7109375" style="1" customWidth="1"/>
    <col min="1813" max="1813" width="10.7109375" style="1" customWidth="1"/>
    <col min="1814" max="1814" width="18.7109375" style="1" customWidth="1"/>
    <col min="1815" max="1815" width="21.7109375" style="1" customWidth="1"/>
    <col min="1816" max="1816" width="40.7109375" style="1" customWidth="1"/>
    <col min="1817" max="1817" width="21.7109375" style="1" customWidth="1"/>
    <col min="1818" max="1818" width="10.7109375" style="1" customWidth="1"/>
    <col min="1819" max="1819" width="21.7109375" style="1" customWidth="1"/>
    <col min="1820" max="1820" width="10.7109375" style="1" customWidth="1"/>
    <col min="1821" max="1823" width="21.7109375" style="1" customWidth="1"/>
    <col min="1824" max="1824" width="10.7109375" style="1" customWidth="1"/>
    <col min="1825" max="2046" width="11.42578125" style="1"/>
    <col min="2047" max="2047" width="1.7109375" style="1" customWidth="1"/>
    <col min="2048" max="2048" width="40.7109375" style="1" customWidth="1"/>
    <col min="2049" max="2049" width="21.7109375" style="1" customWidth="1"/>
    <col min="2050" max="2050" width="10.7109375" style="1" customWidth="1"/>
    <col min="2051" max="2051" width="18.7109375" style="1" customWidth="1"/>
    <col min="2052" max="2053" width="21.7109375" style="1" customWidth="1"/>
    <col min="2054" max="2054" width="10.7109375" style="1" customWidth="1"/>
    <col min="2055" max="2055" width="21.7109375" style="1" customWidth="1"/>
    <col min="2056" max="2056" width="10.7109375" style="1" customWidth="1"/>
    <col min="2057" max="2057" width="18.7109375" style="1" customWidth="1"/>
    <col min="2058" max="2059" width="21.7109375" style="1" customWidth="1"/>
    <col min="2060" max="2060" width="40.7109375" style="1" customWidth="1"/>
    <col min="2061" max="2061" width="10.7109375" style="1" customWidth="1"/>
    <col min="2062" max="2062" width="21.7109375" style="1" customWidth="1"/>
    <col min="2063" max="2063" width="10.7109375" style="1" customWidth="1"/>
    <col min="2064" max="2064" width="18.7109375" style="1" customWidth="1"/>
    <col min="2065" max="2066" width="21.7109375" style="1" customWidth="1"/>
    <col min="2067" max="2067" width="10.7109375" style="1" customWidth="1"/>
    <col min="2068" max="2068" width="21.7109375" style="1" customWidth="1"/>
    <col min="2069" max="2069" width="10.7109375" style="1" customWidth="1"/>
    <col min="2070" max="2070" width="18.7109375" style="1" customWidth="1"/>
    <col min="2071" max="2071" width="21.7109375" style="1" customWidth="1"/>
    <col min="2072" max="2072" width="40.7109375" style="1" customWidth="1"/>
    <col min="2073" max="2073" width="21.7109375" style="1" customWidth="1"/>
    <col min="2074" max="2074" width="10.7109375" style="1" customWidth="1"/>
    <col min="2075" max="2075" width="21.7109375" style="1" customWidth="1"/>
    <col min="2076" max="2076" width="10.7109375" style="1" customWidth="1"/>
    <col min="2077" max="2079" width="21.7109375" style="1" customWidth="1"/>
    <col min="2080" max="2080" width="10.7109375" style="1" customWidth="1"/>
    <col min="2081" max="2302" width="11.42578125" style="1"/>
    <col min="2303" max="2303" width="1.7109375" style="1" customWidth="1"/>
    <col min="2304" max="2304" width="40.7109375" style="1" customWidth="1"/>
    <col min="2305" max="2305" width="21.7109375" style="1" customWidth="1"/>
    <col min="2306" max="2306" width="10.7109375" style="1" customWidth="1"/>
    <col min="2307" max="2307" width="18.7109375" style="1" customWidth="1"/>
    <col min="2308" max="2309" width="21.7109375" style="1" customWidth="1"/>
    <col min="2310" max="2310" width="10.7109375" style="1" customWidth="1"/>
    <col min="2311" max="2311" width="21.7109375" style="1" customWidth="1"/>
    <col min="2312" max="2312" width="10.7109375" style="1" customWidth="1"/>
    <col min="2313" max="2313" width="18.7109375" style="1" customWidth="1"/>
    <col min="2314" max="2315" width="21.7109375" style="1" customWidth="1"/>
    <col min="2316" max="2316" width="40.7109375" style="1" customWidth="1"/>
    <col min="2317" max="2317" width="10.7109375" style="1" customWidth="1"/>
    <col min="2318" max="2318" width="21.7109375" style="1" customWidth="1"/>
    <col min="2319" max="2319" width="10.7109375" style="1" customWidth="1"/>
    <col min="2320" max="2320" width="18.7109375" style="1" customWidth="1"/>
    <col min="2321" max="2322" width="21.7109375" style="1" customWidth="1"/>
    <col min="2323" max="2323" width="10.7109375" style="1" customWidth="1"/>
    <col min="2324" max="2324" width="21.7109375" style="1" customWidth="1"/>
    <col min="2325" max="2325" width="10.7109375" style="1" customWidth="1"/>
    <col min="2326" max="2326" width="18.7109375" style="1" customWidth="1"/>
    <col min="2327" max="2327" width="21.7109375" style="1" customWidth="1"/>
    <col min="2328" max="2328" width="40.7109375" style="1" customWidth="1"/>
    <col min="2329" max="2329" width="21.7109375" style="1" customWidth="1"/>
    <col min="2330" max="2330" width="10.7109375" style="1" customWidth="1"/>
    <col min="2331" max="2331" width="21.7109375" style="1" customWidth="1"/>
    <col min="2332" max="2332" width="10.7109375" style="1" customWidth="1"/>
    <col min="2333" max="2335" width="21.7109375" style="1" customWidth="1"/>
    <col min="2336" max="2336" width="10.7109375" style="1" customWidth="1"/>
    <col min="2337" max="2558" width="11.42578125" style="1"/>
    <col min="2559" max="2559" width="1.7109375" style="1" customWidth="1"/>
    <col min="2560" max="2560" width="40.7109375" style="1" customWidth="1"/>
    <col min="2561" max="2561" width="21.7109375" style="1" customWidth="1"/>
    <col min="2562" max="2562" width="10.7109375" style="1" customWidth="1"/>
    <col min="2563" max="2563" width="18.7109375" style="1" customWidth="1"/>
    <col min="2564" max="2565" width="21.7109375" style="1" customWidth="1"/>
    <col min="2566" max="2566" width="10.7109375" style="1" customWidth="1"/>
    <col min="2567" max="2567" width="21.7109375" style="1" customWidth="1"/>
    <col min="2568" max="2568" width="10.7109375" style="1" customWidth="1"/>
    <col min="2569" max="2569" width="18.7109375" style="1" customWidth="1"/>
    <col min="2570" max="2571" width="21.7109375" style="1" customWidth="1"/>
    <col min="2572" max="2572" width="40.7109375" style="1" customWidth="1"/>
    <col min="2573" max="2573" width="10.7109375" style="1" customWidth="1"/>
    <col min="2574" max="2574" width="21.7109375" style="1" customWidth="1"/>
    <col min="2575" max="2575" width="10.7109375" style="1" customWidth="1"/>
    <col min="2576" max="2576" width="18.7109375" style="1" customWidth="1"/>
    <col min="2577" max="2578" width="21.7109375" style="1" customWidth="1"/>
    <col min="2579" max="2579" width="10.7109375" style="1" customWidth="1"/>
    <col min="2580" max="2580" width="21.7109375" style="1" customWidth="1"/>
    <col min="2581" max="2581" width="10.7109375" style="1" customWidth="1"/>
    <col min="2582" max="2582" width="18.7109375" style="1" customWidth="1"/>
    <col min="2583" max="2583" width="21.7109375" style="1" customWidth="1"/>
    <col min="2584" max="2584" width="40.7109375" style="1" customWidth="1"/>
    <col min="2585" max="2585" width="21.7109375" style="1" customWidth="1"/>
    <col min="2586" max="2586" width="10.7109375" style="1" customWidth="1"/>
    <col min="2587" max="2587" width="21.7109375" style="1" customWidth="1"/>
    <col min="2588" max="2588" width="10.7109375" style="1" customWidth="1"/>
    <col min="2589" max="2591" width="21.7109375" style="1" customWidth="1"/>
    <col min="2592" max="2592" width="10.7109375" style="1" customWidth="1"/>
    <col min="2593" max="2814" width="11.42578125" style="1"/>
    <col min="2815" max="2815" width="1.7109375" style="1" customWidth="1"/>
    <col min="2816" max="2816" width="40.7109375" style="1" customWidth="1"/>
    <col min="2817" max="2817" width="21.7109375" style="1" customWidth="1"/>
    <col min="2818" max="2818" width="10.7109375" style="1" customWidth="1"/>
    <col min="2819" max="2819" width="18.7109375" style="1" customWidth="1"/>
    <col min="2820" max="2821" width="21.7109375" style="1" customWidth="1"/>
    <col min="2822" max="2822" width="10.7109375" style="1" customWidth="1"/>
    <col min="2823" max="2823" width="21.7109375" style="1" customWidth="1"/>
    <col min="2824" max="2824" width="10.7109375" style="1" customWidth="1"/>
    <col min="2825" max="2825" width="18.7109375" style="1" customWidth="1"/>
    <col min="2826" max="2827" width="21.7109375" style="1" customWidth="1"/>
    <col min="2828" max="2828" width="40.7109375" style="1" customWidth="1"/>
    <col min="2829" max="2829" width="10.7109375" style="1" customWidth="1"/>
    <col min="2830" max="2830" width="21.7109375" style="1" customWidth="1"/>
    <col min="2831" max="2831" width="10.7109375" style="1" customWidth="1"/>
    <col min="2832" max="2832" width="18.7109375" style="1" customWidth="1"/>
    <col min="2833" max="2834" width="21.7109375" style="1" customWidth="1"/>
    <col min="2835" max="2835" width="10.7109375" style="1" customWidth="1"/>
    <col min="2836" max="2836" width="21.7109375" style="1" customWidth="1"/>
    <col min="2837" max="2837" width="10.7109375" style="1" customWidth="1"/>
    <col min="2838" max="2838" width="18.7109375" style="1" customWidth="1"/>
    <col min="2839" max="2839" width="21.7109375" style="1" customWidth="1"/>
    <col min="2840" max="2840" width="40.7109375" style="1" customWidth="1"/>
    <col min="2841" max="2841" width="21.7109375" style="1" customWidth="1"/>
    <col min="2842" max="2842" width="10.7109375" style="1" customWidth="1"/>
    <col min="2843" max="2843" width="21.7109375" style="1" customWidth="1"/>
    <col min="2844" max="2844" width="10.7109375" style="1" customWidth="1"/>
    <col min="2845" max="2847" width="21.7109375" style="1" customWidth="1"/>
    <col min="2848" max="2848" width="10.7109375" style="1" customWidth="1"/>
    <col min="2849" max="3070" width="11.42578125" style="1"/>
    <col min="3071" max="3071" width="1.7109375" style="1" customWidth="1"/>
    <col min="3072" max="3072" width="40.7109375" style="1" customWidth="1"/>
    <col min="3073" max="3073" width="21.7109375" style="1" customWidth="1"/>
    <col min="3074" max="3074" width="10.7109375" style="1" customWidth="1"/>
    <col min="3075" max="3075" width="18.7109375" style="1" customWidth="1"/>
    <col min="3076" max="3077" width="21.7109375" style="1" customWidth="1"/>
    <col min="3078" max="3078" width="10.7109375" style="1" customWidth="1"/>
    <col min="3079" max="3079" width="21.7109375" style="1" customWidth="1"/>
    <col min="3080" max="3080" width="10.7109375" style="1" customWidth="1"/>
    <col min="3081" max="3081" width="18.7109375" style="1" customWidth="1"/>
    <col min="3082" max="3083" width="21.7109375" style="1" customWidth="1"/>
    <col min="3084" max="3084" width="40.7109375" style="1" customWidth="1"/>
    <col min="3085" max="3085" width="10.7109375" style="1" customWidth="1"/>
    <col min="3086" max="3086" width="21.7109375" style="1" customWidth="1"/>
    <col min="3087" max="3087" width="10.7109375" style="1" customWidth="1"/>
    <col min="3088" max="3088" width="18.7109375" style="1" customWidth="1"/>
    <col min="3089" max="3090" width="21.7109375" style="1" customWidth="1"/>
    <col min="3091" max="3091" width="10.7109375" style="1" customWidth="1"/>
    <col min="3092" max="3092" width="21.7109375" style="1" customWidth="1"/>
    <col min="3093" max="3093" width="10.7109375" style="1" customWidth="1"/>
    <col min="3094" max="3094" width="18.7109375" style="1" customWidth="1"/>
    <col min="3095" max="3095" width="21.7109375" style="1" customWidth="1"/>
    <col min="3096" max="3096" width="40.7109375" style="1" customWidth="1"/>
    <col min="3097" max="3097" width="21.7109375" style="1" customWidth="1"/>
    <col min="3098" max="3098" width="10.7109375" style="1" customWidth="1"/>
    <col min="3099" max="3099" width="21.7109375" style="1" customWidth="1"/>
    <col min="3100" max="3100" width="10.7109375" style="1" customWidth="1"/>
    <col min="3101" max="3103" width="21.7109375" style="1" customWidth="1"/>
    <col min="3104" max="3104" width="10.7109375" style="1" customWidth="1"/>
    <col min="3105" max="3326" width="11.42578125" style="1"/>
    <col min="3327" max="3327" width="1.7109375" style="1" customWidth="1"/>
    <col min="3328" max="3328" width="40.7109375" style="1" customWidth="1"/>
    <col min="3329" max="3329" width="21.7109375" style="1" customWidth="1"/>
    <col min="3330" max="3330" width="10.7109375" style="1" customWidth="1"/>
    <col min="3331" max="3331" width="18.7109375" style="1" customWidth="1"/>
    <col min="3332" max="3333" width="21.7109375" style="1" customWidth="1"/>
    <col min="3334" max="3334" width="10.7109375" style="1" customWidth="1"/>
    <col min="3335" max="3335" width="21.7109375" style="1" customWidth="1"/>
    <col min="3336" max="3336" width="10.7109375" style="1" customWidth="1"/>
    <col min="3337" max="3337" width="18.7109375" style="1" customWidth="1"/>
    <col min="3338" max="3339" width="21.7109375" style="1" customWidth="1"/>
    <col min="3340" max="3340" width="40.7109375" style="1" customWidth="1"/>
    <col min="3341" max="3341" width="10.7109375" style="1" customWidth="1"/>
    <col min="3342" max="3342" width="21.7109375" style="1" customWidth="1"/>
    <col min="3343" max="3343" width="10.7109375" style="1" customWidth="1"/>
    <col min="3344" max="3344" width="18.7109375" style="1" customWidth="1"/>
    <col min="3345" max="3346" width="21.7109375" style="1" customWidth="1"/>
    <col min="3347" max="3347" width="10.7109375" style="1" customWidth="1"/>
    <col min="3348" max="3348" width="21.7109375" style="1" customWidth="1"/>
    <col min="3349" max="3349" width="10.7109375" style="1" customWidth="1"/>
    <col min="3350" max="3350" width="18.7109375" style="1" customWidth="1"/>
    <col min="3351" max="3351" width="21.7109375" style="1" customWidth="1"/>
    <col min="3352" max="3352" width="40.7109375" style="1" customWidth="1"/>
    <col min="3353" max="3353" width="21.7109375" style="1" customWidth="1"/>
    <col min="3354" max="3354" width="10.7109375" style="1" customWidth="1"/>
    <col min="3355" max="3355" width="21.7109375" style="1" customWidth="1"/>
    <col min="3356" max="3356" width="10.7109375" style="1" customWidth="1"/>
    <col min="3357" max="3359" width="21.7109375" style="1" customWidth="1"/>
    <col min="3360" max="3360" width="10.7109375" style="1" customWidth="1"/>
    <col min="3361" max="3582" width="11.42578125" style="1"/>
    <col min="3583" max="3583" width="1.7109375" style="1" customWidth="1"/>
    <col min="3584" max="3584" width="40.7109375" style="1" customWidth="1"/>
    <col min="3585" max="3585" width="21.7109375" style="1" customWidth="1"/>
    <col min="3586" max="3586" width="10.7109375" style="1" customWidth="1"/>
    <col min="3587" max="3587" width="18.7109375" style="1" customWidth="1"/>
    <col min="3588" max="3589" width="21.7109375" style="1" customWidth="1"/>
    <col min="3590" max="3590" width="10.7109375" style="1" customWidth="1"/>
    <col min="3591" max="3591" width="21.7109375" style="1" customWidth="1"/>
    <col min="3592" max="3592" width="10.7109375" style="1" customWidth="1"/>
    <col min="3593" max="3593" width="18.7109375" style="1" customWidth="1"/>
    <col min="3594" max="3595" width="21.7109375" style="1" customWidth="1"/>
    <col min="3596" max="3596" width="40.7109375" style="1" customWidth="1"/>
    <col min="3597" max="3597" width="10.7109375" style="1" customWidth="1"/>
    <col min="3598" max="3598" width="21.7109375" style="1" customWidth="1"/>
    <col min="3599" max="3599" width="10.7109375" style="1" customWidth="1"/>
    <col min="3600" max="3600" width="18.7109375" style="1" customWidth="1"/>
    <col min="3601" max="3602" width="21.7109375" style="1" customWidth="1"/>
    <col min="3603" max="3603" width="10.7109375" style="1" customWidth="1"/>
    <col min="3604" max="3604" width="21.7109375" style="1" customWidth="1"/>
    <col min="3605" max="3605" width="10.7109375" style="1" customWidth="1"/>
    <col min="3606" max="3606" width="18.7109375" style="1" customWidth="1"/>
    <col min="3607" max="3607" width="21.7109375" style="1" customWidth="1"/>
    <col min="3608" max="3608" width="40.7109375" style="1" customWidth="1"/>
    <col min="3609" max="3609" width="21.7109375" style="1" customWidth="1"/>
    <col min="3610" max="3610" width="10.7109375" style="1" customWidth="1"/>
    <col min="3611" max="3611" width="21.7109375" style="1" customWidth="1"/>
    <col min="3612" max="3612" width="10.7109375" style="1" customWidth="1"/>
    <col min="3613" max="3615" width="21.7109375" style="1" customWidth="1"/>
    <col min="3616" max="3616" width="10.7109375" style="1" customWidth="1"/>
    <col min="3617" max="3838" width="11.42578125" style="1"/>
    <col min="3839" max="3839" width="1.7109375" style="1" customWidth="1"/>
    <col min="3840" max="3840" width="40.7109375" style="1" customWidth="1"/>
    <col min="3841" max="3841" width="21.7109375" style="1" customWidth="1"/>
    <col min="3842" max="3842" width="10.7109375" style="1" customWidth="1"/>
    <col min="3843" max="3843" width="18.7109375" style="1" customWidth="1"/>
    <col min="3844" max="3845" width="21.7109375" style="1" customWidth="1"/>
    <col min="3846" max="3846" width="10.7109375" style="1" customWidth="1"/>
    <col min="3847" max="3847" width="21.7109375" style="1" customWidth="1"/>
    <col min="3848" max="3848" width="10.7109375" style="1" customWidth="1"/>
    <col min="3849" max="3849" width="18.7109375" style="1" customWidth="1"/>
    <col min="3850" max="3851" width="21.7109375" style="1" customWidth="1"/>
    <col min="3852" max="3852" width="40.7109375" style="1" customWidth="1"/>
    <col min="3853" max="3853" width="10.7109375" style="1" customWidth="1"/>
    <col min="3854" max="3854" width="21.7109375" style="1" customWidth="1"/>
    <col min="3855" max="3855" width="10.7109375" style="1" customWidth="1"/>
    <col min="3856" max="3856" width="18.7109375" style="1" customWidth="1"/>
    <col min="3857" max="3858" width="21.7109375" style="1" customWidth="1"/>
    <col min="3859" max="3859" width="10.7109375" style="1" customWidth="1"/>
    <col min="3860" max="3860" width="21.7109375" style="1" customWidth="1"/>
    <col min="3861" max="3861" width="10.7109375" style="1" customWidth="1"/>
    <col min="3862" max="3862" width="18.7109375" style="1" customWidth="1"/>
    <col min="3863" max="3863" width="21.7109375" style="1" customWidth="1"/>
    <col min="3864" max="3864" width="40.7109375" style="1" customWidth="1"/>
    <col min="3865" max="3865" width="21.7109375" style="1" customWidth="1"/>
    <col min="3866" max="3866" width="10.7109375" style="1" customWidth="1"/>
    <col min="3867" max="3867" width="21.7109375" style="1" customWidth="1"/>
    <col min="3868" max="3868" width="10.7109375" style="1" customWidth="1"/>
    <col min="3869" max="3871" width="21.7109375" style="1" customWidth="1"/>
    <col min="3872" max="3872" width="10.7109375" style="1" customWidth="1"/>
    <col min="3873" max="4094" width="11.42578125" style="1"/>
    <col min="4095" max="4095" width="1.7109375" style="1" customWidth="1"/>
    <col min="4096" max="4096" width="40.7109375" style="1" customWidth="1"/>
    <col min="4097" max="4097" width="21.7109375" style="1" customWidth="1"/>
    <col min="4098" max="4098" width="10.7109375" style="1" customWidth="1"/>
    <col min="4099" max="4099" width="18.7109375" style="1" customWidth="1"/>
    <col min="4100" max="4101" width="21.7109375" style="1" customWidth="1"/>
    <col min="4102" max="4102" width="10.7109375" style="1" customWidth="1"/>
    <col min="4103" max="4103" width="21.7109375" style="1" customWidth="1"/>
    <col min="4104" max="4104" width="10.7109375" style="1" customWidth="1"/>
    <col min="4105" max="4105" width="18.7109375" style="1" customWidth="1"/>
    <col min="4106" max="4107" width="21.7109375" style="1" customWidth="1"/>
    <col min="4108" max="4108" width="40.7109375" style="1" customWidth="1"/>
    <col min="4109" max="4109" width="10.7109375" style="1" customWidth="1"/>
    <col min="4110" max="4110" width="21.7109375" style="1" customWidth="1"/>
    <col min="4111" max="4111" width="10.7109375" style="1" customWidth="1"/>
    <col min="4112" max="4112" width="18.7109375" style="1" customWidth="1"/>
    <col min="4113" max="4114" width="21.7109375" style="1" customWidth="1"/>
    <col min="4115" max="4115" width="10.7109375" style="1" customWidth="1"/>
    <col min="4116" max="4116" width="21.7109375" style="1" customWidth="1"/>
    <col min="4117" max="4117" width="10.7109375" style="1" customWidth="1"/>
    <col min="4118" max="4118" width="18.7109375" style="1" customWidth="1"/>
    <col min="4119" max="4119" width="21.7109375" style="1" customWidth="1"/>
    <col min="4120" max="4120" width="40.7109375" style="1" customWidth="1"/>
    <col min="4121" max="4121" width="21.7109375" style="1" customWidth="1"/>
    <col min="4122" max="4122" width="10.7109375" style="1" customWidth="1"/>
    <col min="4123" max="4123" width="21.7109375" style="1" customWidth="1"/>
    <col min="4124" max="4124" width="10.7109375" style="1" customWidth="1"/>
    <col min="4125" max="4127" width="21.7109375" style="1" customWidth="1"/>
    <col min="4128" max="4128" width="10.7109375" style="1" customWidth="1"/>
    <col min="4129" max="4350" width="11.42578125" style="1"/>
    <col min="4351" max="4351" width="1.7109375" style="1" customWidth="1"/>
    <col min="4352" max="4352" width="40.7109375" style="1" customWidth="1"/>
    <col min="4353" max="4353" width="21.7109375" style="1" customWidth="1"/>
    <col min="4354" max="4354" width="10.7109375" style="1" customWidth="1"/>
    <col min="4355" max="4355" width="18.7109375" style="1" customWidth="1"/>
    <col min="4356" max="4357" width="21.7109375" style="1" customWidth="1"/>
    <col min="4358" max="4358" width="10.7109375" style="1" customWidth="1"/>
    <col min="4359" max="4359" width="21.7109375" style="1" customWidth="1"/>
    <col min="4360" max="4360" width="10.7109375" style="1" customWidth="1"/>
    <col min="4361" max="4361" width="18.7109375" style="1" customWidth="1"/>
    <col min="4362" max="4363" width="21.7109375" style="1" customWidth="1"/>
    <col min="4364" max="4364" width="40.7109375" style="1" customWidth="1"/>
    <col min="4365" max="4365" width="10.7109375" style="1" customWidth="1"/>
    <col min="4366" max="4366" width="21.7109375" style="1" customWidth="1"/>
    <col min="4367" max="4367" width="10.7109375" style="1" customWidth="1"/>
    <col min="4368" max="4368" width="18.7109375" style="1" customWidth="1"/>
    <col min="4369" max="4370" width="21.7109375" style="1" customWidth="1"/>
    <col min="4371" max="4371" width="10.7109375" style="1" customWidth="1"/>
    <col min="4372" max="4372" width="21.7109375" style="1" customWidth="1"/>
    <col min="4373" max="4373" width="10.7109375" style="1" customWidth="1"/>
    <col min="4374" max="4374" width="18.7109375" style="1" customWidth="1"/>
    <col min="4375" max="4375" width="21.7109375" style="1" customWidth="1"/>
    <col min="4376" max="4376" width="40.7109375" style="1" customWidth="1"/>
    <col min="4377" max="4377" width="21.7109375" style="1" customWidth="1"/>
    <col min="4378" max="4378" width="10.7109375" style="1" customWidth="1"/>
    <col min="4379" max="4379" width="21.7109375" style="1" customWidth="1"/>
    <col min="4380" max="4380" width="10.7109375" style="1" customWidth="1"/>
    <col min="4381" max="4383" width="21.7109375" style="1" customWidth="1"/>
    <col min="4384" max="4384" width="10.7109375" style="1" customWidth="1"/>
    <col min="4385" max="4606" width="11.42578125" style="1"/>
    <col min="4607" max="4607" width="1.7109375" style="1" customWidth="1"/>
    <col min="4608" max="4608" width="40.7109375" style="1" customWidth="1"/>
    <col min="4609" max="4609" width="21.7109375" style="1" customWidth="1"/>
    <col min="4610" max="4610" width="10.7109375" style="1" customWidth="1"/>
    <col min="4611" max="4611" width="18.7109375" style="1" customWidth="1"/>
    <col min="4612" max="4613" width="21.7109375" style="1" customWidth="1"/>
    <col min="4614" max="4614" width="10.7109375" style="1" customWidth="1"/>
    <col min="4615" max="4615" width="21.7109375" style="1" customWidth="1"/>
    <col min="4616" max="4616" width="10.7109375" style="1" customWidth="1"/>
    <col min="4617" max="4617" width="18.7109375" style="1" customWidth="1"/>
    <col min="4618" max="4619" width="21.7109375" style="1" customWidth="1"/>
    <col min="4620" max="4620" width="40.7109375" style="1" customWidth="1"/>
    <col min="4621" max="4621" width="10.7109375" style="1" customWidth="1"/>
    <col min="4622" max="4622" width="21.7109375" style="1" customWidth="1"/>
    <col min="4623" max="4623" width="10.7109375" style="1" customWidth="1"/>
    <col min="4624" max="4624" width="18.7109375" style="1" customWidth="1"/>
    <col min="4625" max="4626" width="21.7109375" style="1" customWidth="1"/>
    <col min="4627" max="4627" width="10.7109375" style="1" customWidth="1"/>
    <col min="4628" max="4628" width="21.7109375" style="1" customWidth="1"/>
    <col min="4629" max="4629" width="10.7109375" style="1" customWidth="1"/>
    <col min="4630" max="4630" width="18.7109375" style="1" customWidth="1"/>
    <col min="4631" max="4631" width="21.7109375" style="1" customWidth="1"/>
    <col min="4632" max="4632" width="40.7109375" style="1" customWidth="1"/>
    <col min="4633" max="4633" width="21.7109375" style="1" customWidth="1"/>
    <col min="4634" max="4634" width="10.7109375" style="1" customWidth="1"/>
    <col min="4635" max="4635" width="21.7109375" style="1" customWidth="1"/>
    <col min="4636" max="4636" width="10.7109375" style="1" customWidth="1"/>
    <col min="4637" max="4639" width="21.7109375" style="1" customWidth="1"/>
    <col min="4640" max="4640" width="10.7109375" style="1" customWidth="1"/>
    <col min="4641" max="4862" width="11.42578125" style="1"/>
    <col min="4863" max="4863" width="1.7109375" style="1" customWidth="1"/>
    <col min="4864" max="4864" width="40.7109375" style="1" customWidth="1"/>
    <col min="4865" max="4865" width="21.7109375" style="1" customWidth="1"/>
    <col min="4866" max="4866" width="10.7109375" style="1" customWidth="1"/>
    <col min="4867" max="4867" width="18.7109375" style="1" customWidth="1"/>
    <col min="4868" max="4869" width="21.7109375" style="1" customWidth="1"/>
    <col min="4870" max="4870" width="10.7109375" style="1" customWidth="1"/>
    <col min="4871" max="4871" width="21.7109375" style="1" customWidth="1"/>
    <col min="4872" max="4872" width="10.7109375" style="1" customWidth="1"/>
    <col min="4873" max="4873" width="18.7109375" style="1" customWidth="1"/>
    <col min="4874" max="4875" width="21.7109375" style="1" customWidth="1"/>
    <col min="4876" max="4876" width="40.7109375" style="1" customWidth="1"/>
    <col min="4877" max="4877" width="10.7109375" style="1" customWidth="1"/>
    <col min="4878" max="4878" width="21.7109375" style="1" customWidth="1"/>
    <col min="4879" max="4879" width="10.7109375" style="1" customWidth="1"/>
    <col min="4880" max="4880" width="18.7109375" style="1" customWidth="1"/>
    <col min="4881" max="4882" width="21.7109375" style="1" customWidth="1"/>
    <col min="4883" max="4883" width="10.7109375" style="1" customWidth="1"/>
    <col min="4884" max="4884" width="21.7109375" style="1" customWidth="1"/>
    <col min="4885" max="4885" width="10.7109375" style="1" customWidth="1"/>
    <col min="4886" max="4886" width="18.7109375" style="1" customWidth="1"/>
    <col min="4887" max="4887" width="21.7109375" style="1" customWidth="1"/>
    <col min="4888" max="4888" width="40.7109375" style="1" customWidth="1"/>
    <col min="4889" max="4889" width="21.7109375" style="1" customWidth="1"/>
    <col min="4890" max="4890" width="10.7109375" style="1" customWidth="1"/>
    <col min="4891" max="4891" width="21.7109375" style="1" customWidth="1"/>
    <col min="4892" max="4892" width="10.7109375" style="1" customWidth="1"/>
    <col min="4893" max="4895" width="21.7109375" style="1" customWidth="1"/>
    <col min="4896" max="4896" width="10.7109375" style="1" customWidth="1"/>
    <col min="4897" max="5118" width="11.42578125" style="1"/>
    <col min="5119" max="5119" width="1.7109375" style="1" customWidth="1"/>
    <col min="5120" max="5120" width="40.7109375" style="1" customWidth="1"/>
    <col min="5121" max="5121" width="21.7109375" style="1" customWidth="1"/>
    <col min="5122" max="5122" width="10.7109375" style="1" customWidth="1"/>
    <col min="5123" max="5123" width="18.7109375" style="1" customWidth="1"/>
    <col min="5124" max="5125" width="21.7109375" style="1" customWidth="1"/>
    <col min="5126" max="5126" width="10.7109375" style="1" customWidth="1"/>
    <col min="5127" max="5127" width="21.7109375" style="1" customWidth="1"/>
    <col min="5128" max="5128" width="10.7109375" style="1" customWidth="1"/>
    <col min="5129" max="5129" width="18.7109375" style="1" customWidth="1"/>
    <col min="5130" max="5131" width="21.7109375" style="1" customWidth="1"/>
    <col min="5132" max="5132" width="40.7109375" style="1" customWidth="1"/>
    <col min="5133" max="5133" width="10.7109375" style="1" customWidth="1"/>
    <col min="5134" max="5134" width="21.7109375" style="1" customWidth="1"/>
    <col min="5135" max="5135" width="10.7109375" style="1" customWidth="1"/>
    <col min="5136" max="5136" width="18.7109375" style="1" customWidth="1"/>
    <col min="5137" max="5138" width="21.7109375" style="1" customWidth="1"/>
    <col min="5139" max="5139" width="10.7109375" style="1" customWidth="1"/>
    <col min="5140" max="5140" width="21.7109375" style="1" customWidth="1"/>
    <col min="5141" max="5141" width="10.7109375" style="1" customWidth="1"/>
    <col min="5142" max="5142" width="18.7109375" style="1" customWidth="1"/>
    <col min="5143" max="5143" width="21.7109375" style="1" customWidth="1"/>
    <col min="5144" max="5144" width="40.7109375" style="1" customWidth="1"/>
    <col min="5145" max="5145" width="21.7109375" style="1" customWidth="1"/>
    <col min="5146" max="5146" width="10.7109375" style="1" customWidth="1"/>
    <col min="5147" max="5147" width="21.7109375" style="1" customWidth="1"/>
    <col min="5148" max="5148" width="10.7109375" style="1" customWidth="1"/>
    <col min="5149" max="5151" width="21.7109375" style="1" customWidth="1"/>
    <col min="5152" max="5152" width="10.7109375" style="1" customWidth="1"/>
    <col min="5153" max="5374" width="11.42578125" style="1"/>
    <col min="5375" max="5375" width="1.7109375" style="1" customWidth="1"/>
    <col min="5376" max="5376" width="40.7109375" style="1" customWidth="1"/>
    <col min="5377" max="5377" width="21.7109375" style="1" customWidth="1"/>
    <col min="5378" max="5378" width="10.7109375" style="1" customWidth="1"/>
    <col min="5379" max="5379" width="18.7109375" style="1" customWidth="1"/>
    <col min="5380" max="5381" width="21.7109375" style="1" customWidth="1"/>
    <col min="5382" max="5382" width="10.7109375" style="1" customWidth="1"/>
    <col min="5383" max="5383" width="21.7109375" style="1" customWidth="1"/>
    <col min="5384" max="5384" width="10.7109375" style="1" customWidth="1"/>
    <col min="5385" max="5385" width="18.7109375" style="1" customWidth="1"/>
    <col min="5386" max="5387" width="21.7109375" style="1" customWidth="1"/>
    <col min="5388" max="5388" width="40.7109375" style="1" customWidth="1"/>
    <col min="5389" max="5389" width="10.7109375" style="1" customWidth="1"/>
    <col min="5390" max="5390" width="21.7109375" style="1" customWidth="1"/>
    <col min="5391" max="5391" width="10.7109375" style="1" customWidth="1"/>
    <col min="5392" max="5392" width="18.7109375" style="1" customWidth="1"/>
    <col min="5393" max="5394" width="21.7109375" style="1" customWidth="1"/>
    <col min="5395" max="5395" width="10.7109375" style="1" customWidth="1"/>
    <col min="5396" max="5396" width="21.7109375" style="1" customWidth="1"/>
    <col min="5397" max="5397" width="10.7109375" style="1" customWidth="1"/>
    <col min="5398" max="5398" width="18.7109375" style="1" customWidth="1"/>
    <col min="5399" max="5399" width="21.7109375" style="1" customWidth="1"/>
    <col min="5400" max="5400" width="40.7109375" style="1" customWidth="1"/>
    <col min="5401" max="5401" width="21.7109375" style="1" customWidth="1"/>
    <col min="5402" max="5402" width="10.7109375" style="1" customWidth="1"/>
    <col min="5403" max="5403" width="21.7109375" style="1" customWidth="1"/>
    <col min="5404" max="5404" width="10.7109375" style="1" customWidth="1"/>
    <col min="5405" max="5407" width="21.7109375" style="1" customWidth="1"/>
    <col min="5408" max="5408" width="10.7109375" style="1" customWidth="1"/>
    <col min="5409" max="5630" width="11.42578125" style="1"/>
    <col min="5631" max="5631" width="1.7109375" style="1" customWidth="1"/>
    <col min="5632" max="5632" width="40.7109375" style="1" customWidth="1"/>
    <col min="5633" max="5633" width="21.7109375" style="1" customWidth="1"/>
    <col min="5634" max="5634" width="10.7109375" style="1" customWidth="1"/>
    <col min="5635" max="5635" width="18.7109375" style="1" customWidth="1"/>
    <col min="5636" max="5637" width="21.7109375" style="1" customWidth="1"/>
    <col min="5638" max="5638" width="10.7109375" style="1" customWidth="1"/>
    <col min="5639" max="5639" width="21.7109375" style="1" customWidth="1"/>
    <col min="5640" max="5640" width="10.7109375" style="1" customWidth="1"/>
    <col min="5641" max="5641" width="18.7109375" style="1" customWidth="1"/>
    <col min="5642" max="5643" width="21.7109375" style="1" customWidth="1"/>
    <col min="5644" max="5644" width="40.7109375" style="1" customWidth="1"/>
    <col min="5645" max="5645" width="10.7109375" style="1" customWidth="1"/>
    <col min="5646" max="5646" width="21.7109375" style="1" customWidth="1"/>
    <col min="5647" max="5647" width="10.7109375" style="1" customWidth="1"/>
    <col min="5648" max="5648" width="18.7109375" style="1" customWidth="1"/>
    <col min="5649" max="5650" width="21.7109375" style="1" customWidth="1"/>
    <col min="5651" max="5651" width="10.7109375" style="1" customWidth="1"/>
    <col min="5652" max="5652" width="21.7109375" style="1" customWidth="1"/>
    <col min="5653" max="5653" width="10.7109375" style="1" customWidth="1"/>
    <col min="5654" max="5654" width="18.7109375" style="1" customWidth="1"/>
    <col min="5655" max="5655" width="21.7109375" style="1" customWidth="1"/>
    <col min="5656" max="5656" width="40.7109375" style="1" customWidth="1"/>
    <col min="5657" max="5657" width="21.7109375" style="1" customWidth="1"/>
    <col min="5658" max="5658" width="10.7109375" style="1" customWidth="1"/>
    <col min="5659" max="5659" width="21.7109375" style="1" customWidth="1"/>
    <col min="5660" max="5660" width="10.7109375" style="1" customWidth="1"/>
    <col min="5661" max="5663" width="21.7109375" style="1" customWidth="1"/>
    <col min="5664" max="5664" width="10.7109375" style="1" customWidth="1"/>
    <col min="5665" max="5886" width="11.42578125" style="1"/>
    <col min="5887" max="5887" width="1.7109375" style="1" customWidth="1"/>
    <col min="5888" max="5888" width="40.7109375" style="1" customWidth="1"/>
    <col min="5889" max="5889" width="21.7109375" style="1" customWidth="1"/>
    <col min="5890" max="5890" width="10.7109375" style="1" customWidth="1"/>
    <col min="5891" max="5891" width="18.7109375" style="1" customWidth="1"/>
    <col min="5892" max="5893" width="21.7109375" style="1" customWidth="1"/>
    <col min="5894" max="5894" width="10.7109375" style="1" customWidth="1"/>
    <col min="5895" max="5895" width="21.7109375" style="1" customWidth="1"/>
    <col min="5896" max="5896" width="10.7109375" style="1" customWidth="1"/>
    <col min="5897" max="5897" width="18.7109375" style="1" customWidth="1"/>
    <col min="5898" max="5899" width="21.7109375" style="1" customWidth="1"/>
    <col min="5900" max="5900" width="40.7109375" style="1" customWidth="1"/>
    <col min="5901" max="5901" width="10.7109375" style="1" customWidth="1"/>
    <col min="5902" max="5902" width="21.7109375" style="1" customWidth="1"/>
    <col min="5903" max="5903" width="10.7109375" style="1" customWidth="1"/>
    <col min="5904" max="5904" width="18.7109375" style="1" customWidth="1"/>
    <col min="5905" max="5906" width="21.7109375" style="1" customWidth="1"/>
    <col min="5907" max="5907" width="10.7109375" style="1" customWidth="1"/>
    <col min="5908" max="5908" width="21.7109375" style="1" customWidth="1"/>
    <col min="5909" max="5909" width="10.7109375" style="1" customWidth="1"/>
    <col min="5910" max="5910" width="18.7109375" style="1" customWidth="1"/>
    <col min="5911" max="5911" width="21.7109375" style="1" customWidth="1"/>
    <col min="5912" max="5912" width="40.7109375" style="1" customWidth="1"/>
    <col min="5913" max="5913" width="21.7109375" style="1" customWidth="1"/>
    <col min="5914" max="5914" width="10.7109375" style="1" customWidth="1"/>
    <col min="5915" max="5915" width="21.7109375" style="1" customWidth="1"/>
    <col min="5916" max="5916" width="10.7109375" style="1" customWidth="1"/>
    <col min="5917" max="5919" width="21.7109375" style="1" customWidth="1"/>
    <col min="5920" max="5920" width="10.7109375" style="1" customWidth="1"/>
    <col min="5921" max="6142" width="11.42578125" style="1"/>
    <col min="6143" max="6143" width="1.7109375" style="1" customWidth="1"/>
    <col min="6144" max="6144" width="40.7109375" style="1" customWidth="1"/>
    <col min="6145" max="6145" width="21.7109375" style="1" customWidth="1"/>
    <col min="6146" max="6146" width="10.7109375" style="1" customWidth="1"/>
    <col min="6147" max="6147" width="18.7109375" style="1" customWidth="1"/>
    <col min="6148" max="6149" width="21.7109375" style="1" customWidth="1"/>
    <col min="6150" max="6150" width="10.7109375" style="1" customWidth="1"/>
    <col min="6151" max="6151" width="21.7109375" style="1" customWidth="1"/>
    <col min="6152" max="6152" width="10.7109375" style="1" customWidth="1"/>
    <col min="6153" max="6153" width="18.7109375" style="1" customWidth="1"/>
    <col min="6154" max="6155" width="21.7109375" style="1" customWidth="1"/>
    <col min="6156" max="6156" width="40.7109375" style="1" customWidth="1"/>
    <col min="6157" max="6157" width="10.7109375" style="1" customWidth="1"/>
    <col min="6158" max="6158" width="21.7109375" style="1" customWidth="1"/>
    <col min="6159" max="6159" width="10.7109375" style="1" customWidth="1"/>
    <col min="6160" max="6160" width="18.7109375" style="1" customWidth="1"/>
    <col min="6161" max="6162" width="21.7109375" style="1" customWidth="1"/>
    <col min="6163" max="6163" width="10.7109375" style="1" customWidth="1"/>
    <col min="6164" max="6164" width="21.7109375" style="1" customWidth="1"/>
    <col min="6165" max="6165" width="10.7109375" style="1" customWidth="1"/>
    <col min="6166" max="6166" width="18.7109375" style="1" customWidth="1"/>
    <col min="6167" max="6167" width="21.7109375" style="1" customWidth="1"/>
    <col min="6168" max="6168" width="40.7109375" style="1" customWidth="1"/>
    <col min="6169" max="6169" width="21.7109375" style="1" customWidth="1"/>
    <col min="6170" max="6170" width="10.7109375" style="1" customWidth="1"/>
    <col min="6171" max="6171" width="21.7109375" style="1" customWidth="1"/>
    <col min="6172" max="6172" width="10.7109375" style="1" customWidth="1"/>
    <col min="6173" max="6175" width="21.7109375" style="1" customWidth="1"/>
    <col min="6176" max="6176" width="10.7109375" style="1" customWidth="1"/>
    <col min="6177" max="6398" width="11.42578125" style="1"/>
    <col min="6399" max="6399" width="1.7109375" style="1" customWidth="1"/>
    <col min="6400" max="6400" width="40.7109375" style="1" customWidth="1"/>
    <col min="6401" max="6401" width="21.7109375" style="1" customWidth="1"/>
    <col min="6402" max="6402" width="10.7109375" style="1" customWidth="1"/>
    <col min="6403" max="6403" width="18.7109375" style="1" customWidth="1"/>
    <col min="6404" max="6405" width="21.7109375" style="1" customWidth="1"/>
    <col min="6406" max="6406" width="10.7109375" style="1" customWidth="1"/>
    <col min="6407" max="6407" width="21.7109375" style="1" customWidth="1"/>
    <col min="6408" max="6408" width="10.7109375" style="1" customWidth="1"/>
    <col min="6409" max="6409" width="18.7109375" style="1" customWidth="1"/>
    <col min="6410" max="6411" width="21.7109375" style="1" customWidth="1"/>
    <col min="6412" max="6412" width="40.7109375" style="1" customWidth="1"/>
    <col min="6413" max="6413" width="10.7109375" style="1" customWidth="1"/>
    <col min="6414" max="6414" width="21.7109375" style="1" customWidth="1"/>
    <col min="6415" max="6415" width="10.7109375" style="1" customWidth="1"/>
    <col min="6416" max="6416" width="18.7109375" style="1" customWidth="1"/>
    <col min="6417" max="6418" width="21.7109375" style="1" customWidth="1"/>
    <col min="6419" max="6419" width="10.7109375" style="1" customWidth="1"/>
    <col min="6420" max="6420" width="21.7109375" style="1" customWidth="1"/>
    <col min="6421" max="6421" width="10.7109375" style="1" customWidth="1"/>
    <col min="6422" max="6422" width="18.7109375" style="1" customWidth="1"/>
    <col min="6423" max="6423" width="21.7109375" style="1" customWidth="1"/>
    <col min="6424" max="6424" width="40.7109375" style="1" customWidth="1"/>
    <col min="6425" max="6425" width="21.7109375" style="1" customWidth="1"/>
    <col min="6426" max="6426" width="10.7109375" style="1" customWidth="1"/>
    <col min="6427" max="6427" width="21.7109375" style="1" customWidth="1"/>
    <col min="6428" max="6428" width="10.7109375" style="1" customWidth="1"/>
    <col min="6429" max="6431" width="21.7109375" style="1" customWidth="1"/>
    <col min="6432" max="6432" width="10.7109375" style="1" customWidth="1"/>
    <col min="6433" max="6654" width="11.42578125" style="1"/>
    <col min="6655" max="6655" width="1.7109375" style="1" customWidth="1"/>
    <col min="6656" max="6656" width="40.7109375" style="1" customWidth="1"/>
    <col min="6657" max="6657" width="21.7109375" style="1" customWidth="1"/>
    <col min="6658" max="6658" width="10.7109375" style="1" customWidth="1"/>
    <col min="6659" max="6659" width="18.7109375" style="1" customWidth="1"/>
    <col min="6660" max="6661" width="21.7109375" style="1" customWidth="1"/>
    <col min="6662" max="6662" width="10.7109375" style="1" customWidth="1"/>
    <col min="6663" max="6663" width="21.7109375" style="1" customWidth="1"/>
    <col min="6664" max="6664" width="10.7109375" style="1" customWidth="1"/>
    <col min="6665" max="6665" width="18.7109375" style="1" customWidth="1"/>
    <col min="6666" max="6667" width="21.7109375" style="1" customWidth="1"/>
    <col min="6668" max="6668" width="40.7109375" style="1" customWidth="1"/>
    <col min="6669" max="6669" width="10.7109375" style="1" customWidth="1"/>
    <col min="6670" max="6670" width="21.7109375" style="1" customWidth="1"/>
    <col min="6671" max="6671" width="10.7109375" style="1" customWidth="1"/>
    <col min="6672" max="6672" width="18.7109375" style="1" customWidth="1"/>
    <col min="6673" max="6674" width="21.7109375" style="1" customWidth="1"/>
    <col min="6675" max="6675" width="10.7109375" style="1" customWidth="1"/>
    <col min="6676" max="6676" width="21.7109375" style="1" customWidth="1"/>
    <col min="6677" max="6677" width="10.7109375" style="1" customWidth="1"/>
    <col min="6678" max="6678" width="18.7109375" style="1" customWidth="1"/>
    <col min="6679" max="6679" width="21.7109375" style="1" customWidth="1"/>
    <col min="6680" max="6680" width="40.7109375" style="1" customWidth="1"/>
    <col min="6681" max="6681" width="21.7109375" style="1" customWidth="1"/>
    <col min="6682" max="6682" width="10.7109375" style="1" customWidth="1"/>
    <col min="6683" max="6683" width="21.7109375" style="1" customWidth="1"/>
    <col min="6684" max="6684" width="10.7109375" style="1" customWidth="1"/>
    <col min="6685" max="6687" width="21.7109375" style="1" customWidth="1"/>
    <col min="6688" max="6688" width="10.7109375" style="1" customWidth="1"/>
    <col min="6689" max="6910" width="11.42578125" style="1"/>
    <col min="6911" max="6911" width="1.7109375" style="1" customWidth="1"/>
    <col min="6912" max="6912" width="40.7109375" style="1" customWidth="1"/>
    <col min="6913" max="6913" width="21.7109375" style="1" customWidth="1"/>
    <col min="6914" max="6914" width="10.7109375" style="1" customWidth="1"/>
    <col min="6915" max="6915" width="18.7109375" style="1" customWidth="1"/>
    <col min="6916" max="6917" width="21.7109375" style="1" customWidth="1"/>
    <col min="6918" max="6918" width="10.7109375" style="1" customWidth="1"/>
    <col min="6919" max="6919" width="21.7109375" style="1" customWidth="1"/>
    <col min="6920" max="6920" width="10.7109375" style="1" customWidth="1"/>
    <col min="6921" max="6921" width="18.7109375" style="1" customWidth="1"/>
    <col min="6922" max="6923" width="21.7109375" style="1" customWidth="1"/>
    <col min="6924" max="6924" width="40.7109375" style="1" customWidth="1"/>
    <col min="6925" max="6925" width="10.7109375" style="1" customWidth="1"/>
    <col min="6926" max="6926" width="21.7109375" style="1" customWidth="1"/>
    <col min="6927" max="6927" width="10.7109375" style="1" customWidth="1"/>
    <col min="6928" max="6928" width="18.7109375" style="1" customWidth="1"/>
    <col min="6929" max="6930" width="21.7109375" style="1" customWidth="1"/>
    <col min="6931" max="6931" width="10.7109375" style="1" customWidth="1"/>
    <col min="6932" max="6932" width="21.7109375" style="1" customWidth="1"/>
    <col min="6933" max="6933" width="10.7109375" style="1" customWidth="1"/>
    <col min="6934" max="6934" width="18.7109375" style="1" customWidth="1"/>
    <col min="6935" max="6935" width="21.7109375" style="1" customWidth="1"/>
    <col min="6936" max="6936" width="40.7109375" style="1" customWidth="1"/>
    <col min="6937" max="6937" width="21.7109375" style="1" customWidth="1"/>
    <col min="6938" max="6938" width="10.7109375" style="1" customWidth="1"/>
    <col min="6939" max="6939" width="21.7109375" style="1" customWidth="1"/>
    <col min="6940" max="6940" width="10.7109375" style="1" customWidth="1"/>
    <col min="6941" max="6943" width="21.7109375" style="1" customWidth="1"/>
    <col min="6944" max="6944" width="10.7109375" style="1" customWidth="1"/>
    <col min="6945" max="7166" width="11.42578125" style="1"/>
    <col min="7167" max="7167" width="1.7109375" style="1" customWidth="1"/>
    <col min="7168" max="7168" width="40.7109375" style="1" customWidth="1"/>
    <col min="7169" max="7169" width="21.7109375" style="1" customWidth="1"/>
    <col min="7170" max="7170" width="10.7109375" style="1" customWidth="1"/>
    <col min="7171" max="7171" width="18.7109375" style="1" customWidth="1"/>
    <col min="7172" max="7173" width="21.7109375" style="1" customWidth="1"/>
    <col min="7174" max="7174" width="10.7109375" style="1" customWidth="1"/>
    <col min="7175" max="7175" width="21.7109375" style="1" customWidth="1"/>
    <col min="7176" max="7176" width="10.7109375" style="1" customWidth="1"/>
    <col min="7177" max="7177" width="18.7109375" style="1" customWidth="1"/>
    <col min="7178" max="7179" width="21.7109375" style="1" customWidth="1"/>
    <col min="7180" max="7180" width="40.7109375" style="1" customWidth="1"/>
    <col min="7181" max="7181" width="10.7109375" style="1" customWidth="1"/>
    <col min="7182" max="7182" width="21.7109375" style="1" customWidth="1"/>
    <col min="7183" max="7183" width="10.7109375" style="1" customWidth="1"/>
    <col min="7184" max="7184" width="18.7109375" style="1" customWidth="1"/>
    <col min="7185" max="7186" width="21.7109375" style="1" customWidth="1"/>
    <col min="7187" max="7187" width="10.7109375" style="1" customWidth="1"/>
    <col min="7188" max="7188" width="21.7109375" style="1" customWidth="1"/>
    <col min="7189" max="7189" width="10.7109375" style="1" customWidth="1"/>
    <col min="7190" max="7190" width="18.7109375" style="1" customWidth="1"/>
    <col min="7191" max="7191" width="21.7109375" style="1" customWidth="1"/>
    <col min="7192" max="7192" width="40.7109375" style="1" customWidth="1"/>
    <col min="7193" max="7193" width="21.7109375" style="1" customWidth="1"/>
    <col min="7194" max="7194" width="10.7109375" style="1" customWidth="1"/>
    <col min="7195" max="7195" width="21.7109375" style="1" customWidth="1"/>
    <col min="7196" max="7196" width="10.7109375" style="1" customWidth="1"/>
    <col min="7197" max="7199" width="21.7109375" style="1" customWidth="1"/>
    <col min="7200" max="7200" width="10.7109375" style="1" customWidth="1"/>
    <col min="7201" max="7422" width="11.42578125" style="1"/>
    <col min="7423" max="7423" width="1.7109375" style="1" customWidth="1"/>
    <col min="7424" max="7424" width="40.7109375" style="1" customWidth="1"/>
    <col min="7425" max="7425" width="21.7109375" style="1" customWidth="1"/>
    <col min="7426" max="7426" width="10.7109375" style="1" customWidth="1"/>
    <col min="7427" max="7427" width="18.7109375" style="1" customWidth="1"/>
    <col min="7428" max="7429" width="21.7109375" style="1" customWidth="1"/>
    <col min="7430" max="7430" width="10.7109375" style="1" customWidth="1"/>
    <col min="7431" max="7431" width="21.7109375" style="1" customWidth="1"/>
    <col min="7432" max="7432" width="10.7109375" style="1" customWidth="1"/>
    <col min="7433" max="7433" width="18.7109375" style="1" customWidth="1"/>
    <col min="7434" max="7435" width="21.7109375" style="1" customWidth="1"/>
    <col min="7436" max="7436" width="40.7109375" style="1" customWidth="1"/>
    <col min="7437" max="7437" width="10.7109375" style="1" customWidth="1"/>
    <col min="7438" max="7438" width="21.7109375" style="1" customWidth="1"/>
    <col min="7439" max="7439" width="10.7109375" style="1" customWidth="1"/>
    <col min="7440" max="7440" width="18.7109375" style="1" customWidth="1"/>
    <col min="7441" max="7442" width="21.7109375" style="1" customWidth="1"/>
    <col min="7443" max="7443" width="10.7109375" style="1" customWidth="1"/>
    <col min="7444" max="7444" width="21.7109375" style="1" customWidth="1"/>
    <col min="7445" max="7445" width="10.7109375" style="1" customWidth="1"/>
    <col min="7446" max="7446" width="18.7109375" style="1" customWidth="1"/>
    <col min="7447" max="7447" width="21.7109375" style="1" customWidth="1"/>
    <col min="7448" max="7448" width="40.7109375" style="1" customWidth="1"/>
    <col min="7449" max="7449" width="21.7109375" style="1" customWidth="1"/>
    <col min="7450" max="7450" width="10.7109375" style="1" customWidth="1"/>
    <col min="7451" max="7451" width="21.7109375" style="1" customWidth="1"/>
    <col min="7452" max="7452" width="10.7109375" style="1" customWidth="1"/>
    <col min="7453" max="7455" width="21.7109375" style="1" customWidth="1"/>
    <col min="7456" max="7456" width="10.7109375" style="1" customWidth="1"/>
    <col min="7457" max="7678" width="11.42578125" style="1"/>
    <col min="7679" max="7679" width="1.7109375" style="1" customWidth="1"/>
    <col min="7680" max="7680" width="40.7109375" style="1" customWidth="1"/>
    <col min="7681" max="7681" width="21.7109375" style="1" customWidth="1"/>
    <col min="7682" max="7682" width="10.7109375" style="1" customWidth="1"/>
    <col min="7683" max="7683" width="18.7109375" style="1" customWidth="1"/>
    <col min="7684" max="7685" width="21.7109375" style="1" customWidth="1"/>
    <col min="7686" max="7686" width="10.7109375" style="1" customWidth="1"/>
    <col min="7687" max="7687" width="21.7109375" style="1" customWidth="1"/>
    <col min="7688" max="7688" width="10.7109375" style="1" customWidth="1"/>
    <col min="7689" max="7689" width="18.7109375" style="1" customWidth="1"/>
    <col min="7690" max="7691" width="21.7109375" style="1" customWidth="1"/>
    <col min="7692" max="7692" width="40.7109375" style="1" customWidth="1"/>
    <col min="7693" max="7693" width="10.7109375" style="1" customWidth="1"/>
    <col min="7694" max="7694" width="21.7109375" style="1" customWidth="1"/>
    <col min="7695" max="7695" width="10.7109375" style="1" customWidth="1"/>
    <col min="7696" max="7696" width="18.7109375" style="1" customWidth="1"/>
    <col min="7697" max="7698" width="21.7109375" style="1" customWidth="1"/>
    <col min="7699" max="7699" width="10.7109375" style="1" customWidth="1"/>
    <col min="7700" max="7700" width="21.7109375" style="1" customWidth="1"/>
    <col min="7701" max="7701" width="10.7109375" style="1" customWidth="1"/>
    <col min="7702" max="7702" width="18.7109375" style="1" customWidth="1"/>
    <col min="7703" max="7703" width="21.7109375" style="1" customWidth="1"/>
    <col min="7704" max="7704" width="40.7109375" style="1" customWidth="1"/>
    <col min="7705" max="7705" width="21.7109375" style="1" customWidth="1"/>
    <col min="7706" max="7706" width="10.7109375" style="1" customWidth="1"/>
    <col min="7707" max="7707" width="21.7109375" style="1" customWidth="1"/>
    <col min="7708" max="7708" width="10.7109375" style="1" customWidth="1"/>
    <col min="7709" max="7711" width="21.7109375" style="1" customWidth="1"/>
    <col min="7712" max="7712" width="10.7109375" style="1" customWidth="1"/>
    <col min="7713" max="7934" width="11.42578125" style="1"/>
    <col min="7935" max="7935" width="1.7109375" style="1" customWidth="1"/>
    <col min="7936" max="7936" width="40.7109375" style="1" customWidth="1"/>
    <col min="7937" max="7937" width="21.7109375" style="1" customWidth="1"/>
    <col min="7938" max="7938" width="10.7109375" style="1" customWidth="1"/>
    <col min="7939" max="7939" width="18.7109375" style="1" customWidth="1"/>
    <col min="7940" max="7941" width="21.7109375" style="1" customWidth="1"/>
    <col min="7942" max="7942" width="10.7109375" style="1" customWidth="1"/>
    <col min="7943" max="7943" width="21.7109375" style="1" customWidth="1"/>
    <col min="7944" max="7944" width="10.7109375" style="1" customWidth="1"/>
    <col min="7945" max="7945" width="18.7109375" style="1" customWidth="1"/>
    <col min="7946" max="7947" width="21.7109375" style="1" customWidth="1"/>
    <col min="7948" max="7948" width="40.7109375" style="1" customWidth="1"/>
    <col min="7949" max="7949" width="10.7109375" style="1" customWidth="1"/>
    <col min="7950" max="7950" width="21.7109375" style="1" customWidth="1"/>
    <col min="7951" max="7951" width="10.7109375" style="1" customWidth="1"/>
    <col min="7952" max="7952" width="18.7109375" style="1" customWidth="1"/>
    <col min="7953" max="7954" width="21.7109375" style="1" customWidth="1"/>
    <col min="7955" max="7955" width="10.7109375" style="1" customWidth="1"/>
    <col min="7956" max="7956" width="21.7109375" style="1" customWidth="1"/>
    <col min="7957" max="7957" width="10.7109375" style="1" customWidth="1"/>
    <col min="7958" max="7958" width="18.7109375" style="1" customWidth="1"/>
    <col min="7959" max="7959" width="21.7109375" style="1" customWidth="1"/>
    <col min="7960" max="7960" width="40.7109375" style="1" customWidth="1"/>
    <col min="7961" max="7961" width="21.7109375" style="1" customWidth="1"/>
    <col min="7962" max="7962" width="10.7109375" style="1" customWidth="1"/>
    <col min="7963" max="7963" width="21.7109375" style="1" customWidth="1"/>
    <col min="7964" max="7964" width="10.7109375" style="1" customWidth="1"/>
    <col min="7965" max="7967" width="21.7109375" style="1" customWidth="1"/>
    <col min="7968" max="7968" width="10.7109375" style="1" customWidth="1"/>
    <col min="7969" max="8190" width="11.42578125" style="1"/>
    <col min="8191" max="8191" width="1.7109375" style="1" customWidth="1"/>
    <col min="8192" max="8192" width="40.7109375" style="1" customWidth="1"/>
    <col min="8193" max="8193" width="21.7109375" style="1" customWidth="1"/>
    <col min="8194" max="8194" width="10.7109375" style="1" customWidth="1"/>
    <col min="8195" max="8195" width="18.7109375" style="1" customWidth="1"/>
    <col min="8196" max="8197" width="21.7109375" style="1" customWidth="1"/>
    <col min="8198" max="8198" width="10.7109375" style="1" customWidth="1"/>
    <col min="8199" max="8199" width="21.7109375" style="1" customWidth="1"/>
    <col min="8200" max="8200" width="10.7109375" style="1" customWidth="1"/>
    <col min="8201" max="8201" width="18.7109375" style="1" customWidth="1"/>
    <col min="8202" max="8203" width="21.7109375" style="1" customWidth="1"/>
    <col min="8204" max="8204" width="40.7109375" style="1" customWidth="1"/>
    <col min="8205" max="8205" width="10.7109375" style="1" customWidth="1"/>
    <col min="8206" max="8206" width="21.7109375" style="1" customWidth="1"/>
    <col min="8207" max="8207" width="10.7109375" style="1" customWidth="1"/>
    <col min="8208" max="8208" width="18.7109375" style="1" customWidth="1"/>
    <col min="8209" max="8210" width="21.7109375" style="1" customWidth="1"/>
    <col min="8211" max="8211" width="10.7109375" style="1" customWidth="1"/>
    <col min="8212" max="8212" width="21.7109375" style="1" customWidth="1"/>
    <col min="8213" max="8213" width="10.7109375" style="1" customWidth="1"/>
    <col min="8214" max="8214" width="18.7109375" style="1" customWidth="1"/>
    <col min="8215" max="8215" width="21.7109375" style="1" customWidth="1"/>
    <col min="8216" max="8216" width="40.7109375" style="1" customWidth="1"/>
    <col min="8217" max="8217" width="21.7109375" style="1" customWidth="1"/>
    <col min="8218" max="8218" width="10.7109375" style="1" customWidth="1"/>
    <col min="8219" max="8219" width="21.7109375" style="1" customWidth="1"/>
    <col min="8220" max="8220" width="10.7109375" style="1" customWidth="1"/>
    <col min="8221" max="8223" width="21.7109375" style="1" customWidth="1"/>
    <col min="8224" max="8224" width="10.7109375" style="1" customWidth="1"/>
    <col min="8225" max="8446" width="11.42578125" style="1"/>
    <col min="8447" max="8447" width="1.7109375" style="1" customWidth="1"/>
    <col min="8448" max="8448" width="40.7109375" style="1" customWidth="1"/>
    <col min="8449" max="8449" width="21.7109375" style="1" customWidth="1"/>
    <col min="8450" max="8450" width="10.7109375" style="1" customWidth="1"/>
    <col min="8451" max="8451" width="18.7109375" style="1" customWidth="1"/>
    <col min="8452" max="8453" width="21.7109375" style="1" customWidth="1"/>
    <col min="8454" max="8454" width="10.7109375" style="1" customWidth="1"/>
    <col min="8455" max="8455" width="21.7109375" style="1" customWidth="1"/>
    <col min="8456" max="8456" width="10.7109375" style="1" customWidth="1"/>
    <col min="8457" max="8457" width="18.7109375" style="1" customWidth="1"/>
    <col min="8458" max="8459" width="21.7109375" style="1" customWidth="1"/>
    <col min="8460" max="8460" width="40.7109375" style="1" customWidth="1"/>
    <col min="8461" max="8461" width="10.7109375" style="1" customWidth="1"/>
    <col min="8462" max="8462" width="21.7109375" style="1" customWidth="1"/>
    <col min="8463" max="8463" width="10.7109375" style="1" customWidth="1"/>
    <col min="8464" max="8464" width="18.7109375" style="1" customWidth="1"/>
    <col min="8465" max="8466" width="21.7109375" style="1" customWidth="1"/>
    <col min="8467" max="8467" width="10.7109375" style="1" customWidth="1"/>
    <col min="8468" max="8468" width="21.7109375" style="1" customWidth="1"/>
    <col min="8469" max="8469" width="10.7109375" style="1" customWidth="1"/>
    <col min="8470" max="8470" width="18.7109375" style="1" customWidth="1"/>
    <col min="8471" max="8471" width="21.7109375" style="1" customWidth="1"/>
    <col min="8472" max="8472" width="40.7109375" style="1" customWidth="1"/>
    <col min="8473" max="8473" width="21.7109375" style="1" customWidth="1"/>
    <col min="8474" max="8474" width="10.7109375" style="1" customWidth="1"/>
    <col min="8475" max="8475" width="21.7109375" style="1" customWidth="1"/>
    <col min="8476" max="8476" width="10.7109375" style="1" customWidth="1"/>
    <col min="8477" max="8479" width="21.7109375" style="1" customWidth="1"/>
    <col min="8480" max="8480" width="10.7109375" style="1" customWidth="1"/>
    <col min="8481" max="8702" width="11.42578125" style="1"/>
    <col min="8703" max="8703" width="1.7109375" style="1" customWidth="1"/>
    <col min="8704" max="8704" width="40.7109375" style="1" customWidth="1"/>
    <col min="8705" max="8705" width="21.7109375" style="1" customWidth="1"/>
    <col min="8706" max="8706" width="10.7109375" style="1" customWidth="1"/>
    <col min="8707" max="8707" width="18.7109375" style="1" customWidth="1"/>
    <col min="8708" max="8709" width="21.7109375" style="1" customWidth="1"/>
    <col min="8710" max="8710" width="10.7109375" style="1" customWidth="1"/>
    <col min="8711" max="8711" width="21.7109375" style="1" customWidth="1"/>
    <col min="8712" max="8712" width="10.7109375" style="1" customWidth="1"/>
    <col min="8713" max="8713" width="18.7109375" style="1" customWidth="1"/>
    <col min="8714" max="8715" width="21.7109375" style="1" customWidth="1"/>
    <col min="8716" max="8716" width="40.7109375" style="1" customWidth="1"/>
    <col min="8717" max="8717" width="10.7109375" style="1" customWidth="1"/>
    <col min="8718" max="8718" width="21.7109375" style="1" customWidth="1"/>
    <col min="8719" max="8719" width="10.7109375" style="1" customWidth="1"/>
    <col min="8720" max="8720" width="18.7109375" style="1" customWidth="1"/>
    <col min="8721" max="8722" width="21.7109375" style="1" customWidth="1"/>
    <col min="8723" max="8723" width="10.7109375" style="1" customWidth="1"/>
    <col min="8724" max="8724" width="21.7109375" style="1" customWidth="1"/>
    <col min="8725" max="8725" width="10.7109375" style="1" customWidth="1"/>
    <col min="8726" max="8726" width="18.7109375" style="1" customWidth="1"/>
    <col min="8727" max="8727" width="21.7109375" style="1" customWidth="1"/>
    <col min="8728" max="8728" width="40.7109375" style="1" customWidth="1"/>
    <col min="8729" max="8729" width="21.7109375" style="1" customWidth="1"/>
    <col min="8730" max="8730" width="10.7109375" style="1" customWidth="1"/>
    <col min="8731" max="8731" width="21.7109375" style="1" customWidth="1"/>
    <col min="8732" max="8732" width="10.7109375" style="1" customWidth="1"/>
    <col min="8733" max="8735" width="21.7109375" style="1" customWidth="1"/>
    <col min="8736" max="8736" width="10.7109375" style="1" customWidth="1"/>
    <col min="8737" max="8958" width="11.42578125" style="1"/>
    <col min="8959" max="8959" width="1.7109375" style="1" customWidth="1"/>
    <col min="8960" max="8960" width="40.7109375" style="1" customWidth="1"/>
    <col min="8961" max="8961" width="21.7109375" style="1" customWidth="1"/>
    <col min="8962" max="8962" width="10.7109375" style="1" customWidth="1"/>
    <col min="8963" max="8963" width="18.7109375" style="1" customWidth="1"/>
    <col min="8964" max="8965" width="21.7109375" style="1" customWidth="1"/>
    <col min="8966" max="8966" width="10.7109375" style="1" customWidth="1"/>
    <col min="8967" max="8967" width="21.7109375" style="1" customWidth="1"/>
    <col min="8968" max="8968" width="10.7109375" style="1" customWidth="1"/>
    <col min="8969" max="8969" width="18.7109375" style="1" customWidth="1"/>
    <col min="8970" max="8971" width="21.7109375" style="1" customWidth="1"/>
    <col min="8972" max="8972" width="40.7109375" style="1" customWidth="1"/>
    <col min="8973" max="8973" width="10.7109375" style="1" customWidth="1"/>
    <col min="8974" max="8974" width="21.7109375" style="1" customWidth="1"/>
    <col min="8975" max="8975" width="10.7109375" style="1" customWidth="1"/>
    <col min="8976" max="8976" width="18.7109375" style="1" customWidth="1"/>
    <col min="8977" max="8978" width="21.7109375" style="1" customWidth="1"/>
    <col min="8979" max="8979" width="10.7109375" style="1" customWidth="1"/>
    <col min="8980" max="8980" width="21.7109375" style="1" customWidth="1"/>
    <col min="8981" max="8981" width="10.7109375" style="1" customWidth="1"/>
    <col min="8982" max="8982" width="18.7109375" style="1" customWidth="1"/>
    <col min="8983" max="8983" width="21.7109375" style="1" customWidth="1"/>
    <col min="8984" max="8984" width="40.7109375" style="1" customWidth="1"/>
    <col min="8985" max="8985" width="21.7109375" style="1" customWidth="1"/>
    <col min="8986" max="8986" width="10.7109375" style="1" customWidth="1"/>
    <col min="8987" max="8987" width="21.7109375" style="1" customWidth="1"/>
    <col min="8988" max="8988" width="10.7109375" style="1" customWidth="1"/>
    <col min="8989" max="8991" width="21.7109375" style="1" customWidth="1"/>
    <col min="8992" max="8992" width="10.7109375" style="1" customWidth="1"/>
    <col min="8993" max="9214" width="11.42578125" style="1"/>
    <col min="9215" max="9215" width="1.7109375" style="1" customWidth="1"/>
    <col min="9216" max="9216" width="40.7109375" style="1" customWidth="1"/>
    <col min="9217" max="9217" width="21.7109375" style="1" customWidth="1"/>
    <col min="9218" max="9218" width="10.7109375" style="1" customWidth="1"/>
    <col min="9219" max="9219" width="18.7109375" style="1" customWidth="1"/>
    <col min="9220" max="9221" width="21.7109375" style="1" customWidth="1"/>
    <col min="9222" max="9222" width="10.7109375" style="1" customWidth="1"/>
    <col min="9223" max="9223" width="21.7109375" style="1" customWidth="1"/>
    <col min="9224" max="9224" width="10.7109375" style="1" customWidth="1"/>
    <col min="9225" max="9225" width="18.7109375" style="1" customWidth="1"/>
    <col min="9226" max="9227" width="21.7109375" style="1" customWidth="1"/>
    <col min="9228" max="9228" width="40.7109375" style="1" customWidth="1"/>
    <col min="9229" max="9229" width="10.7109375" style="1" customWidth="1"/>
    <col min="9230" max="9230" width="21.7109375" style="1" customWidth="1"/>
    <col min="9231" max="9231" width="10.7109375" style="1" customWidth="1"/>
    <col min="9232" max="9232" width="18.7109375" style="1" customWidth="1"/>
    <col min="9233" max="9234" width="21.7109375" style="1" customWidth="1"/>
    <col min="9235" max="9235" width="10.7109375" style="1" customWidth="1"/>
    <col min="9236" max="9236" width="21.7109375" style="1" customWidth="1"/>
    <col min="9237" max="9237" width="10.7109375" style="1" customWidth="1"/>
    <col min="9238" max="9238" width="18.7109375" style="1" customWidth="1"/>
    <col min="9239" max="9239" width="21.7109375" style="1" customWidth="1"/>
    <col min="9240" max="9240" width="40.7109375" style="1" customWidth="1"/>
    <col min="9241" max="9241" width="21.7109375" style="1" customWidth="1"/>
    <col min="9242" max="9242" width="10.7109375" style="1" customWidth="1"/>
    <col min="9243" max="9243" width="21.7109375" style="1" customWidth="1"/>
    <col min="9244" max="9244" width="10.7109375" style="1" customWidth="1"/>
    <col min="9245" max="9247" width="21.7109375" style="1" customWidth="1"/>
    <col min="9248" max="9248" width="10.7109375" style="1" customWidth="1"/>
    <col min="9249" max="9470" width="11.42578125" style="1"/>
    <col min="9471" max="9471" width="1.7109375" style="1" customWidth="1"/>
    <col min="9472" max="9472" width="40.7109375" style="1" customWidth="1"/>
    <col min="9473" max="9473" width="21.7109375" style="1" customWidth="1"/>
    <col min="9474" max="9474" width="10.7109375" style="1" customWidth="1"/>
    <col min="9475" max="9475" width="18.7109375" style="1" customWidth="1"/>
    <col min="9476" max="9477" width="21.7109375" style="1" customWidth="1"/>
    <col min="9478" max="9478" width="10.7109375" style="1" customWidth="1"/>
    <col min="9479" max="9479" width="21.7109375" style="1" customWidth="1"/>
    <col min="9480" max="9480" width="10.7109375" style="1" customWidth="1"/>
    <col min="9481" max="9481" width="18.7109375" style="1" customWidth="1"/>
    <col min="9482" max="9483" width="21.7109375" style="1" customWidth="1"/>
    <col min="9484" max="9484" width="40.7109375" style="1" customWidth="1"/>
    <col min="9485" max="9485" width="10.7109375" style="1" customWidth="1"/>
    <col min="9486" max="9486" width="21.7109375" style="1" customWidth="1"/>
    <col min="9487" max="9487" width="10.7109375" style="1" customWidth="1"/>
    <col min="9488" max="9488" width="18.7109375" style="1" customWidth="1"/>
    <col min="9489" max="9490" width="21.7109375" style="1" customWidth="1"/>
    <col min="9491" max="9491" width="10.7109375" style="1" customWidth="1"/>
    <col min="9492" max="9492" width="21.7109375" style="1" customWidth="1"/>
    <col min="9493" max="9493" width="10.7109375" style="1" customWidth="1"/>
    <col min="9494" max="9494" width="18.7109375" style="1" customWidth="1"/>
    <col min="9495" max="9495" width="21.7109375" style="1" customWidth="1"/>
    <col min="9496" max="9496" width="40.7109375" style="1" customWidth="1"/>
    <col min="9497" max="9497" width="21.7109375" style="1" customWidth="1"/>
    <col min="9498" max="9498" width="10.7109375" style="1" customWidth="1"/>
    <col min="9499" max="9499" width="21.7109375" style="1" customWidth="1"/>
    <col min="9500" max="9500" width="10.7109375" style="1" customWidth="1"/>
    <col min="9501" max="9503" width="21.7109375" style="1" customWidth="1"/>
    <col min="9504" max="9504" width="10.7109375" style="1" customWidth="1"/>
    <col min="9505" max="9726" width="11.42578125" style="1"/>
    <col min="9727" max="9727" width="1.7109375" style="1" customWidth="1"/>
    <col min="9728" max="9728" width="40.7109375" style="1" customWidth="1"/>
    <col min="9729" max="9729" width="21.7109375" style="1" customWidth="1"/>
    <col min="9730" max="9730" width="10.7109375" style="1" customWidth="1"/>
    <col min="9731" max="9731" width="18.7109375" style="1" customWidth="1"/>
    <col min="9732" max="9733" width="21.7109375" style="1" customWidth="1"/>
    <col min="9734" max="9734" width="10.7109375" style="1" customWidth="1"/>
    <col min="9735" max="9735" width="21.7109375" style="1" customWidth="1"/>
    <col min="9736" max="9736" width="10.7109375" style="1" customWidth="1"/>
    <col min="9737" max="9737" width="18.7109375" style="1" customWidth="1"/>
    <col min="9738" max="9739" width="21.7109375" style="1" customWidth="1"/>
    <col min="9740" max="9740" width="40.7109375" style="1" customWidth="1"/>
    <col min="9741" max="9741" width="10.7109375" style="1" customWidth="1"/>
    <col min="9742" max="9742" width="21.7109375" style="1" customWidth="1"/>
    <col min="9743" max="9743" width="10.7109375" style="1" customWidth="1"/>
    <col min="9744" max="9744" width="18.7109375" style="1" customWidth="1"/>
    <col min="9745" max="9746" width="21.7109375" style="1" customWidth="1"/>
    <col min="9747" max="9747" width="10.7109375" style="1" customWidth="1"/>
    <col min="9748" max="9748" width="21.7109375" style="1" customWidth="1"/>
    <col min="9749" max="9749" width="10.7109375" style="1" customWidth="1"/>
    <col min="9750" max="9750" width="18.7109375" style="1" customWidth="1"/>
    <col min="9751" max="9751" width="21.7109375" style="1" customWidth="1"/>
    <col min="9752" max="9752" width="40.7109375" style="1" customWidth="1"/>
    <col min="9753" max="9753" width="21.7109375" style="1" customWidth="1"/>
    <col min="9754" max="9754" width="10.7109375" style="1" customWidth="1"/>
    <col min="9755" max="9755" width="21.7109375" style="1" customWidth="1"/>
    <col min="9756" max="9756" width="10.7109375" style="1" customWidth="1"/>
    <col min="9757" max="9759" width="21.7109375" style="1" customWidth="1"/>
    <col min="9760" max="9760" width="10.7109375" style="1" customWidth="1"/>
    <col min="9761" max="9982" width="11.42578125" style="1"/>
    <col min="9983" max="9983" width="1.7109375" style="1" customWidth="1"/>
    <col min="9984" max="9984" width="40.7109375" style="1" customWidth="1"/>
    <col min="9985" max="9985" width="21.7109375" style="1" customWidth="1"/>
    <col min="9986" max="9986" width="10.7109375" style="1" customWidth="1"/>
    <col min="9987" max="9987" width="18.7109375" style="1" customWidth="1"/>
    <col min="9988" max="9989" width="21.7109375" style="1" customWidth="1"/>
    <col min="9990" max="9990" width="10.7109375" style="1" customWidth="1"/>
    <col min="9991" max="9991" width="21.7109375" style="1" customWidth="1"/>
    <col min="9992" max="9992" width="10.7109375" style="1" customWidth="1"/>
    <col min="9993" max="9993" width="18.7109375" style="1" customWidth="1"/>
    <col min="9994" max="9995" width="21.7109375" style="1" customWidth="1"/>
    <col min="9996" max="9996" width="40.7109375" style="1" customWidth="1"/>
    <col min="9997" max="9997" width="10.7109375" style="1" customWidth="1"/>
    <col min="9998" max="9998" width="21.7109375" style="1" customWidth="1"/>
    <col min="9999" max="9999" width="10.7109375" style="1" customWidth="1"/>
    <col min="10000" max="10000" width="18.7109375" style="1" customWidth="1"/>
    <col min="10001" max="10002" width="21.7109375" style="1" customWidth="1"/>
    <col min="10003" max="10003" width="10.7109375" style="1" customWidth="1"/>
    <col min="10004" max="10004" width="21.7109375" style="1" customWidth="1"/>
    <col min="10005" max="10005" width="10.7109375" style="1" customWidth="1"/>
    <col min="10006" max="10006" width="18.7109375" style="1" customWidth="1"/>
    <col min="10007" max="10007" width="21.7109375" style="1" customWidth="1"/>
    <col min="10008" max="10008" width="40.7109375" style="1" customWidth="1"/>
    <col min="10009" max="10009" width="21.7109375" style="1" customWidth="1"/>
    <col min="10010" max="10010" width="10.7109375" style="1" customWidth="1"/>
    <col min="10011" max="10011" width="21.7109375" style="1" customWidth="1"/>
    <col min="10012" max="10012" width="10.7109375" style="1" customWidth="1"/>
    <col min="10013" max="10015" width="21.7109375" style="1" customWidth="1"/>
    <col min="10016" max="10016" width="10.7109375" style="1" customWidth="1"/>
    <col min="10017" max="10238" width="11.42578125" style="1"/>
    <col min="10239" max="10239" width="1.7109375" style="1" customWidth="1"/>
    <col min="10240" max="10240" width="40.7109375" style="1" customWidth="1"/>
    <col min="10241" max="10241" width="21.7109375" style="1" customWidth="1"/>
    <col min="10242" max="10242" width="10.7109375" style="1" customWidth="1"/>
    <col min="10243" max="10243" width="18.7109375" style="1" customWidth="1"/>
    <col min="10244" max="10245" width="21.7109375" style="1" customWidth="1"/>
    <col min="10246" max="10246" width="10.7109375" style="1" customWidth="1"/>
    <col min="10247" max="10247" width="21.7109375" style="1" customWidth="1"/>
    <col min="10248" max="10248" width="10.7109375" style="1" customWidth="1"/>
    <col min="10249" max="10249" width="18.7109375" style="1" customWidth="1"/>
    <col min="10250" max="10251" width="21.7109375" style="1" customWidth="1"/>
    <col min="10252" max="10252" width="40.7109375" style="1" customWidth="1"/>
    <col min="10253" max="10253" width="10.7109375" style="1" customWidth="1"/>
    <col min="10254" max="10254" width="21.7109375" style="1" customWidth="1"/>
    <col min="10255" max="10255" width="10.7109375" style="1" customWidth="1"/>
    <col min="10256" max="10256" width="18.7109375" style="1" customWidth="1"/>
    <col min="10257" max="10258" width="21.7109375" style="1" customWidth="1"/>
    <col min="10259" max="10259" width="10.7109375" style="1" customWidth="1"/>
    <col min="10260" max="10260" width="21.7109375" style="1" customWidth="1"/>
    <col min="10261" max="10261" width="10.7109375" style="1" customWidth="1"/>
    <col min="10262" max="10262" width="18.7109375" style="1" customWidth="1"/>
    <col min="10263" max="10263" width="21.7109375" style="1" customWidth="1"/>
    <col min="10264" max="10264" width="40.7109375" style="1" customWidth="1"/>
    <col min="10265" max="10265" width="21.7109375" style="1" customWidth="1"/>
    <col min="10266" max="10266" width="10.7109375" style="1" customWidth="1"/>
    <col min="10267" max="10267" width="21.7109375" style="1" customWidth="1"/>
    <col min="10268" max="10268" width="10.7109375" style="1" customWidth="1"/>
    <col min="10269" max="10271" width="21.7109375" style="1" customWidth="1"/>
    <col min="10272" max="10272" width="10.7109375" style="1" customWidth="1"/>
    <col min="10273" max="10494" width="11.42578125" style="1"/>
    <col min="10495" max="10495" width="1.7109375" style="1" customWidth="1"/>
    <col min="10496" max="10496" width="40.7109375" style="1" customWidth="1"/>
    <col min="10497" max="10497" width="21.7109375" style="1" customWidth="1"/>
    <col min="10498" max="10498" width="10.7109375" style="1" customWidth="1"/>
    <col min="10499" max="10499" width="18.7109375" style="1" customWidth="1"/>
    <col min="10500" max="10501" width="21.7109375" style="1" customWidth="1"/>
    <col min="10502" max="10502" width="10.7109375" style="1" customWidth="1"/>
    <col min="10503" max="10503" width="21.7109375" style="1" customWidth="1"/>
    <col min="10504" max="10504" width="10.7109375" style="1" customWidth="1"/>
    <col min="10505" max="10505" width="18.7109375" style="1" customWidth="1"/>
    <col min="10506" max="10507" width="21.7109375" style="1" customWidth="1"/>
    <col min="10508" max="10508" width="40.7109375" style="1" customWidth="1"/>
    <col min="10509" max="10509" width="10.7109375" style="1" customWidth="1"/>
    <col min="10510" max="10510" width="21.7109375" style="1" customWidth="1"/>
    <col min="10511" max="10511" width="10.7109375" style="1" customWidth="1"/>
    <col min="10512" max="10512" width="18.7109375" style="1" customWidth="1"/>
    <col min="10513" max="10514" width="21.7109375" style="1" customWidth="1"/>
    <col min="10515" max="10515" width="10.7109375" style="1" customWidth="1"/>
    <col min="10516" max="10516" width="21.7109375" style="1" customWidth="1"/>
    <col min="10517" max="10517" width="10.7109375" style="1" customWidth="1"/>
    <col min="10518" max="10518" width="18.7109375" style="1" customWidth="1"/>
    <col min="10519" max="10519" width="21.7109375" style="1" customWidth="1"/>
    <col min="10520" max="10520" width="40.7109375" style="1" customWidth="1"/>
    <col min="10521" max="10521" width="21.7109375" style="1" customWidth="1"/>
    <col min="10522" max="10522" width="10.7109375" style="1" customWidth="1"/>
    <col min="10523" max="10523" width="21.7109375" style="1" customWidth="1"/>
    <col min="10524" max="10524" width="10.7109375" style="1" customWidth="1"/>
    <col min="10525" max="10527" width="21.7109375" style="1" customWidth="1"/>
    <col min="10528" max="10528" width="10.7109375" style="1" customWidth="1"/>
    <col min="10529" max="10750" width="11.42578125" style="1"/>
    <col min="10751" max="10751" width="1.7109375" style="1" customWidth="1"/>
    <col min="10752" max="10752" width="40.7109375" style="1" customWidth="1"/>
    <col min="10753" max="10753" width="21.7109375" style="1" customWidth="1"/>
    <col min="10754" max="10754" width="10.7109375" style="1" customWidth="1"/>
    <col min="10755" max="10755" width="18.7109375" style="1" customWidth="1"/>
    <col min="10756" max="10757" width="21.7109375" style="1" customWidth="1"/>
    <col min="10758" max="10758" width="10.7109375" style="1" customWidth="1"/>
    <col min="10759" max="10759" width="21.7109375" style="1" customWidth="1"/>
    <col min="10760" max="10760" width="10.7109375" style="1" customWidth="1"/>
    <col min="10761" max="10761" width="18.7109375" style="1" customWidth="1"/>
    <col min="10762" max="10763" width="21.7109375" style="1" customWidth="1"/>
    <col min="10764" max="10764" width="40.7109375" style="1" customWidth="1"/>
    <col min="10765" max="10765" width="10.7109375" style="1" customWidth="1"/>
    <col min="10766" max="10766" width="21.7109375" style="1" customWidth="1"/>
    <col min="10767" max="10767" width="10.7109375" style="1" customWidth="1"/>
    <col min="10768" max="10768" width="18.7109375" style="1" customWidth="1"/>
    <col min="10769" max="10770" width="21.7109375" style="1" customWidth="1"/>
    <col min="10771" max="10771" width="10.7109375" style="1" customWidth="1"/>
    <col min="10772" max="10772" width="21.7109375" style="1" customWidth="1"/>
    <col min="10773" max="10773" width="10.7109375" style="1" customWidth="1"/>
    <col min="10774" max="10774" width="18.7109375" style="1" customWidth="1"/>
    <col min="10775" max="10775" width="21.7109375" style="1" customWidth="1"/>
    <col min="10776" max="10776" width="40.7109375" style="1" customWidth="1"/>
    <col min="10777" max="10777" width="21.7109375" style="1" customWidth="1"/>
    <col min="10778" max="10778" width="10.7109375" style="1" customWidth="1"/>
    <col min="10779" max="10779" width="21.7109375" style="1" customWidth="1"/>
    <col min="10780" max="10780" width="10.7109375" style="1" customWidth="1"/>
    <col min="10781" max="10783" width="21.7109375" style="1" customWidth="1"/>
    <col min="10784" max="10784" width="10.7109375" style="1" customWidth="1"/>
    <col min="10785" max="11006" width="11.42578125" style="1"/>
    <col min="11007" max="11007" width="1.7109375" style="1" customWidth="1"/>
    <col min="11008" max="11008" width="40.7109375" style="1" customWidth="1"/>
    <col min="11009" max="11009" width="21.7109375" style="1" customWidth="1"/>
    <col min="11010" max="11010" width="10.7109375" style="1" customWidth="1"/>
    <col min="11011" max="11011" width="18.7109375" style="1" customWidth="1"/>
    <col min="11012" max="11013" width="21.7109375" style="1" customWidth="1"/>
    <col min="11014" max="11014" width="10.7109375" style="1" customWidth="1"/>
    <col min="11015" max="11015" width="21.7109375" style="1" customWidth="1"/>
    <col min="11016" max="11016" width="10.7109375" style="1" customWidth="1"/>
    <col min="11017" max="11017" width="18.7109375" style="1" customWidth="1"/>
    <col min="11018" max="11019" width="21.7109375" style="1" customWidth="1"/>
    <col min="11020" max="11020" width="40.7109375" style="1" customWidth="1"/>
    <col min="11021" max="11021" width="10.7109375" style="1" customWidth="1"/>
    <col min="11022" max="11022" width="21.7109375" style="1" customWidth="1"/>
    <col min="11023" max="11023" width="10.7109375" style="1" customWidth="1"/>
    <col min="11024" max="11024" width="18.7109375" style="1" customWidth="1"/>
    <col min="11025" max="11026" width="21.7109375" style="1" customWidth="1"/>
    <col min="11027" max="11027" width="10.7109375" style="1" customWidth="1"/>
    <col min="11028" max="11028" width="21.7109375" style="1" customWidth="1"/>
    <col min="11029" max="11029" width="10.7109375" style="1" customWidth="1"/>
    <col min="11030" max="11030" width="18.7109375" style="1" customWidth="1"/>
    <col min="11031" max="11031" width="21.7109375" style="1" customWidth="1"/>
    <col min="11032" max="11032" width="40.7109375" style="1" customWidth="1"/>
    <col min="11033" max="11033" width="21.7109375" style="1" customWidth="1"/>
    <col min="11034" max="11034" width="10.7109375" style="1" customWidth="1"/>
    <col min="11035" max="11035" width="21.7109375" style="1" customWidth="1"/>
    <col min="11036" max="11036" width="10.7109375" style="1" customWidth="1"/>
    <col min="11037" max="11039" width="21.7109375" style="1" customWidth="1"/>
    <col min="11040" max="11040" width="10.7109375" style="1" customWidth="1"/>
    <col min="11041" max="11262" width="11.42578125" style="1"/>
    <col min="11263" max="11263" width="1.7109375" style="1" customWidth="1"/>
    <col min="11264" max="11264" width="40.7109375" style="1" customWidth="1"/>
    <col min="11265" max="11265" width="21.7109375" style="1" customWidth="1"/>
    <col min="11266" max="11266" width="10.7109375" style="1" customWidth="1"/>
    <col min="11267" max="11267" width="18.7109375" style="1" customWidth="1"/>
    <col min="11268" max="11269" width="21.7109375" style="1" customWidth="1"/>
    <col min="11270" max="11270" width="10.7109375" style="1" customWidth="1"/>
    <col min="11271" max="11271" width="21.7109375" style="1" customWidth="1"/>
    <col min="11272" max="11272" width="10.7109375" style="1" customWidth="1"/>
    <col min="11273" max="11273" width="18.7109375" style="1" customWidth="1"/>
    <col min="11274" max="11275" width="21.7109375" style="1" customWidth="1"/>
    <col min="11276" max="11276" width="40.7109375" style="1" customWidth="1"/>
    <col min="11277" max="11277" width="10.7109375" style="1" customWidth="1"/>
    <col min="11278" max="11278" width="21.7109375" style="1" customWidth="1"/>
    <col min="11279" max="11279" width="10.7109375" style="1" customWidth="1"/>
    <col min="11280" max="11280" width="18.7109375" style="1" customWidth="1"/>
    <col min="11281" max="11282" width="21.7109375" style="1" customWidth="1"/>
    <col min="11283" max="11283" width="10.7109375" style="1" customWidth="1"/>
    <col min="11284" max="11284" width="21.7109375" style="1" customWidth="1"/>
    <col min="11285" max="11285" width="10.7109375" style="1" customWidth="1"/>
    <col min="11286" max="11286" width="18.7109375" style="1" customWidth="1"/>
    <col min="11287" max="11287" width="21.7109375" style="1" customWidth="1"/>
    <col min="11288" max="11288" width="40.7109375" style="1" customWidth="1"/>
    <col min="11289" max="11289" width="21.7109375" style="1" customWidth="1"/>
    <col min="11290" max="11290" width="10.7109375" style="1" customWidth="1"/>
    <col min="11291" max="11291" width="21.7109375" style="1" customWidth="1"/>
    <col min="11292" max="11292" width="10.7109375" style="1" customWidth="1"/>
    <col min="11293" max="11295" width="21.7109375" style="1" customWidth="1"/>
    <col min="11296" max="11296" width="10.7109375" style="1" customWidth="1"/>
    <col min="11297" max="11518" width="11.42578125" style="1"/>
    <col min="11519" max="11519" width="1.7109375" style="1" customWidth="1"/>
    <col min="11520" max="11520" width="40.7109375" style="1" customWidth="1"/>
    <col min="11521" max="11521" width="21.7109375" style="1" customWidth="1"/>
    <col min="11522" max="11522" width="10.7109375" style="1" customWidth="1"/>
    <col min="11523" max="11523" width="18.7109375" style="1" customWidth="1"/>
    <col min="11524" max="11525" width="21.7109375" style="1" customWidth="1"/>
    <col min="11526" max="11526" width="10.7109375" style="1" customWidth="1"/>
    <col min="11527" max="11527" width="21.7109375" style="1" customWidth="1"/>
    <col min="11528" max="11528" width="10.7109375" style="1" customWidth="1"/>
    <col min="11529" max="11529" width="18.7109375" style="1" customWidth="1"/>
    <col min="11530" max="11531" width="21.7109375" style="1" customWidth="1"/>
    <col min="11532" max="11532" width="40.7109375" style="1" customWidth="1"/>
    <col min="11533" max="11533" width="10.7109375" style="1" customWidth="1"/>
    <col min="11534" max="11534" width="21.7109375" style="1" customWidth="1"/>
    <col min="11535" max="11535" width="10.7109375" style="1" customWidth="1"/>
    <col min="11536" max="11536" width="18.7109375" style="1" customWidth="1"/>
    <col min="11537" max="11538" width="21.7109375" style="1" customWidth="1"/>
    <col min="11539" max="11539" width="10.7109375" style="1" customWidth="1"/>
    <col min="11540" max="11540" width="21.7109375" style="1" customWidth="1"/>
    <col min="11541" max="11541" width="10.7109375" style="1" customWidth="1"/>
    <col min="11542" max="11542" width="18.7109375" style="1" customWidth="1"/>
    <col min="11543" max="11543" width="21.7109375" style="1" customWidth="1"/>
    <col min="11544" max="11544" width="40.7109375" style="1" customWidth="1"/>
    <col min="11545" max="11545" width="21.7109375" style="1" customWidth="1"/>
    <col min="11546" max="11546" width="10.7109375" style="1" customWidth="1"/>
    <col min="11547" max="11547" width="21.7109375" style="1" customWidth="1"/>
    <col min="11548" max="11548" width="10.7109375" style="1" customWidth="1"/>
    <col min="11549" max="11551" width="21.7109375" style="1" customWidth="1"/>
    <col min="11552" max="11552" width="10.7109375" style="1" customWidth="1"/>
    <col min="11553" max="11774" width="11.42578125" style="1"/>
    <col min="11775" max="11775" width="1.7109375" style="1" customWidth="1"/>
    <col min="11776" max="11776" width="40.7109375" style="1" customWidth="1"/>
    <col min="11777" max="11777" width="21.7109375" style="1" customWidth="1"/>
    <col min="11778" max="11778" width="10.7109375" style="1" customWidth="1"/>
    <col min="11779" max="11779" width="18.7109375" style="1" customWidth="1"/>
    <col min="11780" max="11781" width="21.7109375" style="1" customWidth="1"/>
    <col min="11782" max="11782" width="10.7109375" style="1" customWidth="1"/>
    <col min="11783" max="11783" width="21.7109375" style="1" customWidth="1"/>
    <col min="11784" max="11784" width="10.7109375" style="1" customWidth="1"/>
    <col min="11785" max="11785" width="18.7109375" style="1" customWidth="1"/>
    <col min="11786" max="11787" width="21.7109375" style="1" customWidth="1"/>
    <col min="11788" max="11788" width="40.7109375" style="1" customWidth="1"/>
    <col min="11789" max="11789" width="10.7109375" style="1" customWidth="1"/>
    <col min="11790" max="11790" width="21.7109375" style="1" customWidth="1"/>
    <col min="11791" max="11791" width="10.7109375" style="1" customWidth="1"/>
    <col min="11792" max="11792" width="18.7109375" style="1" customWidth="1"/>
    <col min="11793" max="11794" width="21.7109375" style="1" customWidth="1"/>
    <col min="11795" max="11795" width="10.7109375" style="1" customWidth="1"/>
    <col min="11796" max="11796" width="21.7109375" style="1" customWidth="1"/>
    <col min="11797" max="11797" width="10.7109375" style="1" customWidth="1"/>
    <col min="11798" max="11798" width="18.7109375" style="1" customWidth="1"/>
    <col min="11799" max="11799" width="21.7109375" style="1" customWidth="1"/>
    <col min="11800" max="11800" width="40.7109375" style="1" customWidth="1"/>
    <col min="11801" max="11801" width="21.7109375" style="1" customWidth="1"/>
    <col min="11802" max="11802" width="10.7109375" style="1" customWidth="1"/>
    <col min="11803" max="11803" width="21.7109375" style="1" customWidth="1"/>
    <col min="11804" max="11804" width="10.7109375" style="1" customWidth="1"/>
    <col min="11805" max="11807" width="21.7109375" style="1" customWidth="1"/>
    <col min="11808" max="11808" width="10.7109375" style="1" customWidth="1"/>
    <col min="11809" max="12030" width="11.42578125" style="1"/>
    <col min="12031" max="12031" width="1.7109375" style="1" customWidth="1"/>
    <col min="12032" max="12032" width="40.7109375" style="1" customWidth="1"/>
    <col min="12033" max="12033" width="21.7109375" style="1" customWidth="1"/>
    <col min="12034" max="12034" width="10.7109375" style="1" customWidth="1"/>
    <col min="12035" max="12035" width="18.7109375" style="1" customWidth="1"/>
    <col min="12036" max="12037" width="21.7109375" style="1" customWidth="1"/>
    <col min="12038" max="12038" width="10.7109375" style="1" customWidth="1"/>
    <col min="12039" max="12039" width="21.7109375" style="1" customWidth="1"/>
    <col min="12040" max="12040" width="10.7109375" style="1" customWidth="1"/>
    <col min="12041" max="12041" width="18.7109375" style="1" customWidth="1"/>
    <col min="12042" max="12043" width="21.7109375" style="1" customWidth="1"/>
    <col min="12044" max="12044" width="40.7109375" style="1" customWidth="1"/>
    <col min="12045" max="12045" width="10.7109375" style="1" customWidth="1"/>
    <col min="12046" max="12046" width="21.7109375" style="1" customWidth="1"/>
    <col min="12047" max="12047" width="10.7109375" style="1" customWidth="1"/>
    <col min="12048" max="12048" width="18.7109375" style="1" customWidth="1"/>
    <col min="12049" max="12050" width="21.7109375" style="1" customWidth="1"/>
    <col min="12051" max="12051" width="10.7109375" style="1" customWidth="1"/>
    <col min="12052" max="12052" width="21.7109375" style="1" customWidth="1"/>
    <col min="12053" max="12053" width="10.7109375" style="1" customWidth="1"/>
    <col min="12054" max="12054" width="18.7109375" style="1" customWidth="1"/>
    <col min="12055" max="12055" width="21.7109375" style="1" customWidth="1"/>
    <col min="12056" max="12056" width="40.7109375" style="1" customWidth="1"/>
    <col min="12057" max="12057" width="21.7109375" style="1" customWidth="1"/>
    <col min="12058" max="12058" width="10.7109375" style="1" customWidth="1"/>
    <col min="12059" max="12059" width="21.7109375" style="1" customWidth="1"/>
    <col min="12060" max="12060" width="10.7109375" style="1" customWidth="1"/>
    <col min="12061" max="12063" width="21.7109375" style="1" customWidth="1"/>
    <col min="12064" max="12064" width="10.7109375" style="1" customWidth="1"/>
    <col min="12065" max="12286" width="11.42578125" style="1"/>
    <col min="12287" max="12287" width="1.7109375" style="1" customWidth="1"/>
    <col min="12288" max="12288" width="40.7109375" style="1" customWidth="1"/>
    <col min="12289" max="12289" width="21.7109375" style="1" customWidth="1"/>
    <col min="12290" max="12290" width="10.7109375" style="1" customWidth="1"/>
    <col min="12291" max="12291" width="18.7109375" style="1" customWidth="1"/>
    <col min="12292" max="12293" width="21.7109375" style="1" customWidth="1"/>
    <col min="12294" max="12294" width="10.7109375" style="1" customWidth="1"/>
    <col min="12295" max="12295" width="21.7109375" style="1" customWidth="1"/>
    <col min="12296" max="12296" width="10.7109375" style="1" customWidth="1"/>
    <col min="12297" max="12297" width="18.7109375" style="1" customWidth="1"/>
    <col min="12298" max="12299" width="21.7109375" style="1" customWidth="1"/>
    <col min="12300" max="12300" width="40.7109375" style="1" customWidth="1"/>
    <col min="12301" max="12301" width="10.7109375" style="1" customWidth="1"/>
    <col min="12302" max="12302" width="21.7109375" style="1" customWidth="1"/>
    <col min="12303" max="12303" width="10.7109375" style="1" customWidth="1"/>
    <col min="12304" max="12304" width="18.7109375" style="1" customWidth="1"/>
    <col min="12305" max="12306" width="21.7109375" style="1" customWidth="1"/>
    <col min="12307" max="12307" width="10.7109375" style="1" customWidth="1"/>
    <col min="12308" max="12308" width="21.7109375" style="1" customWidth="1"/>
    <col min="12309" max="12309" width="10.7109375" style="1" customWidth="1"/>
    <col min="12310" max="12310" width="18.7109375" style="1" customWidth="1"/>
    <col min="12311" max="12311" width="21.7109375" style="1" customWidth="1"/>
    <col min="12312" max="12312" width="40.7109375" style="1" customWidth="1"/>
    <col min="12313" max="12313" width="21.7109375" style="1" customWidth="1"/>
    <col min="12314" max="12314" width="10.7109375" style="1" customWidth="1"/>
    <col min="12315" max="12315" width="21.7109375" style="1" customWidth="1"/>
    <col min="12316" max="12316" width="10.7109375" style="1" customWidth="1"/>
    <col min="12317" max="12319" width="21.7109375" style="1" customWidth="1"/>
    <col min="12320" max="12320" width="10.7109375" style="1" customWidth="1"/>
    <col min="12321" max="12542" width="11.42578125" style="1"/>
    <col min="12543" max="12543" width="1.7109375" style="1" customWidth="1"/>
    <col min="12544" max="12544" width="40.7109375" style="1" customWidth="1"/>
    <col min="12545" max="12545" width="21.7109375" style="1" customWidth="1"/>
    <col min="12546" max="12546" width="10.7109375" style="1" customWidth="1"/>
    <col min="12547" max="12547" width="18.7109375" style="1" customWidth="1"/>
    <col min="12548" max="12549" width="21.7109375" style="1" customWidth="1"/>
    <col min="12550" max="12550" width="10.7109375" style="1" customWidth="1"/>
    <col min="12551" max="12551" width="21.7109375" style="1" customWidth="1"/>
    <col min="12552" max="12552" width="10.7109375" style="1" customWidth="1"/>
    <col min="12553" max="12553" width="18.7109375" style="1" customWidth="1"/>
    <col min="12554" max="12555" width="21.7109375" style="1" customWidth="1"/>
    <col min="12556" max="12556" width="40.7109375" style="1" customWidth="1"/>
    <col min="12557" max="12557" width="10.7109375" style="1" customWidth="1"/>
    <col min="12558" max="12558" width="21.7109375" style="1" customWidth="1"/>
    <col min="12559" max="12559" width="10.7109375" style="1" customWidth="1"/>
    <col min="12560" max="12560" width="18.7109375" style="1" customWidth="1"/>
    <col min="12561" max="12562" width="21.7109375" style="1" customWidth="1"/>
    <col min="12563" max="12563" width="10.7109375" style="1" customWidth="1"/>
    <col min="12564" max="12564" width="21.7109375" style="1" customWidth="1"/>
    <col min="12565" max="12565" width="10.7109375" style="1" customWidth="1"/>
    <col min="12566" max="12566" width="18.7109375" style="1" customWidth="1"/>
    <col min="12567" max="12567" width="21.7109375" style="1" customWidth="1"/>
    <col min="12568" max="12568" width="40.7109375" style="1" customWidth="1"/>
    <col min="12569" max="12569" width="21.7109375" style="1" customWidth="1"/>
    <col min="12570" max="12570" width="10.7109375" style="1" customWidth="1"/>
    <col min="12571" max="12571" width="21.7109375" style="1" customWidth="1"/>
    <col min="12572" max="12572" width="10.7109375" style="1" customWidth="1"/>
    <col min="12573" max="12575" width="21.7109375" style="1" customWidth="1"/>
    <col min="12576" max="12576" width="10.7109375" style="1" customWidth="1"/>
    <col min="12577" max="12798" width="11.42578125" style="1"/>
    <col min="12799" max="12799" width="1.7109375" style="1" customWidth="1"/>
    <col min="12800" max="12800" width="40.7109375" style="1" customWidth="1"/>
    <col min="12801" max="12801" width="21.7109375" style="1" customWidth="1"/>
    <col min="12802" max="12802" width="10.7109375" style="1" customWidth="1"/>
    <col min="12803" max="12803" width="18.7109375" style="1" customWidth="1"/>
    <col min="12804" max="12805" width="21.7109375" style="1" customWidth="1"/>
    <col min="12806" max="12806" width="10.7109375" style="1" customWidth="1"/>
    <col min="12807" max="12807" width="21.7109375" style="1" customWidth="1"/>
    <col min="12808" max="12808" width="10.7109375" style="1" customWidth="1"/>
    <col min="12809" max="12809" width="18.7109375" style="1" customWidth="1"/>
    <col min="12810" max="12811" width="21.7109375" style="1" customWidth="1"/>
    <col min="12812" max="12812" width="40.7109375" style="1" customWidth="1"/>
    <col min="12813" max="12813" width="10.7109375" style="1" customWidth="1"/>
    <col min="12814" max="12814" width="21.7109375" style="1" customWidth="1"/>
    <col min="12815" max="12815" width="10.7109375" style="1" customWidth="1"/>
    <col min="12816" max="12816" width="18.7109375" style="1" customWidth="1"/>
    <col min="12817" max="12818" width="21.7109375" style="1" customWidth="1"/>
    <col min="12819" max="12819" width="10.7109375" style="1" customWidth="1"/>
    <col min="12820" max="12820" width="21.7109375" style="1" customWidth="1"/>
    <col min="12821" max="12821" width="10.7109375" style="1" customWidth="1"/>
    <col min="12822" max="12822" width="18.7109375" style="1" customWidth="1"/>
    <col min="12823" max="12823" width="21.7109375" style="1" customWidth="1"/>
    <col min="12824" max="12824" width="40.7109375" style="1" customWidth="1"/>
    <col min="12825" max="12825" width="21.7109375" style="1" customWidth="1"/>
    <col min="12826" max="12826" width="10.7109375" style="1" customWidth="1"/>
    <col min="12827" max="12827" width="21.7109375" style="1" customWidth="1"/>
    <col min="12828" max="12828" width="10.7109375" style="1" customWidth="1"/>
    <col min="12829" max="12831" width="21.7109375" style="1" customWidth="1"/>
    <col min="12832" max="12832" width="10.7109375" style="1" customWidth="1"/>
    <col min="12833" max="13054" width="11.42578125" style="1"/>
    <col min="13055" max="13055" width="1.7109375" style="1" customWidth="1"/>
    <col min="13056" max="13056" width="40.7109375" style="1" customWidth="1"/>
    <col min="13057" max="13057" width="21.7109375" style="1" customWidth="1"/>
    <col min="13058" max="13058" width="10.7109375" style="1" customWidth="1"/>
    <col min="13059" max="13059" width="18.7109375" style="1" customWidth="1"/>
    <col min="13060" max="13061" width="21.7109375" style="1" customWidth="1"/>
    <col min="13062" max="13062" width="10.7109375" style="1" customWidth="1"/>
    <col min="13063" max="13063" width="21.7109375" style="1" customWidth="1"/>
    <col min="13064" max="13064" width="10.7109375" style="1" customWidth="1"/>
    <col min="13065" max="13065" width="18.7109375" style="1" customWidth="1"/>
    <col min="13066" max="13067" width="21.7109375" style="1" customWidth="1"/>
    <col min="13068" max="13068" width="40.7109375" style="1" customWidth="1"/>
    <col min="13069" max="13069" width="10.7109375" style="1" customWidth="1"/>
    <col min="13070" max="13070" width="21.7109375" style="1" customWidth="1"/>
    <col min="13071" max="13071" width="10.7109375" style="1" customWidth="1"/>
    <col min="13072" max="13072" width="18.7109375" style="1" customWidth="1"/>
    <col min="13073" max="13074" width="21.7109375" style="1" customWidth="1"/>
    <col min="13075" max="13075" width="10.7109375" style="1" customWidth="1"/>
    <col min="13076" max="13076" width="21.7109375" style="1" customWidth="1"/>
    <col min="13077" max="13077" width="10.7109375" style="1" customWidth="1"/>
    <col min="13078" max="13078" width="18.7109375" style="1" customWidth="1"/>
    <col min="13079" max="13079" width="21.7109375" style="1" customWidth="1"/>
    <col min="13080" max="13080" width="40.7109375" style="1" customWidth="1"/>
    <col min="13081" max="13081" width="21.7109375" style="1" customWidth="1"/>
    <col min="13082" max="13082" width="10.7109375" style="1" customWidth="1"/>
    <col min="13083" max="13083" width="21.7109375" style="1" customWidth="1"/>
    <col min="13084" max="13084" width="10.7109375" style="1" customWidth="1"/>
    <col min="13085" max="13087" width="21.7109375" style="1" customWidth="1"/>
    <col min="13088" max="13088" width="10.7109375" style="1" customWidth="1"/>
    <col min="13089" max="13310" width="11.42578125" style="1"/>
    <col min="13311" max="13311" width="1.7109375" style="1" customWidth="1"/>
    <col min="13312" max="13312" width="40.7109375" style="1" customWidth="1"/>
    <col min="13313" max="13313" width="21.7109375" style="1" customWidth="1"/>
    <col min="13314" max="13314" width="10.7109375" style="1" customWidth="1"/>
    <col min="13315" max="13315" width="18.7109375" style="1" customWidth="1"/>
    <col min="13316" max="13317" width="21.7109375" style="1" customWidth="1"/>
    <col min="13318" max="13318" width="10.7109375" style="1" customWidth="1"/>
    <col min="13319" max="13319" width="21.7109375" style="1" customWidth="1"/>
    <col min="13320" max="13320" width="10.7109375" style="1" customWidth="1"/>
    <col min="13321" max="13321" width="18.7109375" style="1" customWidth="1"/>
    <col min="13322" max="13323" width="21.7109375" style="1" customWidth="1"/>
    <col min="13324" max="13324" width="40.7109375" style="1" customWidth="1"/>
    <col min="13325" max="13325" width="10.7109375" style="1" customWidth="1"/>
    <col min="13326" max="13326" width="21.7109375" style="1" customWidth="1"/>
    <col min="13327" max="13327" width="10.7109375" style="1" customWidth="1"/>
    <col min="13328" max="13328" width="18.7109375" style="1" customWidth="1"/>
    <col min="13329" max="13330" width="21.7109375" style="1" customWidth="1"/>
    <col min="13331" max="13331" width="10.7109375" style="1" customWidth="1"/>
    <col min="13332" max="13332" width="21.7109375" style="1" customWidth="1"/>
    <col min="13333" max="13333" width="10.7109375" style="1" customWidth="1"/>
    <col min="13334" max="13334" width="18.7109375" style="1" customWidth="1"/>
    <col min="13335" max="13335" width="21.7109375" style="1" customWidth="1"/>
    <col min="13336" max="13336" width="40.7109375" style="1" customWidth="1"/>
    <col min="13337" max="13337" width="21.7109375" style="1" customWidth="1"/>
    <col min="13338" max="13338" width="10.7109375" style="1" customWidth="1"/>
    <col min="13339" max="13339" width="21.7109375" style="1" customWidth="1"/>
    <col min="13340" max="13340" width="10.7109375" style="1" customWidth="1"/>
    <col min="13341" max="13343" width="21.7109375" style="1" customWidth="1"/>
    <col min="13344" max="13344" width="10.7109375" style="1" customWidth="1"/>
    <col min="13345" max="13566" width="11.42578125" style="1"/>
    <col min="13567" max="13567" width="1.7109375" style="1" customWidth="1"/>
    <col min="13568" max="13568" width="40.7109375" style="1" customWidth="1"/>
    <col min="13569" max="13569" width="21.7109375" style="1" customWidth="1"/>
    <col min="13570" max="13570" width="10.7109375" style="1" customWidth="1"/>
    <col min="13571" max="13571" width="18.7109375" style="1" customWidth="1"/>
    <col min="13572" max="13573" width="21.7109375" style="1" customWidth="1"/>
    <col min="13574" max="13574" width="10.7109375" style="1" customWidth="1"/>
    <col min="13575" max="13575" width="21.7109375" style="1" customWidth="1"/>
    <col min="13576" max="13576" width="10.7109375" style="1" customWidth="1"/>
    <col min="13577" max="13577" width="18.7109375" style="1" customWidth="1"/>
    <col min="13578" max="13579" width="21.7109375" style="1" customWidth="1"/>
    <col min="13580" max="13580" width="40.7109375" style="1" customWidth="1"/>
    <col min="13581" max="13581" width="10.7109375" style="1" customWidth="1"/>
    <col min="13582" max="13582" width="21.7109375" style="1" customWidth="1"/>
    <col min="13583" max="13583" width="10.7109375" style="1" customWidth="1"/>
    <col min="13584" max="13584" width="18.7109375" style="1" customWidth="1"/>
    <col min="13585" max="13586" width="21.7109375" style="1" customWidth="1"/>
    <col min="13587" max="13587" width="10.7109375" style="1" customWidth="1"/>
    <col min="13588" max="13588" width="21.7109375" style="1" customWidth="1"/>
    <col min="13589" max="13589" width="10.7109375" style="1" customWidth="1"/>
    <col min="13590" max="13590" width="18.7109375" style="1" customWidth="1"/>
    <col min="13591" max="13591" width="21.7109375" style="1" customWidth="1"/>
    <col min="13592" max="13592" width="40.7109375" style="1" customWidth="1"/>
    <col min="13593" max="13593" width="21.7109375" style="1" customWidth="1"/>
    <col min="13594" max="13594" width="10.7109375" style="1" customWidth="1"/>
    <col min="13595" max="13595" width="21.7109375" style="1" customWidth="1"/>
    <col min="13596" max="13596" width="10.7109375" style="1" customWidth="1"/>
    <col min="13597" max="13599" width="21.7109375" style="1" customWidth="1"/>
    <col min="13600" max="13600" width="10.7109375" style="1" customWidth="1"/>
    <col min="13601" max="13822" width="11.42578125" style="1"/>
    <col min="13823" max="13823" width="1.7109375" style="1" customWidth="1"/>
    <col min="13824" max="13824" width="40.7109375" style="1" customWidth="1"/>
    <col min="13825" max="13825" width="21.7109375" style="1" customWidth="1"/>
    <col min="13826" max="13826" width="10.7109375" style="1" customWidth="1"/>
    <col min="13827" max="13827" width="18.7109375" style="1" customWidth="1"/>
    <col min="13828" max="13829" width="21.7109375" style="1" customWidth="1"/>
    <col min="13830" max="13830" width="10.7109375" style="1" customWidth="1"/>
    <col min="13831" max="13831" width="21.7109375" style="1" customWidth="1"/>
    <col min="13832" max="13832" width="10.7109375" style="1" customWidth="1"/>
    <col min="13833" max="13833" width="18.7109375" style="1" customWidth="1"/>
    <col min="13834" max="13835" width="21.7109375" style="1" customWidth="1"/>
    <col min="13836" max="13836" width="40.7109375" style="1" customWidth="1"/>
    <col min="13837" max="13837" width="10.7109375" style="1" customWidth="1"/>
    <col min="13838" max="13838" width="21.7109375" style="1" customWidth="1"/>
    <col min="13839" max="13839" width="10.7109375" style="1" customWidth="1"/>
    <col min="13840" max="13840" width="18.7109375" style="1" customWidth="1"/>
    <col min="13841" max="13842" width="21.7109375" style="1" customWidth="1"/>
    <col min="13843" max="13843" width="10.7109375" style="1" customWidth="1"/>
    <col min="13844" max="13844" width="21.7109375" style="1" customWidth="1"/>
    <col min="13845" max="13845" width="10.7109375" style="1" customWidth="1"/>
    <col min="13846" max="13846" width="18.7109375" style="1" customWidth="1"/>
    <col min="13847" max="13847" width="21.7109375" style="1" customWidth="1"/>
    <col min="13848" max="13848" width="40.7109375" style="1" customWidth="1"/>
    <col min="13849" max="13849" width="21.7109375" style="1" customWidth="1"/>
    <col min="13850" max="13850" width="10.7109375" style="1" customWidth="1"/>
    <col min="13851" max="13851" width="21.7109375" style="1" customWidth="1"/>
    <col min="13852" max="13852" width="10.7109375" style="1" customWidth="1"/>
    <col min="13853" max="13855" width="21.7109375" style="1" customWidth="1"/>
    <col min="13856" max="13856" width="10.7109375" style="1" customWidth="1"/>
    <col min="13857" max="14078" width="11.42578125" style="1"/>
    <col min="14079" max="14079" width="1.7109375" style="1" customWidth="1"/>
    <col min="14080" max="14080" width="40.7109375" style="1" customWidth="1"/>
    <col min="14081" max="14081" width="21.7109375" style="1" customWidth="1"/>
    <col min="14082" max="14082" width="10.7109375" style="1" customWidth="1"/>
    <col min="14083" max="14083" width="18.7109375" style="1" customWidth="1"/>
    <col min="14084" max="14085" width="21.7109375" style="1" customWidth="1"/>
    <col min="14086" max="14086" width="10.7109375" style="1" customWidth="1"/>
    <col min="14087" max="14087" width="21.7109375" style="1" customWidth="1"/>
    <col min="14088" max="14088" width="10.7109375" style="1" customWidth="1"/>
    <col min="14089" max="14089" width="18.7109375" style="1" customWidth="1"/>
    <col min="14090" max="14091" width="21.7109375" style="1" customWidth="1"/>
    <col min="14092" max="14092" width="40.7109375" style="1" customWidth="1"/>
    <col min="14093" max="14093" width="10.7109375" style="1" customWidth="1"/>
    <col min="14094" max="14094" width="21.7109375" style="1" customWidth="1"/>
    <col min="14095" max="14095" width="10.7109375" style="1" customWidth="1"/>
    <col min="14096" max="14096" width="18.7109375" style="1" customWidth="1"/>
    <col min="14097" max="14098" width="21.7109375" style="1" customWidth="1"/>
    <col min="14099" max="14099" width="10.7109375" style="1" customWidth="1"/>
    <col min="14100" max="14100" width="21.7109375" style="1" customWidth="1"/>
    <col min="14101" max="14101" width="10.7109375" style="1" customWidth="1"/>
    <col min="14102" max="14102" width="18.7109375" style="1" customWidth="1"/>
    <col min="14103" max="14103" width="21.7109375" style="1" customWidth="1"/>
    <col min="14104" max="14104" width="40.7109375" style="1" customWidth="1"/>
    <col min="14105" max="14105" width="21.7109375" style="1" customWidth="1"/>
    <col min="14106" max="14106" width="10.7109375" style="1" customWidth="1"/>
    <col min="14107" max="14107" width="21.7109375" style="1" customWidth="1"/>
    <col min="14108" max="14108" width="10.7109375" style="1" customWidth="1"/>
    <col min="14109" max="14111" width="21.7109375" style="1" customWidth="1"/>
    <col min="14112" max="14112" width="10.7109375" style="1" customWidth="1"/>
    <col min="14113" max="14334" width="11.42578125" style="1"/>
    <col min="14335" max="14335" width="1.7109375" style="1" customWidth="1"/>
    <col min="14336" max="14336" width="40.7109375" style="1" customWidth="1"/>
    <col min="14337" max="14337" width="21.7109375" style="1" customWidth="1"/>
    <col min="14338" max="14338" width="10.7109375" style="1" customWidth="1"/>
    <col min="14339" max="14339" width="18.7109375" style="1" customWidth="1"/>
    <col min="14340" max="14341" width="21.7109375" style="1" customWidth="1"/>
    <col min="14342" max="14342" width="10.7109375" style="1" customWidth="1"/>
    <col min="14343" max="14343" width="21.7109375" style="1" customWidth="1"/>
    <col min="14344" max="14344" width="10.7109375" style="1" customWidth="1"/>
    <col min="14345" max="14345" width="18.7109375" style="1" customWidth="1"/>
    <col min="14346" max="14347" width="21.7109375" style="1" customWidth="1"/>
    <col min="14348" max="14348" width="40.7109375" style="1" customWidth="1"/>
    <col min="14349" max="14349" width="10.7109375" style="1" customWidth="1"/>
    <col min="14350" max="14350" width="21.7109375" style="1" customWidth="1"/>
    <col min="14351" max="14351" width="10.7109375" style="1" customWidth="1"/>
    <col min="14352" max="14352" width="18.7109375" style="1" customWidth="1"/>
    <col min="14353" max="14354" width="21.7109375" style="1" customWidth="1"/>
    <col min="14355" max="14355" width="10.7109375" style="1" customWidth="1"/>
    <col min="14356" max="14356" width="21.7109375" style="1" customWidth="1"/>
    <col min="14357" max="14357" width="10.7109375" style="1" customWidth="1"/>
    <col min="14358" max="14358" width="18.7109375" style="1" customWidth="1"/>
    <col min="14359" max="14359" width="21.7109375" style="1" customWidth="1"/>
    <col min="14360" max="14360" width="40.7109375" style="1" customWidth="1"/>
    <col min="14361" max="14361" width="21.7109375" style="1" customWidth="1"/>
    <col min="14362" max="14362" width="10.7109375" style="1" customWidth="1"/>
    <col min="14363" max="14363" width="21.7109375" style="1" customWidth="1"/>
    <col min="14364" max="14364" width="10.7109375" style="1" customWidth="1"/>
    <col min="14365" max="14367" width="21.7109375" style="1" customWidth="1"/>
    <col min="14368" max="14368" width="10.7109375" style="1" customWidth="1"/>
    <col min="14369" max="14590" width="11.42578125" style="1"/>
    <col min="14591" max="14591" width="1.7109375" style="1" customWidth="1"/>
    <col min="14592" max="14592" width="40.7109375" style="1" customWidth="1"/>
    <col min="14593" max="14593" width="21.7109375" style="1" customWidth="1"/>
    <col min="14594" max="14594" width="10.7109375" style="1" customWidth="1"/>
    <col min="14595" max="14595" width="18.7109375" style="1" customWidth="1"/>
    <col min="14596" max="14597" width="21.7109375" style="1" customWidth="1"/>
    <col min="14598" max="14598" width="10.7109375" style="1" customWidth="1"/>
    <col min="14599" max="14599" width="21.7109375" style="1" customWidth="1"/>
    <col min="14600" max="14600" width="10.7109375" style="1" customWidth="1"/>
    <col min="14601" max="14601" width="18.7109375" style="1" customWidth="1"/>
    <col min="14602" max="14603" width="21.7109375" style="1" customWidth="1"/>
    <col min="14604" max="14604" width="40.7109375" style="1" customWidth="1"/>
    <col min="14605" max="14605" width="10.7109375" style="1" customWidth="1"/>
    <col min="14606" max="14606" width="21.7109375" style="1" customWidth="1"/>
    <col min="14607" max="14607" width="10.7109375" style="1" customWidth="1"/>
    <col min="14608" max="14608" width="18.7109375" style="1" customWidth="1"/>
    <col min="14609" max="14610" width="21.7109375" style="1" customWidth="1"/>
    <col min="14611" max="14611" width="10.7109375" style="1" customWidth="1"/>
    <col min="14612" max="14612" width="21.7109375" style="1" customWidth="1"/>
    <col min="14613" max="14613" width="10.7109375" style="1" customWidth="1"/>
    <col min="14614" max="14614" width="18.7109375" style="1" customWidth="1"/>
    <col min="14615" max="14615" width="21.7109375" style="1" customWidth="1"/>
    <col min="14616" max="14616" width="40.7109375" style="1" customWidth="1"/>
    <col min="14617" max="14617" width="21.7109375" style="1" customWidth="1"/>
    <col min="14618" max="14618" width="10.7109375" style="1" customWidth="1"/>
    <col min="14619" max="14619" width="21.7109375" style="1" customWidth="1"/>
    <col min="14620" max="14620" width="10.7109375" style="1" customWidth="1"/>
    <col min="14621" max="14623" width="21.7109375" style="1" customWidth="1"/>
    <col min="14624" max="14624" width="10.7109375" style="1" customWidth="1"/>
    <col min="14625" max="14846" width="11.42578125" style="1"/>
    <col min="14847" max="14847" width="1.7109375" style="1" customWidth="1"/>
    <col min="14848" max="14848" width="40.7109375" style="1" customWidth="1"/>
    <col min="14849" max="14849" width="21.7109375" style="1" customWidth="1"/>
    <col min="14850" max="14850" width="10.7109375" style="1" customWidth="1"/>
    <col min="14851" max="14851" width="18.7109375" style="1" customWidth="1"/>
    <col min="14852" max="14853" width="21.7109375" style="1" customWidth="1"/>
    <col min="14854" max="14854" width="10.7109375" style="1" customWidth="1"/>
    <col min="14855" max="14855" width="21.7109375" style="1" customWidth="1"/>
    <col min="14856" max="14856" width="10.7109375" style="1" customWidth="1"/>
    <col min="14857" max="14857" width="18.7109375" style="1" customWidth="1"/>
    <col min="14858" max="14859" width="21.7109375" style="1" customWidth="1"/>
    <col min="14860" max="14860" width="40.7109375" style="1" customWidth="1"/>
    <col min="14861" max="14861" width="10.7109375" style="1" customWidth="1"/>
    <col min="14862" max="14862" width="21.7109375" style="1" customWidth="1"/>
    <col min="14863" max="14863" width="10.7109375" style="1" customWidth="1"/>
    <col min="14864" max="14864" width="18.7109375" style="1" customWidth="1"/>
    <col min="14865" max="14866" width="21.7109375" style="1" customWidth="1"/>
    <col min="14867" max="14867" width="10.7109375" style="1" customWidth="1"/>
    <col min="14868" max="14868" width="21.7109375" style="1" customWidth="1"/>
    <col min="14869" max="14869" width="10.7109375" style="1" customWidth="1"/>
    <col min="14870" max="14870" width="18.7109375" style="1" customWidth="1"/>
    <col min="14871" max="14871" width="21.7109375" style="1" customWidth="1"/>
    <col min="14872" max="14872" width="40.7109375" style="1" customWidth="1"/>
    <col min="14873" max="14873" width="21.7109375" style="1" customWidth="1"/>
    <col min="14874" max="14874" width="10.7109375" style="1" customWidth="1"/>
    <col min="14875" max="14875" width="21.7109375" style="1" customWidth="1"/>
    <col min="14876" max="14876" width="10.7109375" style="1" customWidth="1"/>
    <col min="14877" max="14879" width="21.7109375" style="1" customWidth="1"/>
    <col min="14880" max="14880" width="10.7109375" style="1" customWidth="1"/>
    <col min="14881" max="15102" width="11.42578125" style="1"/>
    <col min="15103" max="15103" width="1.7109375" style="1" customWidth="1"/>
    <col min="15104" max="15104" width="40.7109375" style="1" customWidth="1"/>
    <col min="15105" max="15105" width="21.7109375" style="1" customWidth="1"/>
    <col min="15106" max="15106" width="10.7109375" style="1" customWidth="1"/>
    <col min="15107" max="15107" width="18.7109375" style="1" customWidth="1"/>
    <col min="15108" max="15109" width="21.7109375" style="1" customWidth="1"/>
    <col min="15110" max="15110" width="10.7109375" style="1" customWidth="1"/>
    <col min="15111" max="15111" width="21.7109375" style="1" customWidth="1"/>
    <col min="15112" max="15112" width="10.7109375" style="1" customWidth="1"/>
    <col min="15113" max="15113" width="18.7109375" style="1" customWidth="1"/>
    <col min="15114" max="15115" width="21.7109375" style="1" customWidth="1"/>
    <col min="15116" max="15116" width="40.7109375" style="1" customWidth="1"/>
    <col min="15117" max="15117" width="10.7109375" style="1" customWidth="1"/>
    <col min="15118" max="15118" width="21.7109375" style="1" customWidth="1"/>
    <col min="15119" max="15119" width="10.7109375" style="1" customWidth="1"/>
    <col min="15120" max="15120" width="18.7109375" style="1" customWidth="1"/>
    <col min="15121" max="15122" width="21.7109375" style="1" customWidth="1"/>
    <col min="15123" max="15123" width="10.7109375" style="1" customWidth="1"/>
    <col min="15124" max="15124" width="21.7109375" style="1" customWidth="1"/>
    <col min="15125" max="15125" width="10.7109375" style="1" customWidth="1"/>
    <col min="15126" max="15126" width="18.7109375" style="1" customWidth="1"/>
    <col min="15127" max="15127" width="21.7109375" style="1" customWidth="1"/>
    <col min="15128" max="15128" width="40.7109375" style="1" customWidth="1"/>
    <col min="15129" max="15129" width="21.7109375" style="1" customWidth="1"/>
    <col min="15130" max="15130" width="10.7109375" style="1" customWidth="1"/>
    <col min="15131" max="15131" width="21.7109375" style="1" customWidth="1"/>
    <col min="15132" max="15132" width="10.7109375" style="1" customWidth="1"/>
    <col min="15133" max="15135" width="21.7109375" style="1" customWidth="1"/>
    <col min="15136" max="15136" width="10.7109375" style="1" customWidth="1"/>
    <col min="15137" max="15358" width="11.42578125" style="1"/>
    <col min="15359" max="15359" width="1.7109375" style="1" customWidth="1"/>
    <col min="15360" max="15360" width="40.7109375" style="1" customWidth="1"/>
    <col min="15361" max="15361" width="21.7109375" style="1" customWidth="1"/>
    <col min="15362" max="15362" width="10.7109375" style="1" customWidth="1"/>
    <col min="15363" max="15363" width="18.7109375" style="1" customWidth="1"/>
    <col min="15364" max="15365" width="21.7109375" style="1" customWidth="1"/>
    <col min="15366" max="15366" width="10.7109375" style="1" customWidth="1"/>
    <col min="15367" max="15367" width="21.7109375" style="1" customWidth="1"/>
    <col min="15368" max="15368" width="10.7109375" style="1" customWidth="1"/>
    <col min="15369" max="15369" width="18.7109375" style="1" customWidth="1"/>
    <col min="15370" max="15371" width="21.7109375" style="1" customWidth="1"/>
    <col min="15372" max="15372" width="40.7109375" style="1" customWidth="1"/>
    <col min="15373" max="15373" width="10.7109375" style="1" customWidth="1"/>
    <col min="15374" max="15374" width="21.7109375" style="1" customWidth="1"/>
    <col min="15375" max="15375" width="10.7109375" style="1" customWidth="1"/>
    <col min="15376" max="15376" width="18.7109375" style="1" customWidth="1"/>
    <col min="15377" max="15378" width="21.7109375" style="1" customWidth="1"/>
    <col min="15379" max="15379" width="10.7109375" style="1" customWidth="1"/>
    <col min="15380" max="15380" width="21.7109375" style="1" customWidth="1"/>
    <col min="15381" max="15381" width="10.7109375" style="1" customWidth="1"/>
    <col min="15382" max="15382" width="18.7109375" style="1" customWidth="1"/>
    <col min="15383" max="15383" width="21.7109375" style="1" customWidth="1"/>
    <col min="15384" max="15384" width="40.7109375" style="1" customWidth="1"/>
    <col min="15385" max="15385" width="21.7109375" style="1" customWidth="1"/>
    <col min="15386" max="15386" width="10.7109375" style="1" customWidth="1"/>
    <col min="15387" max="15387" width="21.7109375" style="1" customWidth="1"/>
    <col min="15388" max="15388" width="10.7109375" style="1" customWidth="1"/>
    <col min="15389" max="15391" width="21.7109375" style="1" customWidth="1"/>
    <col min="15392" max="15392" width="10.7109375" style="1" customWidth="1"/>
    <col min="15393" max="15614" width="11.42578125" style="1"/>
    <col min="15615" max="15615" width="1.7109375" style="1" customWidth="1"/>
    <col min="15616" max="15616" width="40.7109375" style="1" customWidth="1"/>
    <col min="15617" max="15617" width="21.7109375" style="1" customWidth="1"/>
    <col min="15618" max="15618" width="10.7109375" style="1" customWidth="1"/>
    <col min="15619" max="15619" width="18.7109375" style="1" customWidth="1"/>
    <col min="15620" max="15621" width="21.7109375" style="1" customWidth="1"/>
    <col min="15622" max="15622" width="10.7109375" style="1" customWidth="1"/>
    <col min="15623" max="15623" width="21.7109375" style="1" customWidth="1"/>
    <col min="15624" max="15624" width="10.7109375" style="1" customWidth="1"/>
    <col min="15625" max="15625" width="18.7109375" style="1" customWidth="1"/>
    <col min="15626" max="15627" width="21.7109375" style="1" customWidth="1"/>
    <col min="15628" max="15628" width="40.7109375" style="1" customWidth="1"/>
    <col min="15629" max="15629" width="10.7109375" style="1" customWidth="1"/>
    <col min="15630" max="15630" width="21.7109375" style="1" customWidth="1"/>
    <col min="15631" max="15631" width="10.7109375" style="1" customWidth="1"/>
    <col min="15632" max="15632" width="18.7109375" style="1" customWidth="1"/>
    <col min="15633" max="15634" width="21.7109375" style="1" customWidth="1"/>
    <col min="15635" max="15635" width="10.7109375" style="1" customWidth="1"/>
    <col min="15636" max="15636" width="21.7109375" style="1" customWidth="1"/>
    <col min="15637" max="15637" width="10.7109375" style="1" customWidth="1"/>
    <col min="15638" max="15638" width="18.7109375" style="1" customWidth="1"/>
    <col min="15639" max="15639" width="21.7109375" style="1" customWidth="1"/>
    <col min="15640" max="15640" width="40.7109375" style="1" customWidth="1"/>
    <col min="15641" max="15641" width="21.7109375" style="1" customWidth="1"/>
    <col min="15642" max="15642" width="10.7109375" style="1" customWidth="1"/>
    <col min="15643" max="15643" width="21.7109375" style="1" customWidth="1"/>
    <col min="15644" max="15644" width="10.7109375" style="1" customWidth="1"/>
    <col min="15645" max="15647" width="21.7109375" style="1" customWidth="1"/>
    <col min="15648" max="15648" width="10.7109375" style="1" customWidth="1"/>
    <col min="15649" max="15870" width="11.42578125" style="1"/>
    <col min="15871" max="15871" width="1.7109375" style="1" customWidth="1"/>
    <col min="15872" max="15872" width="40.7109375" style="1" customWidth="1"/>
    <col min="15873" max="15873" width="21.7109375" style="1" customWidth="1"/>
    <col min="15874" max="15874" width="10.7109375" style="1" customWidth="1"/>
    <col min="15875" max="15875" width="18.7109375" style="1" customWidth="1"/>
    <col min="15876" max="15877" width="21.7109375" style="1" customWidth="1"/>
    <col min="15878" max="15878" width="10.7109375" style="1" customWidth="1"/>
    <col min="15879" max="15879" width="21.7109375" style="1" customWidth="1"/>
    <col min="15880" max="15880" width="10.7109375" style="1" customWidth="1"/>
    <col min="15881" max="15881" width="18.7109375" style="1" customWidth="1"/>
    <col min="15882" max="15883" width="21.7109375" style="1" customWidth="1"/>
    <col min="15884" max="15884" width="40.7109375" style="1" customWidth="1"/>
    <col min="15885" max="15885" width="10.7109375" style="1" customWidth="1"/>
    <col min="15886" max="15886" width="21.7109375" style="1" customWidth="1"/>
    <col min="15887" max="15887" width="10.7109375" style="1" customWidth="1"/>
    <col min="15888" max="15888" width="18.7109375" style="1" customWidth="1"/>
    <col min="15889" max="15890" width="21.7109375" style="1" customWidth="1"/>
    <col min="15891" max="15891" width="10.7109375" style="1" customWidth="1"/>
    <col min="15892" max="15892" width="21.7109375" style="1" customWidth="1"/>
    <col min="15893" max="15893" width="10.7109375" style="1" customWidth="1"/>
    <col min="15894" max="15894" width="18.7109375" style="1" customWidth="1"/>
    <col min="15895" max="15895" width="21.7109375" style="1" customWidth="1"/>
    <col min="15896" max="15896" width="40.7109375" style="1" customWidth="1"/>
    <col min="15897" max="15897" width="21.7109375" style="1" customWidth="1"/>
    <col min="15898" max="15898" width="10.7109375" style="1" customWidth="1"/>
    <col min="15899" max="15899" width="21.7109375" style="1" customWidth="1"/>
    <col min="15900" max="15900" width="10.7109375" style="1" customWidth="1"/>
    <col min="15901" max="15903" width="21.7109375" style="1" customWidth="1"/>
    <col min="15904" max="15904" width="10.7109375" style="1" customWidth="1"/>
    <col min="15905" max="16126" width="11.42578125" style="1"/>
    <col min="16127" max="16127" width="1.7109375" style="1" customWidth="1"/>
    <col min="16128" max="16128" width="40.7109375" style="1" customWidth="1"/>
    <col min="16129" max="16129" width="21.7109375" style="1" customWidth="1"/>
    <col min="16130" max="16130" width="10.7109375" style="1" customWidth="1"/>
    <col min="16131" max="16131" width="18.7109375" style="1" customWidth="1"/>
    <col min="16132" max="16133" width="21.7109375" style="1" customWidth="1"/>
    <col min="16134" max="16134" width="10.7109375" style="1" customWidth="1"/>
    <col min="16135" max="16135" width="21.7109375" style="1" customWidth="1"/>
    <col min="16136" max="16136" width="10.7109375" style="1" customWidth="1"/>
    <col min="16137" max="16137" width="18.7109375" style="1" customWidth="1"/>
    <col min="16138" max="16139" width="21.7109375" style="1" customWidth="1"/>
    <col min="16140" max="16140" width="40.7109375" style="1" customWidth="1"/>
    <col min="16141" max="16141" width="10.7109375" style="1" customWidth="1"/>
    <col min="16142" max="16142" width="21.7109375" style="1" customWidth="1"/>
    <col min="16143" max="16143" width="10.7109375" style="1" customWidth="1"/>
    <col min="16144" max="16144" width="18.7109375" style="1" customWidth="1"/>
    <col min="16145" max="16146" width="21.7109375" style="1" customWidth="1"/>
    <col min="16147" max="16147" width="10.7109375" style="1" customWidth="1"/>
    <col min="16148" max="16148" width="21.7109375" style="1" customWidth="1"/>
    <col min="16149" max="16149" width="10.7109375" style="1" customWidth="1"/>
    <col min="16150" max="16150" width="18.7109375" style="1" customWidth="1"/>
    <col min="16151" max="16151" width="21.7109375" style="1" customWidth="1"/>
    <col min="16152" max="16152" width="40.7109375" style="1" customWidth="1"/>
    <col min="16153" max="16153" width="21.7109375" style="1" customWidth="1"/>
    <col min="16154" max="16154" width="10.7109375" style="1" customWidth="1"/>
    <col min="16155" max="16155" width="21.7109375" style="1" customWidth="1"/>
    <col min="16156" max="16156" width="10.7109375" style="1" customWidth="1"/>
    <col min="16157" max="16159" width="21.7109375" style="1" customWidth="1"/>
    <col min="16160" max="16160" width="10.7109375" style="1" customWidth="1"/>
    <col min="16161" max="16384" width="11.42578125" style="1"/>
  </cols>
  <sheetData>
    <row r="1" spans="2:32">
      <c r="B1" s="2" t="s">
        <v>290</v>
      </c>
    </row>
    <row r="2" spans="2:32">
      <c r="B2" s="2" t="s">
        <v>1</v>
      </c>
    </row>
    <row r="3" spans="2:32">
      <c r="B3" s="2" t="s">
        <v>2</v>
      </c>
    </row>
    <row r="4" spans="2:32">
      <c r="B4" s="2" t="s">
        <v>3</v>
      </c>
    </row>
    <row r="5" spans="2:32">
      <c r="B5" s="2"/>
    </row>
    <row r="6" spans="2:32">
      <c r="E6" s="1" t="str">
        <f t="shared" ref="E6" si="0">MID(C7,6,4)</f>
        <v>รผง.</v>
      </c>
      <c r="F6" s="1" t="str">
        <f t="shared" ref="F6" si="1">MID(D7,6,4)</f>
        <v/>
      </c>
      <c r="G6" s="1" t="str">
        <f t="shared" ref="G6" si="2">MID(E7,6,4)</f>
        <v>ิงงว</v>
      </c>
      <c r="H6" s="1" t="str">
        <f t="shared" ref="H6" si="3">MID(F7,6,4)</f>
        <v>ปม.1</v>
      </c>
      <c r="I6" s="1" t="str">
        <f t="shared" ref="I6" si="4">MID(G7,6,4)</f>
        <v>หลือ</v>
      </c>
      <c r="J6" s="1" t="str">
        <f t="shared" ref="J6" si="5">MID(H7,6,4)</f>
        <v>ม</v>
      </c>
      <c r="K6" s="1" t="str">
        <f t="shared" ref="K6" si="6">MID(I7,6,4)</f>
        <v>ฝบช.</v>
      </c>
      <c r="L6" s="1" t="str">
        <f t="shared" ref="L6" si="7">MID(J7,6,4)</f>
        <v/>
      </c>
      <c r="M6" s="1" t="str">
        <f t="shared" ref="M6" si="8">MID(K7,6,4)</f>
        <v>ิงงว</v>
      </c>
      <c r="N6" s="1" t="str">
        <f t="shared" ref="N6" si="9">MID(L7,6,4)</f>
        <v>ปม.1</v>
      </c>
      <c r="O6" s="1" t="str">
        <f t="shared" ref="O6" si="10">MID(M7,6,4)</f>
        <v>หลือ</v>
      </c>
      <c r="P6" s="1" t="str">
        <f t="shared" ref="P6" si="11">MID(N7,6,4)</f>
        <v>ม</v>
      </c>
      <c r="Q6" s="1" t="str">
        <f t="shared" ref="Q6" si="12">MID(O7,6,4)</f>
        <v>ฝกง.</v>
      </c>
      <c r="R6" s="1" t="str">
        <f t="shared" ref="R6" si="13">MID(P7,6,4)</f>
        <v/>
      </c>
      <c r="S6" s="1" t="str">
        <f t="shared" ref="S6" si="14">MID(Q7,6,4)</f>
        <v>ิงงว</v>
      </c>
      <c r="T6" s="1" t="str">
        <f t="shared" ref="T6" si="15">MID(R7,6,4)</f>
        <v>ปม.1</v>
      </c>
      <c r="U6" s="1" t="str">
        <f t="shared" ref="U6" si="16">MID(S7,6,4)</f>
        <v>หลือ</v>
      </c>
      <c r="V6" s="1" t="str">
        <f t="shared" ref="V6" si="17">MID(T7,6,4)</f>
        <v>ม</v>
      </c>
      <c r="W6" s="1" t="str">
        <f t="shared" ref="W6" si="18">MID(U7,6,4)</f>
        <v>ฝงป.</v>
      </c>
      <c r="X6" s="1" t="str">
        <f t="shared" ref="X6" si="19">MID(V7,6,4)</f>
        <v/>
      </c>
      <c r="Y6" s="1" t="str">
        <f t="shared" ref="Y6" si="20">MID(W7,6,4)</f>
        <v>ิงงว</v>
      </c>
      <c r="Z6" s="1" t="str">
        <f t="shared" ref="Z6" si="21">MID(X7,6,4)</f>
        <v>ปม.1</v>
      </c>
      <c r="AA6" s="1" t="str">
        <f t="shared" ref="AA6" si="22">MID(Y7,6,4)</f>
        <v>หลือ</v>
      </c>
      <c r="AB6" s="1" t="str">
        <f t="shared" ref="AB6" si="23">MID(Z7,6,4)</f>
        <v>ม</v>
      </c>
      <c r="AC6" s="1" t="str">
        <f t="shared" ref="AC6" si="24">MID(AA7,6,4)</f>
        <v>าจริ</v>
      </c>
      <c r="AD6" s="1" t="str">
        <f t="shared" ref="AD6" si="25">MID(AB7,6,4)</f>
        <v/>
      </c>
      <c r="AE6" s="1" t="str">
        <f t="shared" ref="AE6" si="26">MID(AC7,6,4)</f>
        <v>าจริ</v>
      </c>
      <c r="AF6" s="1" t="str">
        <f t="shared" ref="AF6" si="27">MID(AD7,6,4)</f>
        <v>ปม 1</v>
      </c>
    </row>
    <row r="7" spans="2:32">
      <c r="B7" s="3" t="s">
        <v>4</v>
      </c>
      <c r="C7" s="4" t="s">
        <v>291</v>
      </c>
      <c r="D7" s="4" t="s">
        <v>6</v>
      </c>
      <c r="E7" s="4" t="s">
        <v>7</v>
      </c>
      <c r="F7" s="4" t="s">
        <v>292</v>
      </c>
      <c r="G7" s="4" t="s">
        <v>9</v>
      </c>
      <c r="H7" s="4" t="s">
        <v>10</v>
      </c>
      <c r="I7" s="4" t="s">
        <v>293</v>
      </c>
      <c r="J7" s="4" t="s">
        <v>6</v>
      </c>
      <c r="K7" s="4" t="s">
        <v>7</v>
      </c>
      <c r="L7" s="4" t="s">
        <v>294</v>
      </c>
      <c r="M7" s="4" t="s">
        <v>9</v>
      </c>
      <c r="N7" s="4" t="s">
        <v>10</v>
      </c>
      <c r="O7" s="4" t="s">
        <v>295</v>
      </c>
      <c r="P7" s="4" t="s">
        <v>6</v>
      </c>
      <c r="Q7" s="4" t="s">
        <v>7</v>
      </c>
      <c r="R7" s="4" t="s">
        <v>296</v>
      </c>
      <c r="S7" s="4" t="s">
        <v>9</v>
      </c>
      <c r="T7" s="4" t="s">
        <v>10</v>
      </c>
      <c r="U7" s="4" t="s">
        <v>297</v>
      </c>
      <c r="V7" s="4" t="s">
        <v>6</v>
      </c>
      <c r="W7" s="4" t="s">
        <v>7</v>
      </c>
      <c r="X7" s="4" t="s">
        <v>298</v>
      </c>
      <c r="Y7" s="4" t="s">
        <v>9</v>
      </c>
      <c r="Z7" s="4" t="s">
        <v>10</v>
      </c>
      <c r="AA7" s="4" t="s">
        <v>299</v>
      </c>
      <c r="AB7" s="4" t="s">
        <v>6</v>
      </c>
      <c r="AC7" s="4" t="s">
        <v>22</v>
      </c>
      <c r="AD7" s="4" t="s">
        <v>300</v>
      </c>
      <c r="AE7" s="4" t="s">
        <v>9</v>
      </c>
      <c r="AF7" s="4" t="s">
        <v>10</v>
      </c>
    </row>
    <row r="8" spans="2:32" outlineLevel="2">
      <c r="B8" s="5" t="s">
        <v>24</v>
      </c>
      <c r="C8" s="6">
        <v>531014.47</v>
      </c>
      <c r="D8" s="6">
        <v>17.706399999999999</v>
      </c>
      <c r="E8" s="6">
        <v>1641904.93</v>
      </c>
      <c r="F8" s="6">
        <v>2999000</v>
      </c>
      <c r="G8" s="6">
        <v>1357095.07</v>
      </c>
      <c r="H8" s="6">
        <v>54.748399999999997</v>
      </c>
      <c r="I8" s="6">
        <v>7377585.5300000003</v>
      </c>
      <c r="J8" s="6">
        <v>8.2393000000000001</v>
      </c>
      <c r="K8" s="6">
        <v>29389415.780000001</v>
      </c>
      <c r="L8" s="6">
        <v>89541000</v>
      </c>
      <c r="M8" s="6">
        <v>60151584.219999999</v>
      </c>
      <c r="N8" s="6">
        <v>32.822299999999998</v>
      </c>
      <c r="O8" s="6">
        <v>4825522</v>
      </c>
      <c r="P8" s="6">
        <v>8.3127999999999993</v>
      </c>
      <c r="Q8" s="6">
        <v>19302088</v>
      </c>
      <c r="R8" s="6">
        <v>58049000</v>
      </c>
      <c r="S8" s="6">
        <v>38746912</v>
      </c>
      <c r="T8" s="6">
        <v>33.251399999999997</v>
      </c>
      <c r="U8" s="6">
        <v>2493897</v>
      </c>
      <c r="V8" s="6">
        <v>8.2181999999999995</v>
      </c>
      <c r="W8" s="6">
        <v>10076611.289999999</v>
      </c>
      <c r="X8" s="6">
        <v>30346000</v>
      </c>
      <c r="Y8" s="6">
        <v>20269388.710000001</v>
      </c>
      <c r="Z8" s="6">
        <v>33.2057</v>
      </c>
      <c r="AA8" s="6">
        <v>15228019</v>
      </c>
      <c r="AB8" s="6">
        <v>8.4162999999999997</v>
      </c>
      <c r="AC8" s="6">
        <v>60410020</v>
      </c>
      <c r="AD8" s="6">
        <v>180935000</v>
      </c>
      <c r="AE8" s="6">
        <v>120524980</v>
      </c>
      <c r="AF8" s="6">
        <v>33.387700000000002</v>
      </c>
    </row>
    <row r="9" spans="2:32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14170</v>
      </c>
      <c r="J9" s="6">
        <v>0</v>
      </c>
      <c r="K9" s="6">
        <v>56680</v>
      </c>
      <c r="L9" s="7">
        <v>0</v>
      </c>
      <c r="M9" s="6">
        <v>-56680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6">
        <v>14170</v>
      </c>
      <c r="V9" s="6">
        <v>0</v>
      </c>
      <c r="W9" s="6">
        <v>56680</v>
      </c>
      <c r="X9" s="7">
        <v>0</v>
      </c>
      <c r="Y9" s="6">
        <v>-56680</v>
      </c>
      <c r="Z9" s="6">
        <v>0</v>
      </c>
      <c r="AA9" s="6">
        <v>28340</v>
      </c>
      <c r="AB9" s="6">
        <v>0</v>
      </c>
      <c r="AC9" s="6">
        <v>113360</v>
      </c>
      <c r="AD9" s="6">
        <v>0</v>
      </c>
      <c r="AE9" s="6">
        <v>-113360</v>
      </c>
      <c r="AF9" s="6">
        <v>0</v>
      </c>
    </row>
    <row r="10" spans="2:32" outlineLevel="1">
      <c r="B10" s="5" t="s">
        <v>26</v>
      </c>
      <c r="C10" s="6">
        <v>531014.47</v>
      </c>
      <c r="D10" s="6">
        <v>17.706399999999999</v>
      </c>
      <c r="E10" s="6">
        <v>1641904.93</v>
      </c>
      <c r="F10" s="6">
        <v>2999000</v>
      </c>
      <c r="G10" s="6">
        <v>1357095.07</v>
      </c>
      <c r="H10" s="6">
        <v>54.748399999999997</v>
      </c>
      <c r="I10" s="6">
        <v>7391755.5300000003</v>
      </c>
      <c r="J10" s="6">
        <v>8.2552000000000003</v>
      </c>
      <c r="K10" s="6">
        <v>29446095.780000001</v>
      </c>
      <c r="L10" s="6">
        <v>89541000</v>
      </c>
      <c r="M10" s="6">
        <v>60094904.219999999</v>
      </c>
      <c r="N10" s="6">
        <v>32.885599999999997</v>
      </c>
      <c r="O10" s="6">
        <v>4825522</v>
      </c>
      <c r="P10" s="6">
        <v>8.3127999999999993</v>
      </c>
      <c r="Q10" s="6">
        <v>19302088</v>
      </c>
      <c r="R10" s="6">
        <v>58049000</v>
      </c>
      <c r="S10" s="6">
        <v>38746912</v>
      </c>
      <c r="T10" s="6">
        <v>33.251399999999997</v>
      </c>
      <c r="U10" s="6">
        <v>2508067</v>
      </c>
      <c r="V10" s="6">
        <v>8.2649000000000008</v>
      </c>
      <c r="W10" s="6">
        <v>10133291.289999999</v>
      </c>
      <c r="X10" s="6">
        <v>30346000</v>
      </c>
      <c r="Y10" s="6">
        <v>20212708.710000001</v>
      </c>
      <c r="Z10" s="6">
        <v>33.392499999999998</v>
      </c>
      <c r="AA10" s="6">
        <v>15256359</v>
      </c>
      <c r="AB10" s="6">
        <v>8.4320000000000004</v>
      </c>
      <c r="AC10" s="6">
        <v>60523380</v>
      </c>
      <c r="AD10" s="6">
        <v>180935000</v>
      </c>
      <c r="AE10" s="6">
        <v>120411620</v>
      </c>
      <c r="AF10" s="6">
        <v>33.450299999999999</v>
      </c>
    </row>
    <row r="11" spans="2:32" outlineLevel="2">
      <c r="B11" s="5" t="s">
        <v>27</v>
      </c>
      <c r="C11" s="6">
        <v>31703.97</v>
      </c>
      <c r="D11" s="6">
        <v>7.5486000000000004</v>
      </c>
      <c r="E11" s="6">
        <v>109831.61</v>
      </c>
      <c r="F11" s="6">
        <v>420000</v>
      </c>
      <c r="G11" s="6">
        <v>310168.39</v>
      </c>
      <c r="H11" s="6">
        <v>26.150400000000001</v>
      </c>
      <c r="I11" s="6">
        <v>943275.76</v>
      </c>
      <c r="J11" s="6">
        <v>7.5244999999999997</v>
      </c>
      <c r="K11" s="6">
        <v>3773103.04</v>
      </c>
      <c r="L11" s="6">
        <v>12536000</v>
      </c>
      <c r="M11" s="6">
        <v>8762896.9600000009</v>
      </c>
      <c r="N11" s="6">
        <v>30.098099999999999</v>
      </c>
      <c r="O11" s="6">
        <v>642918.68000000005</v>
      </c>
      <c r="P11" s="6">
        <v>7.9108999999999998</v>
      </c>
      <c r="Q11" s="6">
        <v>2571674.7200000002</v>
      </c>
      <c r="R11" s="6">
        <v>8127000</v>
      </c>
      <c r="S11" s="6">
        <v>5555325.2800000003</v>
      </c>
      <c r="T11" s="6">
        <v>31.643599999999999</v>
      </c>
      <c r="U11" s="6">
        <v>337177.68</v>
      </c>
      <c r="V11" s="6">
        <v>7.9372999999999996</v>
      </c>
      <c r="W11" s="6">
        <v>1365694.99</v>
      </c>
      <c r="X11" s="6">
        <v>4248000</v>
      </c>
      <c r="Y11" s="6">
        <v>2882305.01</v>
      </c>
      <c r="Z11" s="6">
        <v>32.149099999999997</v>
      </c>
      <c r="AA11" s="6">
        <v>1955076.09</v>
      </c>
      <c r="AB11" s="6">
        <v>7.7180999999999997</v>
      </c>
      <c r="AC11" s="6">
        <v>7820304.3600000003</v>
      </c>
      <c r="AD11" s="6">
        <v>25331000</v>
      </c>
      <c r="AE11" s="6">
        <v>17510695.640000001</v>
      </c>
      <c r="AF11" s="6">
        <v>30.872499999999999</v>
      </c>
    </row>
    <row r="12" spans="2:32" outlineLevel="2">
      <c r="B12" s="5" t="s">
        <v>28</v>
      </c>
      <c r="C12" s="6">
        <v>88502.41</v>
      </c>
      <c r="D12" s="6">
        <v>17.700500000000002</v>
      </c>
      <c r="E12" s="6">
        <v>273658.64</v>
      </c>
      <c r="F12" s="6">
        <v>500000</v>
      </c>
      <c r="G12" s="6">
        <v>226341.36</v>
      </c>
      <c r="H12" s="6">
        <v>54.731699999999996</v>
      </c>
      <c r="I12" s="6">
        <v>1229597.52</v>
      </c>
      <c r="J12" s="6">
        <v>8.2379999999999995</v>
      </c>
      <c r="K12" s="6">
        <v>4898360.9800000004</v>
      </c>
      <c r="L12" s="6">
        <v>14926000</v>
      </c>
      <c r="M12" s="6">
        <v>10027639.02</v>
      </c>
      <c r="N12" s="6">
        <v>32.817599999999999</v>
      </c>
      <c r="O12" s="6">
        <v>804253.63</v>
      </c>
      <c r="P12" s="6">
        <v>8.3109999999999999</v>
      </c>
      <c r="Q12" s="6">
        <v>3217162.9</v>
      </c>
      <c r="R12" s="6">
        <v>9677000</v>
      </c>
      <c r="S12" s="6">
        <v>6459837.0999999996</v>
      </c>
      <c r="T12" s="6">
        <v>33.2455</v>
      </c>
      <c r="U12" s="6">
        <v>415649.53</v>
      </c>
      <c r="V12" s="6">
        <v>8.2159999999999993</v>
      </c>
      <c r="W12" s="6">
        <v>1679519.54</v>
      </c>
      <c r="X12" s="6">
        <v>5059000</v>
      </c>
      <c r="Y12" s="6">
        <v>3379480.46</v>
      </c>
      <c r="Z12" s="6">
        <v>33.198599999999999</v>
      </c>
      <c r="AA12" s="6">
        <v>2538003.09</v>
      </c>
      <c r="AB12" s="6">
        <v>8.4146000000000001</v>
      </c>
      <c r="AC12" s="6">
        <v>10068702.060000001</v>
      </c>
      <c r="AD12" s="6">
        <v>30162000</v>
      </c>
      <c r="AE12" s="6">
        <v>20093297.940000001</v>
      </c>
      <c r="AF12" s="6">
        <v>33.382100000000001</v>
      </c>
    </row>
    <row r="13" spans="2:32" outlineLevel="2">
      <c r="B13" s="5" t="s">
        <v>29</v>
      </c>
      <c r="C13" s="6">
        <v>59533.65</v>
      </c>
      <c r="D13" s="6">
        <v>18.040500000000002</v>
      </c>
      <c r="E13" s="6">
        <v>190402.19</v>
      </c>
      <c r="F13" s="6">
        <v>330000</v>
      </c>
      <c r="G13" s="6">
        <v>139597.81</v>
      </c>
      <c r="H13" s="6">
        <v>57.697600000000001</v>
      </c>
      <c r="I13" s="6">
        <v>739115.44</v>
      </c>
      <c r="J13" s="6">
        <v>8.1480999999999995</v>
      </c>
      <c r="K13" s="6">
        <v>2947198.77</v>
      </c>
      <c r="L13" s="6">
        <v>9071000</v>
      </c>
      <c r="M13" s="6">
        <v>6123801.2300000004</v>
      </c>
      <c r="N13" s="6">
        <v>32.490299999999998</v>
      </c>
      <c r="O13" s="6">
        <v>506600.52</v>
      </c>
      <c r="P13" s="6">
        <v>8.3089999999999993</v>
      </c>
      <c r="Q13" s="6">
        <v>2026402.08</v>
      </c>
      <c r="R13" s="6">
        <v>6097000</v>
      </c>
      <c r="S13" s="6">
        <v>4070597.92</v>
      </c>
      <c r="T13" s="6">
        <v>33.2361</v>
      </c>
      <c r="U13" s="6">
        <v>256981.69</v>
      </c>
      <c r="V13" s="6">
        <v>8.1920000000000002</v>
      </c>
      <c r="W13" s="6">
        <v>1029696</v>
      </c>
      <c r="X13" s="6">
        <v>3137000</v>
      </c>
      <c r="Y13" s="6">
        <v>2107304</v>
      </c>
      <c r="Z13" s="6">
        <v>32.824199999999998</v>
      </c>
      <c r="AA13" s="6">
        <v>1562231.3</v>
      </c>
      <c r="AB13" s="6">
        <v>8.3833000000000002</v>
      </c>
      <c r="AC13" s="6">
        <v>6193699.04</v>
      </c>
      <c r="AD13" s="6">
        <v>18635000</v>
      </c>
      <c r="AE13" s="6">
        <v>12441300.960000001</v>
      </c>
      <c r="AF13" s="6">
        <v>33.236899999999999</v>
      </c>
    </row>
    <row r="14" spans="2:32" outlineLevel="1">
      <c r="B14" s="5" t="s">
        <v>30</v>
      </c>
      <c r="C14" s="6">
        <v>179740.03</v>
      </c>
      <c r="D14" s="6">
        <v>14.379200000000001</v>
      </c>
      <c r="E14" s="6">
        <v>573892.43999999994</v>
      </c>
      <c r="F14" s="6">
        <v>1250000</v>
      </c>
      <c r="G14" s="6">
        <v>676107.56</v>
      </c>
      <c r="H14" s="6">
        <v>45.9114</v>
      </c>
      <c r="I14" s="6">
        <v>2911988.72</v>
      </c>
      <c r="J14" s="6">
        <v>7.9707999999999997</v>
      </c>
      <c r="K14" s="6">
        <v>11618662.789999999</v>
      </c>
      <c r="L14" s="6">
        <v>36533000</v>
      </c>
      <c r="M14" s="6">
        <v>24914337.210000001</v>
      </c>
      <c r="N14" s="6">
        <v>31.8032</v>
      </c>
      <c r="O14" s="6">
        <v>1953772.83</v>
      </c>
      <c r="P14" s="6">
        <v>8.1744000000000003</v>
      </c>
      <c r="Q14" s="6">
        <v>7815239.7000000002</v>
      </c>
      <c r="R14" s="6">
        <v>23901000</v>
      </c>
      <c r="S14" s="6">
        <v>16085760.300000001</v>
      </c>
      <c r="T14" s="6">
        <v>32.698399999999999</v>
      </c>
      <c r="U14" s="6">
        <v>1009808.9</v>
      </c>
      <c r="V14" s="6">
        <v>8.1148000000000007</v>
      </c>
      <c r="W14" s="6">
        <v>4074910.53</v>
      </c>
      <c r="X14" s="6">
        <v>12444000</v>
      </c>
      <c r="Y14" s="6">
        <v>8369089.4699999997</v>
      </c>
      <c r="Z14" s="6">
        <v>32.746000000000002</v>
      </c>
      <c r="AA14" s="6">
        <v>6055310.4800000004</v>
      </c>
      <c r="AB14" s="6">
        <v>8.1686999999999994</v>
      </c>
      <c r="AC14" s="6">
        <v>24082705.460000001</v>
      </c>
      <c r="AD14" s="6">
        <v>74128000</v>
      </c>
      <c r="AE14" s="6">
        <v>50045294.539999999</v>
      </c>
      <c r="AF14" s="6">
        <v>32.488</v>
      </c>
    </row>
    <row r="15" spans="2:32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49909.68</v>
      </c>
      <c r="J15" s="6">
        <v>5.8578999999999999</v>
      </c>
      <c r="K15" s="6">
        <v>283274.48</v>
      </c>
      <c r="L15" s="6">
        <v>852000</v>
      </c>
      <c r="M15" s="6">
        <v>568725.52</v>
      </c>
      <c r="N15" s="6">
        <v>33.248199999999997</v>
      </c>
      <c r="O15" s="6">
        <v>30161.95</v>
      </c>
      <c r="P15" s="6">
        <v>4.0980999999999996</v>
      </c>
      <c r="Q15" s="6">
        <v>148659.85999999999</v>
      </c>
      <c r="R15" s="6">
        <v>736000</v>
      </c>
      <c r="S15" s="6">
        <v>587340.14</v>
      </c>
      <c r="T15" s="6">
        <v>20.198399999999999</v>
      </c>
      <c r="U15" s="6">
        <v>3950.56</v>
      </c>
      <c r="V15" s="6">
        <v>0.4637</v>
      </c>
      <c r="W15" s="6">
        <v>95284.94</v>
      </c>
      <c r="X15" s="6">
        <v>852000</v>
      </c>
      <c r="Y15" s="6">
        <v>756715.06</v>
      </c>
      <c r="Z15" s="6">
        <v>11.1837</v>
      </c>
      <c r="AA15" s="6">
        <v>84022.19</v>
      </c>
      <c r="AB15" s="6">
        <v>3.4434999999999998</v>
      </c>
      <c r="AC15" s="6">
        <v>527219.28</v>
      </c>
      <c r="AD15" s="6">
        <v>2440000</v>
      </c>
      <c r="AE15" s="6">
        <v>1912780.72</v>
      </c>
      <c r="AF15" s="6">
        <v>21.607299999999999</v>
      </c>
    </row>
    <row r="16" spans="2:32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6">
        <v>3075</v>
      </c>
      <c r="J16" s="6">
        <v>21.964300000000001</v>
      </c>
      <c r="K16" s="6">
        <v>12525</v>
      </c>
      <c r="L16" s="6">
        <v>14000</v>
      </c>
      <c r="M16" s="6">
        <v>1475</v>
      </c>
      <c r="N16" s="6">
        <v>89.464299999999994</v>
      </c>
      <c r="O16" s="6">
        <v>600</v>
      </c>
      <c r="P16" s="6">
        <v>0.6</v>
      </c>
      <c r="Q16" s="6">
        <v>3975</v>
      </c>
      <c r="R16" s="6">
        <v>100000</v>
      </c>
      <c r="S16" s="6">
        <v>96025</v>
      </c>
      <c r="T16" s="6">
        <v>3.9750000000000001</v>
      </c>
      <c r="U16" s="6">
        <v>0</v>
      </c>
      <c r="V16" s="6">
        <v>0</v>
      </c>
      <c r="W16" s="6">
        <v>7625</v>
      </c>
      <c r="X16" s="6">
        <v>100000</v>
      </c>
      <c r="Y16" s="6">
        <v>92375</v>
      </c>
      <c r="Z16" s="6">
        <v>7.625</v>
      </c>
      <c r="AA16" s="6">
        <v>3675</v>
      </c>
      <c r="AB16" s="6">
        <v>1.7173</v>
      </c>
      <c r="AC16" s="6">
        <v>24125</v>
      </c>
      <c r="AD16" s="6">
        <v>214000</v>
      </c>
      <c r="AE16" s="6">
        <v>189875</v>
      </c>
      <c r="AF16" s="6">
        <v>11.273400000000001</v>
      </c>
    </row>
    <row r="17" spans="2:32" outlineLevel="1">
      <c r="B17" s="5" t="s">
        <v>34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6">
        <v>52984.68</v>
      </c>
      <c r="J17" s="6">
        <v>6.1182999999999996</v>
      </c>
      <c r="K17" s="6">
        <v>295799.48</v>
      </c>
      <c r="L17" s="6">
        <v>866000</v>
      </c>
      <c r="M17" s="6">
        <v>570200.52</v>
      </c>
      <c r="N17" s="6">
        <v>34.156999999999996</v>
      </c>
      <c r="O17" s="6">
        <v>30761.95</v>
      </c>
      <c r="P17" s="6">
        <v>3.6797</v>
      </c>
      <c r="Q17" s="6">
        <v>152634.85999999999</v>
      </c>
      <c r="R17" s="6">
        <v>836000</v>
      </c>
      <c r="S17" s="6">
        <v>683365.14</v>
      </c>
      <c r="T17" s="6">
        <v>18.2578</v>
      </c>
      <c r="U17" s="6">
        <v>3950.56</v>
      </c>
      <c r="V17" s="6">
        <v>0.41499999999999998</v>
      </c>
      <c r="W17" s="6">
        <v>102909.94</v>
      </c>
      <c r="X17" s="6">
        <v>952000</v>
      </c>
      <c r="Y17" s="6">
        <v>849090.06</v>
      </c>
      <c r="Z17" s="6">
        <v>10.809900000000001</v>
      </c>
      <c r="AA17" s="6">
        <v>87697.19</v>
      </c>
      <c r="AB17" s="6">
        <v>3.3043</v>
      </c>
      <c r="AC17" s="6">
        <v>551344.28</v>
      </c>
      <c r="AD17" s="6">
        <v>2654000</v>
      </c>
      <c r="AE17" s="6">
        <v>2102655.7200000002</v>
      </c>
      <c r="AF17" s="6">
        <v>20.774100000000001</v>
      </c>
    </row>
    <row r="18" spans="2:32" outlineLevel="2">
      <c r="B18" s="5" t="s">
        <v>36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7">
        <v>0</v>
      </c>
      <c r="V18" s="6">
        <v>0</v>
      </c>
      <c r="W18" s="7">
        <v>0</v>
      </c>
      <c r="X18" s="7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pans="2:32" outlineLevel="2">
      <c r="B19" s="5" t="s">
        <v>37</v>
      </c>
      <c r="C19" s="7">
        <v>0</v>
      </c>
      <c r="D19" s="6">
        <v>0</v>
      </c>
      <c r="E19" s="7">
        <v>0</v>
      </c>
      <c r="F19" s="6">
        <v>167000</v>
      </c>
      <c r="G19" s="6">
        <v>167000</v>
      </c>
      <c r="H19" s="6">
        <v>0</v>
      </c>
      <c r="I19" s="7">
        <v>0</v>
      </c>
      <c r="J19" s="6">
        <v>0</v>
      </c>
      <c r="K19" s="7">
        <v>0</v>
      </c>
      <c r="L19" s="6">
        <v>272000</v>
      </c>
      <c r="M19" s="6">
        <v>272000</v>
      </c>
      <c r="N19" s="6">
        <v>0</v>
      </c>
      <c r="O19" s="7">
        <v>0</v>
      </c>
      <c r="P19" s="6">
        <v>0</v>
      </c>
      <c r="Q19" s="7">
        <v>0</v>
      </c>
      <c r="R19" s="6">
        <v>39000</v>
      </c>
      <c r="S19" s="6">
        <v>39000</v>
      </c>
      <c r="T19" s="6">
        <v>0</v>
      </c>
      <c r="U19" s="7">
        <v>0</v>
      </c>
      <c r="V19" s="6">
        <v>0</v>
      </c>
      <c r="W19" s="7">
        <v>0</v>
      </c>
      <c r="X19" s="6">
        <v>111000</v>
      </c>
      <c r="Y19" s="6">
        <v>111000</v>
      </c>
      <c r="Z19" s="6">
        <v>0</v>
      </c>
      <c r="AA19" s="6">
        <v>0</v>
      </c>
      <c r="AB19" s="6">
        <v>0</v>
      </c>
      <c r="AC19" s="6">
        <v>0</v>
      </c>
      <c r="AD19" s="6">
        <v>589000</v>
      </c>
      <c r="AE19" s="6">
        <v>589000</v>
      </c>
      <c r="AF19" s="6">
        <v>0</v>
      </c>
    </row>
    <row r="20" spans="2:32" outlineLevel="2">
      <c r="B20" s="5" t="s">
        <v>38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6">
        <v>7380</v>
      </c>
      <c r="J20" s="6">
        <v>2.46</v>
      </c>
      <c r="K20" s="6">
        <v>27280</v>
      </c>
      <c r="L20" s="6">
        <v>300000</v>
      </c>
      <c r="M20" s="6">
        <v>272720</v>
      </c>
      <c r="N20" s="6">
        <v>9.0932999999999993</v>
      </c>
      <c r="O20" s="6">
        <v>10000</v>
      </c>
      <c r="P20" s="6">
        <v>10</v>
      </c>
      <c r="Q20" s="6">
        <v>40000</v>
      </c>
      <c r="R20" s="6">
        <v>100000</v>
      </c>
      <c r="S20" s="6">
        <v>60000</v>
      </c>
      <c r="T20" s="6">
        <v>40</v>
      </c>
      <c r="U20" s="6">
        <v>1500</v>
      </c>
      <c r="V20" s="6">
        <v>12.5</v>
      </c>
      <c r="W20" s="6">
        <v>6000</v>
      </c>
      <c r="X20" s="6">
        <v>12000</v>
      </c>
      <c r="Y20" s="6">
        <v>6000</v>
      </c>
      <c r="Z20" s="6">
        <v>50</v>
      </c>
      <c r="AA20" s="6">
        <v>18880</v>
      </c>
      <c r="AB20" s="6">
        <v>4.5824999999999996</v>
      </c>
      <c r="AC20" s="6">
        <v>73280</v>
      </c>
      <c r="AD20" s="6">
        <v>412000</v>
      </c>
      <c r="AE20" s="6">
        <v>338720</v>
      </c>
      <c r="AF20" s="6">
        <v>17.7864</v>
      </c>
    </row>
    <row r="21" spans="2:32" outlineLevel="2">
      <c r="B21" s="5" t="s">
        <v>39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6">
        <v>2000</v>
      </c>
      <c r="L21" s="6">
        <v>8000</v>
      </c>
      <c r="M21" s="6">
        <v>6000</v>
      </c>
      <c r="N21" s="6">
        <v>25</v>
      </c>
      <c r="O21" s="7">
        <v>0</v>
      </c>
      <c r="P21" s="6">
        <v>0</v>
      </c>
      <c r="Q21" s="7">
        <v>0</v>
      </c>
      <c r="R21" s="6">
        <v>7000</v>
      </c>
      <c r="S21" s="6">
        <v>7000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6">
        <v>0</v>
      </c>
      <c r="AB21" s="6">
        <v>0</v>
      </c>
      <c r="AC21" s="6">
        <v>2000</v>
      </c>
      <c r="AD21" s="6">
        <v>15000</v>
      </c>
      <c r="AE21" s="6">
        <v>13000</v>
      </c>
      <c r="AF21" s="6">
        <v>13.333299999999999</v>
      </c>
    </row>
    <row r="22" spans="2:32" outlineLevel="2">
      <c r="B22" s="5" t="s">
        <v>40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6">
        <v>135445</v>
      </c>
      <c r="L22" s="6">
        <v>600000</v>
      </c>
      <c r="M22" s="6">
        <v>464555</v>
      </c>
      <c r="N22" s="6">
        <v>22.574200000000001</v>
      </c>
      <c r="O22" s="7">
        <v>0</v>
      </c>
      <c r="P22" s="6">
        <v>0</v>
      </c>
      <c r="Q22" s="6">
        <v>103535</v>
      </c>
      <c r="R22" s="6">
        <v>450000</v>
      </c>
      <c r="S22" s="6">
        <v>346465</v>
      </c>
      <c r="T22" s="6">
        <v>23.0078</v>
      </c>
      <c r="U22" s="7">
        <v>0</v>
      </c>
      <c r="V22" s="6">
        <v>0</v>
      </c>
      <c r="W22" s="6">
        <v>1528.25</v>
      </c>
      <c r="X22" s="6">
        <v>45000</v>
      </c>
      <c r="Y22" s="6">
        <v>43471.75</v>
      </c>
      <c r="Z22" s="6">
        <v>3.3961000000000001</v>
      </c>
      <c r="AA22" s="6">
        <v>0</v>
      </c>
      <c r="AB22" s="6">
        <v>0</v>
      </c>
      <c r="AC22" s="6">
        <v>240508.25</v>
      </c>
      <c r="AD22" s="6">
        <v>1095000</v>
      </c>
      <c r="AE22" s="6">
        <v>854491.75</v>
      </c>
      <c r="AF22" s="6">
        <v>21.964200000000002</v>
      </c>
    </row>
    <row r="23" spans="2:32" outlineLevel="2">
      <c r="B23" s="5" t="s">
        <v>74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7">
        <v>0</v>
      </c>
      <c r="M23" s="6">
        <v>0</v>
      </c>
      <c r="N23" s="6">
        <v>0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pans="2:32" outlineLevel="1">
      <c r="B24" s="5" t="s">
        <v>41</v>
      </c>
      <c r="C24" s="7">
        <v>0</v>
      </c>
      <c r="D24" s="6">
        <v>0</v>
      </c>
      <c r="E24" s="7">
        <v>0</v>
      </c>
      <c r="F24" s="6">
        <v>167000</v>
      </c>
      <c r="G24" s="6">
        <v>167000</v>
      </c>
      <c r="H24" s="6">
        <v>0</v>
      </c>
      <c r="I24" s="6">
        <v>7380</v>
      </c>
      <c r="J24" s="6">
        <v>0.62539999999999996</v>
      </c>
      <c r="K24" s="6">
        <v>164725</v>
      </c>
      <c r="L24" s="6">
        <v>1180000</v>
      </c>
      <c r="M24" s="6">
        <v>1015275</v>
      </c>
      <c r="N24" s="6">
        <v>13.9597</v>
      </c>
      <c r="O24" s="6">
        <v>10000</v>
      </c>
      <c r="P24" s="6">
        <v>1.6778999999999999</v>
      </c>
      <c r="Q24" s="6">
        <v>143535</v>
      </c>
      <c r="R24" s="6">
        <v>596000</v>
      </c>
      <c r="S24" s="6">
        <v>452465</v>
      </c>
      <c r="T24" s="6">
        <v>24.083100000000002</v>
      </c>
      <c r="U24" s="6">
        <v>1500</v>
      </c>
      <c r="V24" s="6">
        <v>0.89290000000000003</v>
      </c>
      <c r="W24" s="6">
        <v>7528.25</v>
      </c>
      <c r="X24" s="6">
        <v>168000</v>
      </c>
      <c r="Y24" s="6">
        <v>160471.75</v>
      </c>
      <c r="Z24" s="6">
        <v>4.4810999999999996</v>
      </c>
      <c r="AA24" s="6">
        <v>18880</v>
      </c>
      <c r="AB24" s="6">
        <v>0.89439999999999997</v>
      </c>
      <c r="AC24" s="6">
        <v>315788.25</v>
      </c>
      <c r="AD24" s="6">
        <v>2111000</v>
      </c>
      <c r="AE24" s="6">
        <v>1795211.75</v>
      </c>
      <c r="AF24" s="6">
        <v>14.959199999999999</v>
      </c>
    </row>
    <row r="25" spans="2:32" outlineLevel="2">
      <c r="B25" s="5" t="s">
        <v>42</v>
      </c>
      <c r="C25" s="6">
        <v>22074</v>
      </c>
      <c r="D25" s="6">
        <v>13.9709</v>
      </c>
      <c r="E25" s="6">
        <v>88296</v>
      </c>
      <c r="F25" s="6">
        <v>158000</v>
      </c>
      <c r="G25" s="6">
        <v>69704</v>
      </c>
      <c r="H25" s="6">
        <v>55.883499999999998</v>
      </c>
      <c r="I25" s="6">
        <v>489522</v>
      </c>
      <c r="J25" s="6">
        <v>8.1195000000000004</v>
      </c>
      <c r="K25" s="6">
        <v>1958088</v>
      </c>
      <c r="L25" s="6">
        <v>6029000</v>
      </c>
      <c r="M25" s="6">
        <v>4070912</v>
      </c>
      <c r="N25" s="6">
        <v>32.477800000000002</v>
      </c>
      <c r="O25" s="6">
        <v>355368</v>
      </c>
      <c r="P25" s="6">
        <v>7.6936</v>
      </c>
      <c r="Q25" s="6">
        <v>1421472</v>
      </c>
      <c r="R25" s="6">
        <v>4619000</v>
      </c>
      <c r="S25" s="6">
        <v>3197528</v>
      </c>
      <c r="T25" s="6">
        <v>30.7745</v>
      </c>
      <c r="U25" s="6">
        <v>186714</v>
      </c>
      <c r="V25" s="6">
        <v>7.9928999999999997</v>
      </c>
      <c r="W25" s="6">
        <v>746856</v>
      </c>
      <c r="X25" s="6">
        <v>2336000</v>
      </c>
      <c r="Y25" s="6">
        <v>1589144</v>
      </c>
      <c r="Z25" s="6">
        <v>31.971599999999999</v>
      </c>
      <c r="AA25" s="6">
        <v>1053678</v>
      </c>
      <c r="AB25" s="6">
        <v>8.0175999999999998</v>
      </c>
      <c r="AC25" s="6">
        <v>4214712</v>
      </c>
      <c r="AD25" s="6">
        <v>13142000</v>
      </c>
      <c r="AE25" s="6">
        <v>8927288</v>
      </c>
      <c r="AF25" s="6">
        <v>32.070599999999999</v>
      </c>
    </row>
    <row r="26" spans="2:32" outlineLevel="2">
      <c r="B26" s="5" t="s">
        <v>43</v>
      </c>
      <c r="C26" s="6">
        <v>252</v>
      </c>
      <c r="D26" s="6">
        <v>0</v>
      </c>
      <c r="E26" s="6">
        <v>1008</v>
      </c>
      <c r="F26" s="7">
        <v>0</v>
      </c>
      <c r="G26" s="6">
        <v>-1008</v>
      </c>
      <c r="H26" s="6">
        <v>0</v>
      </c>
      <c r="I26" s="6">
        <v>22520</v>
      </c>
      <c r="J26" s="6">
        <v>7.7655000000000003</v>
      </c>
      <c r="K26" s="6">
        <v>90080</v>
      </c>
      <c r="L26" s="6">
        <v>290000</v>
      </c>
      <c r="M26" s="6">
        <v>199920</v>
      </c>
      <c r="N26" s="6">
        <v>31.062100000000001</v>
      </c>
      <c r="O26" s="6">
        <v>18612</v>
      </c>
      <c r="P26" s="6">
        <v>7.8201999999999998</v>
      </c>
      <c r="Q26" s="6">
        <v>74448</v>
      </c>
      <c r="R26" s="6">
        <v>238000</v>
      </c>
      <c r="S26" s="6">
        <v>163552</v>
      </c>
      <c r="T26" s="6">
        <v>31.2807</v>
      </c>
      <c r="U26" s="6">
        <v>11972</v>
      </c>
      <c r="V26" s="6">
        <v>8.2566000000000006</v>
      </c>
      <c r="W26" s="6">
        <v>47888</v>
      </c>
      <c r="X26" s="6">
        <v>145000</v>
      </c>
      <c r="Y26" s="6">
        <v>97112</v>
      </c>
      <c r="Z26" s="6">
        <v>33.026200000000003</v>
      </c>
      <c r="AA26" s="6">
        <v>53356</v>
      </c>
      <c r="AB26" s="6">
        <v>7.9280999999999997</v>
      </c>
      <c r="AC26" s="6">
        <v>213424</v>
      </c>
      <c r="AD26" s="6">
        <v>673000</v>
      </c>
      <c r="AE26" s="6">
        <v>459576</v>
      </c>
      <c r="AF26" s="6">
        <v>31.712299999999999</v>
      </c>
    </row>
    <row r="27" spans="2:32" outlineLevel="2">
      <c r="B27" s="5" t="s">
        <v>44</v>
      </c>
      <c r="C27" s="6">
        <v>128</v>
      </c>
      <c r="D27" s="6">
        <v>12.8</v>
      </c>
      <c r="E27" s="6">
        <v>512</v>
      </c>
      <c r="F27" s="6">
        <v>1000</v>
      </c>
      <c r="G27" s="6">
        <v>488</v>
      </c>
      <c r="H27" s="6">
        <v>51.2</v>
      </c>
      <c r="I27" s="6">
        <v>6504</v>
      </c>
      <c r="J27" s="6">
        <v>7.5628000000000002</v>
      </c>
      <c r="K27" s="6">
        <v>26016</v>
      </c>
      <c r="L27" s="6">
        <v>86000</v>
      </c>
      <c r="M27" s="6">
        <v>59984</v>
      </c>
      <c r="N27" s="6">
        <v>30.251200000000001</v>
      </c>
      <c r="O27" s="6">
        <v>5160</v>
      </c>
      <c r="P27" s="6">
        <v>7.8182</v>
      </c>
      <c r="Q27" s="6">
        <v>20640</v>
      </c>
      <c r="R27" s="6">
        <v>66000</v>
      </c>
      <c r="S27" s="6">
        <v>45360</v>
      </c>
      <c r="T27" s="6">
        <v>31.2727</v>
      </c>
      <c r="U27" s="6">
        <v>3092</v>
      </c>
      <c r="V27" s="6">
        <v>8.1367999999999991</v>
      </c>
      <c r="W27" s="6">
        <v>12368</v>
      </c>
      <c r="X27" s="6">
        <v>38000</v>
      </c>
      <c r="Y27" s="6">
        <v>25632</v>
      </c>
      <c r="Z27" s="6">
        <v>32.547400000000003</v>
      </c>
      <c r="AA27" s="6">
        <v>14884</v>
      </c>
      <c r="AB27" s="6">
        <v>7.7927</v>
      </c>
      <c r="AC27" s="6">
        <v>59536</v>
      </c>
      <c r="AD27" s="6">
        <v>191000</v>
      </c>
      <c r="AE27" s="6">
        <v>131464</v>
      </c>
      <c r="AF27" s="6">
        <v>31.1707</v>
      </c>
    </row>
    <row r="28" spans="2:32" outlineLevel="2">
      <c r="B28" s="5" t="s">
        <v>45</v>
      </c>
      <c r="C28" s="6">
        <v>6245</v>
      </c>
      <c r="D28" s="6">
        <v>14.193199999999999</v>
      </c>
      <c r="E28" s="6">
        <v>24980</v>
      </c>
      <c r="F28" s="6">
        <v>44000</v>
      </c>
      <c r="G28" s="6">
        <v>19020</v>
      </c>
      <c r="H28" s="6">
        <v>56.7727</v>
      </c>
      <c r="I28" s="6">
        <v>405985</v>
      </c>
      <c r="J28" s="6">
        <v>8.3880999999999997</v>
      </c>
      <c r="K28" s="6">
        <v>1623940</v>
      </c>
      <c r="L28" s="6">
        <v>4840000</v>
      </c>
      <c r="M28" s="6">
        <v>3216060</v>
      </c>
      <c r="N28" s="6">
        <v>33.552500000000002</v>
      </c>
      <c r="O28" s="6">
        <v>342643</v>
      </c>
      <c r="P28" s="6">
        <v>7.8696000000000002</v>
      </c>
      <c r="Q28" s="6">
        <v>1370572</v>
      </c>
      <c r="R28" s="6">
        <v>4354000</v>
      </c>
      <c r="S28" s="6">
        <v>2983428</v>
      </c>
      <c r="T28" s="6">
        <v>31.4785</v>
      </c>
      <c r="U28" s="6">
        <v>203583</v>
      </c>
      <c r="V28" s="6">
        <v>8.3332999999999995</v>
      </c>
      <c r="W28" s="6">
        <v>814332</v>
      </c>
      <c r="X28" s="6">
        <v>2443000</v>
      </c>
      <c r="Y28" s="6">
        <v>1628668</v>
      </c>
      <c r="Z28" s="6">
        <v>33.333300000000001</v>
      </c>
      <c r="AA28" s="6">
        <v>958456</v>
      </c>
      <c r="AB28" s="6">
        <v>8.2052999999999994</v>
      </c>
      <c r="AC28" s="6">
        <v>3833824</v>
      </c>
      <c r="AD28" s="6">
        <v>11681000</v>
      </c>
      <c r="AE28" s="6">
        <v>7847176</v>
      </c>
      <c r="AF28" s="6">
        <v>32.820999999999998</v>
      </c>
    </row>
    <row r="29" spans="2:32" outlineLevel="2">
      <c r="B29" s="5" t="s">
        <v>46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6">
        <v>62423</v>
      </c>
      <c r="J29" s="6">
        <v>8.6940000000000008</v>
      </c>
      <c r="K29" s="6">
        <v>249692</v>
      </c>
      <c r="L29" s="6">
        <v>718000</v>
      </c>
      <c r="M29" s="6">
        <v>468308</v>
      </c>
      <c r="N29" s="6">
        <v>34.776000000000003</v>
      </c>
      <c r="O29" s="7">
        <v>0</v>
      </c>
      <c r="P29" s="6">
        <v>0</v>
      </c>
      <c r="Q29" s="7">
        <v>0</v>
      </c>
      <c r="R29" s="7">
        <v>0</v>
      </c>
      <c r="S29" s="6">
        <v>0</v>
      </c>
      <c r="T29" s="6">
        <v>0</v>
      </c>
      <c r="U29" s="7">
        <v>0</v>
      </c>
      <c r="V29" s="6">
        <v>0</v>
      </c>
      <c r="W29" s="7">
        <v>0</v>
      </c>
      <c r="X29" s="7">
        <v>0</v>
      </c>
      <c r="Y29" s="6">
        <v>0</v>
      </c>
      <c r="Z29" s="6">
        <v>0</v>
      </c>
      <c r="AA29" s="6">
        <v>62423</v>
      </c>
      <c r="AB29" s="6">
        <v>8.6940000000000008</v>
      </c>
      <c r="AC29" s="6">
        <v>249692</v>
      </c>
      <c r="AD29" s="6">
        <v>718000</v>
      </c>
      <c r="AE29" s="6">
        <v>468308</v>
      </c>
      <c r="AF29" s="6">
        <v>34.776000000000003</v>
      </c>
    </row>
    <row r="30" spans="2:32" outlineLevel="1">
      <c r="B30" s="5" t="s">
        <v>47</v>
      </c>
      <c r="C30" s="6">
        <v>28699</v>
      </c>
      <c r="D30" s="6">
        <v>14.1374</v>
      </c>
      <c r="E30" s="6">
        <v>114796</v>
      </c>
      <c r="F30" s="6">
        <v>203000</v>
      </c>
      <c r="G30" s="6">
        <v>88204</v>
      </c>
      <c r="H30" s="6">
        <v>56.549799999999998</v>
      </c>
      <c r="I30" s="6">
        <v>986954</v>
      </c>
      <c r="J30" s="6">
        <v>8.2500999999999998</v>
      </c>
      <c r="K30" s="6">
        <v>3947816</v>
      </c>
      <c r="L30" s="6">
        <v>11963000</v>
      </c>
      <c r="M30" s="6">
        <v>8015184</v>
      </c>
      <c r="N30" s="6">
        <v>33.0002</v>
      </c>
      <c r="O30" s="6">
        <v>721783</v>
      </c>
      <c r="P30" s="6">
        <v>7.7803000000000004</v>
      </c>
      <c r="Q30" s="6">
        <v>2887132</v>
      </c>
      <c r="R30" s="6">
        <v>9277000</v>
      </c>
      <c r="S30" s="6">
        <v>6389868</v>
      </c>
      <c r="T30" s="6">
        <v>31.121400000000001</v>
      </c>
      <c r="U30" s="6">
        <v>405361</v>
      </c>
      <c r="V30" s="6">
        <v>8.1692999999999998</v>
      </c>
      <c r="W30" s="6">
        <v>1621444</v>
      </c>
      <c r="X30" s="6">
        <v>4962000</v>
      </c>
      <c r="Y30" s="6">
        <v>3340556</v>
      </c>
      <c r="Z30" s="6">
        <v>32.677199999999999</v>
      </c>
      <c r="AA30" s="6">
        <v>2142797</v>
      </c>
      <c r="AB30" s="6">
        <v>8.1151</v>
      </c>
      <c r="AC30" s="6">
        <v>8571188</v>
      </c>
      <c r="AD30" s="6">
        <v>26405000</v>
      </c>
      <c r="AE30" s="6">
        <v>17833812</v>
      </c>
      <c r="AF30" s="6">
        <v>32.460500000000003</v>
      </c>
    </row>
    <row r="31" spans="2:32" outlineLevel="2">
      <c r="B31" s="5" t="s">
        <v>48</v>
      </c>
      <c r="C31" s="7">
        <v>0</v>
      </c>
      <c r="D31" s="6">
        <v>0</v>
      </c>
      <c r="E31" s="7">
        <v>0</v>
      </c>
      <c r="F31" s="6">
        <v>200000</v>
      </c>
      <c r="G31" s="6">
        <v>200000</v>
      </c>
      <c r="H31" s="6">
        <v>0</v>
      </c>
      <c r="I31" s="7">
        <v>0</v>
      </c>
      <c r="J31" s="6">
        <v>0</v>
      </c>
      <c r="K31" s="7">
        <v>0</v>
      </c>
      <c r="L31" s="6">
        <v>7000000</v>
      </c>
      <c r="M31" s="6">
        <v>7000000</v>
      </c>
      <c r="N31" s="6">
        <v>0</v>
      </c>
      <c r="O31" s="7">
        <v>0</v>
      </c>
      <c r="P31" s="6">
        <v>0</v>
      </c>
      <c r="Q31" s="7">
        <v>0</v>
      </c>
      <c r="R31" s="6">
        <v>5400000</v>
      </c>
      <c r="S31" s="6">
        <v>5400000</v>
      </c>
      <c r="T31" s="6">
        <v>0</v>
      </c>
      <c r="U31" s="7">
        <v>0</v>
      </c>
      <c r="V31" s="6">
        <v>0</v>
      </c>
      <c r="W31" s="7">
        <v>0</v>
      </c>
      <c r="X31" s="6">
        <v>2681000</v>
      </c>
      <c r="Y31" s="6">
        <v>2681000</v>
      </c>
      <c r="Z31" s="6">
        <v>0</v>
      </c>
      <c r="AA31" s="6">
        <v>0</v>
      </c>
      <c r="AB31" s="6">
        <v>0</v>
      </c>
      <c r="AC31" s="6">
        <v>0</v>
      </c>
      <c r="AD31" s="6">
        <v>15281000</v>
      </c>
      <c r="AE31" s="6">
        <v>15281000</v>
      </c>
      <c r="AF31" s="6">
        <v>0</v>
      </c>
    </row>
    <row r="32" spans="2:32" outlineLevel="2">
      <c r="B32" s="5" t="s">
        <v>49</v>
      </c>
      <c r="C32" s="6">
        <v>4419</v>
      </c>
      <c r="D32" s="6">
        <v>0</v>
      </c>
      <c r="E32" s="6">
        <v>28732</v>
      </c>
      <c r="F32" s="7">
        <v>0</v>
      </c>
      <c r="G32" s="6">
        <v>-28732</v>
      </c>
      <c r="H32" s="6">
        <v>0</v>
      </c>
      <c r="I32" s="6">
        <v>447042.5</v>
      </c>
      <c r="J32" s="6">
        <v>0</v>
      </c>
      <c r="K32" s="6">
        <v>2320087.21</v>
      </c>
      <c r="L32" s="7">
        <v>0</v>
      </c>
      <c r="M32" s="6">
        <v>-2320087.21</v>
      </c>
      <c r="N32" s="6">
        <v>0</v>
      </c>
      <c r="O32" s="6">
        <v>224717.03</v>
      </c>
      <c r="P32" s="6">
        <v>0</v>
      </c>
      <c r="Q32" s="6">
        <v>1518683.28</v>
      </c>
      <c r="R32" s="7">
        <v>0</v>
      </c>
      <c r="S32" s="6">
        <v>-1518683.28</v>
      </c>
      <c r="T32" s="6">
        <v>0</v>
      </c>
      <c r="U32" s="6">
        <v>106393.75</v>
      </c>
      <c r="V32" s="6">
        <v>0</v>
      </c>
      <c r="W32" s="6">
        <v>308157.75</v>
      </c>
      <c r="X32" s="7">
        <v>0</v>
      </c>
      <c r="Y32" s="6">
        <v>-308157.75</v>
      </c>
      <c r="Z32" s="6">
        <v>0</v>
      </c>
      <c r="AA32" s="6">
        <v>782572.28</v>
      </c>
      <c r="AB32" s="6">
        <v>0</v>
      </c>
      <c r="AC32" s="6">
        <v>4175660.24</v>
      </c>
      <c r="AD32" s="6">
        <v>0</v>
      </c>
      <c r="AE32" s="6">
        <v>-4175660.24</v>
      </c>
      <c r="AF32" s="6">
        <v>0</v>
      </c>
    </row>
    <row r="33" spans="2:32" outlineLevel="2">
      <c r="B33" s="5" t="s">
        <v>50</v>
      </c>
      <c r="C33" s="6">
        <v>50</v>
      </c>
      <c r="D33" s="6">
        <v>0</v>
      </c>
      <c r="E33" s="6">
        <v>12346</v>
      </c>
      <c r="F33" s="7">
        <v>0</v>
      </c>
      <c r="G33" s="6">
        <v>-12346</v>
      </c>
      <c r="H33" s="6">
        <v>0</v>
      </c>
      <c r="I33" s="6">
        <v>235307</v>
      </c>
      <c r="J33" s="6">
        <v>0</v>
      </c>
      <c r="K33" s="6">
        <v>608015</v>
      </c>
      <c r="L33" s="7">
        <v>0</v>
      </c>
      <c r="M33" s="6">
        <v>-608015</v>
      </c>
      <c r="N33" s="6">
        <v>0</v>
      </c>
      <c r="O33" s="6">
        <v>195296</v>
      </c>
      <c r="P33" s="6">
        <v>0</v>
      </c>
      <c r="Q33" s="6">
        <v>571580</v>
      </c>
      <c r="R33" s="7">
        <v>0</v>
      </c>
      <c r="S33" s="6">
        <v>-571580</v>
      </c>
      <c r="T33" s="6">
        <v>0</v>
      </c>
      <c r="U33" s="6">
        <v>185505</v>
      </c>
      <c r="V33" s="6">
        <v>0</v>
      </c>
      <c r="W33" s="6">
        <v>541071</v>
      </c>
      <c r="X33" s="7">
        <v>0</v>
      </c>
      <c r="Y33" s="6">
        <v>-541071</v>
      </c>
      <c r="Z33" s="6">
        <v>0</v>
      </c>
      <c r="AA33" s="6">
        <v>616158</v>
      </c>
      <c r="AB33" s="6">
        <v>0</v>
      </c>
      <c r="AC33" s="6">
        <v>1733012</v>
      </c>
      <c r="AD33" s="6">
        <v>0</v>
      </c>
      <c r="AE33" s="6">
        <v>-1733012</v>
      </c>
      <c r="AF33" s="6">
        <v>0</v>
      </c>
    </row>
    <row r="34" spans="2:32" outlineLevel="1">
      <c r="B34" s="5" t="s">
        <v>51</v>
      </c>
      <c r="C34" s="6">
        <v>4469</v>
      </c>
      <c r="D34" s="6">
        <v>2.2345000000000002</v>
      </c>
      <c r="E34" s="6">
        <v>41078</v>
      </c>
      <c r="F34" s="6">
        <v>200000</v>
      </c>
      <c r="G34" s="6">
        <v>158922</v>
      </c>
      <c r="H34" s="6">
        <v>20.539000000000001</v>
      </c>
      <c r="I34" s="6">
        <v>682349.5</v>
      </c>
      <c r="J34" s="6">
        <v>9.7478999999999996</v>
      </c>
      <c r="K34" s="6">
        <v>2928102.21</v>
      </c>
      <c r="L34" s="6">
        <v>7000000</v>
      </c>
      <c r="M34" s="6">
        <v>4071897.79</v>
      </c>
      <c r="N34" s="6">
        <v>41.83</v>
      </c>
      <c r="O34" s="6">
        <v>420013.03</v>
      </c>
      <c r="P34" s="6">
        <v>7.7779999999999996</v>
      </c>
      <c r="Q34" s="6">
        <v>2090263.28</v>
      </c>
      <c r="R34" s="6">
        <v>5400000</v>
      </c>
      <c r="S34" s="6">
        <v>3309736.72</v>
      </c>
      <c r="T34" s="6">
        <v>38.708599999999997</v>
      </c>
      <c r="U34" s="6">
        <v>291898.75</v>
      </c>
      <c r="V34" s="6">
        <v>10.887700000000001</v>
      </c>
      <c r="W34" s="6">
        <v>849228.75</v>
      </c>
      <c r="X34" s="6">
        <v>2681000</v>
      </c>
      <c r="Y34" s="6">
        <v>1831771.25</v>
      </c>
      <c r="Z34" s="6">
        <v>31.675799999999999</v>
      </c>
      <c r="AA34" s="6">
        <v>1398730.28</v>
      </c>
      <c r="AB34" s="6">
        <v>9.1533999999999995</v>
      </c>
      <c r="AC34" s="6">
        <v>5908672.2400000002</v>
      </c>
      <c r="AD34" s="6">
        <v>15281000</v>
      </c>
      <c r="AE34" s="6">
        <v>9372327.7599999998</v>
      </c>
      <c r="AF34" s="6">
        <v>38.666800000000002</v>
      </c>
    </row>
    <row r="35" spans="2:32" outlineLevel="2">
      <c r="B35" s="5" t="s">
        <v>52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6">
        <v>45406.76</v>
      </c>
      <c r="J35" s="6">
        <v>0</v>
      </c>
      <c r="K35" s="6">
        <v>176838.49</v>
      </c>
      <c r="L35" s="7">
        <v>0</v>
      </c>
      <c r="M35" s="6">
        <v>-176838.49</v>
      </c>
      <c r="N35" s="6">
        <v>0</v>
      </c>
      <c r="O35" s="6">
        <v>33298.31</v>
      </c>
      <c r="P35" s="6">
        <v>0</v>
      </c>
      <c r="Q35" s="6">
        <v>129681.58</v>
      </c>
      <c r="R35" s="7">
        <v>0</v>
      </c>
      <c r="S35" s="6">
        <v>-129681.58</v>
      </c>
      <c r="T35" s="6">
        <v>0</v>
      </c>
      <c r="U35" s="6">
        <v>19027.599999999999</v>
      </c>
      <c r="V35" s="6">
        <v>0</v>
      </c>
      <c r="W35" s="6">
        <v>74103.75</v>
      </c>
      <c r="X35" s="7">
        <v>0</v>
      </c>
      <c r="Y35" s="6">
        <v>-74103.75</v>
      </c>
      <c r="Z35" s="6">
        <v>0</v>
      </c>
      <c r="AA35" s="6">
        <v>97732.67</v>
      </c>
      <c r="AB35" s="6">
        <v>0</v>
      </c>
      <c r="AC35" s="6">
        <v>380623.82</v>
      </c>
      <c r="AD35" s="6">
        <v>0</v>
      </c>
      <c r="AE35" s="6">
        <v>-380623.82</v>
      </c>
      <c r="AF35" s="6">
        <v>0</v>
      </c>
    </row>
    <row r="36" spans="2:32" outlineLevel="1">
      <c r="B36" s="5" t="s">
        <v>53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6">
        <v>45406.76</v>
      </c>
      <c r="J36" s="6">
        <v>0</v>
      </c>
      <c r="K36" s="6">
        <v>176838.49</v>
      </c>
      <c r="L36" s="7">
        <v>0</v>
      </c>
      <c r="M36" s="6">
        <v>-176838.49</v>
      </c>
      <c r="N36" s="6">
        <v>0</v>
      </c>
      <c r="O36" s="6">
        <v>33298.31</v>
      </c>
      <c r="P36" s="6">
        <v>0</v>
      </c>
      <c r="Q36" s="6">
        <v>129681.58</v>
      </c>
      <c r="R36" s="7">
        <v>0</v>
      </c>
      <c r="S36" s="6">
        <v>-129681.58</v>
      </c>
      <c r="T36" s="6">
        <v>0</v>
      </c>
      <c r="U36" s="6">
        <v>19027.599999999999</v>
      </c>
      <c r="V36" s="6">
        <v>0</v>
      </c>
      <c r="W36" s="6">
        <v>74103.75</v>
      </c>
      <c r="X36" s="7">
        <v>0</v>
      </c>
      <c r="Y36" s="6">
        <v>-74103.75</v>
      </c>
      <c r="Z36" s="6">
        <v>0</v>
      </c>
      <c r="AA36" s="6">
        <v>97732.67</v>
      </c>
      <c r="AB36" s="6">
        <v>0</v>
      </c>
      <c r="AC36" s="6">
        <v>380623.82</v>
      </c>
      <c r="AD36" s="6">
        <v>0</v>
      </c>
      <c r="AE36" s="6">
        <v>-380623.82</v>
      </c>
      <c r="AF36" s="6">
        <v>0</v>
      </c>
    </row>
    <row r="37" spans="2:32" outlineLevel="2">
      <c r="B37" s="5" t="s">
        <v>54</v>
      </c>
      <c r="C37" s="6">
        <v>717.78</v>
      </c>
      <c r="D37" s="6">
        <v>0</v>
      </c>
      <c r="E37" s="6">
        <v>2871.12</v>
      </c>
      <c r="F37" s="7">
        <v>0</v>
      </c>
      <c r="G37" s="6">
        <v>-2871.12</v>
      </c>
      <c r="H37" s="6">
        <v>0</v>
      </c>
      <c r="I37" s="6">
        <v>26557.86</v>
      </c>
      <c r="J37" s="6">
        <v>0</v>
      </c>
      <c r="K37" s="6">
        <v>106231.44</v>
      </c>
      <c r="L37" s="7">
        <v>0</v>
      </c>
      <c r="M37" s="6">
        <v>-106231.44</v>
      </c>
      <c r="N37" s="6">
        <v>0</v>
      </c>
      <c r="O37" s="6">
        <v>19380.060000000001</v>
      </c>
      <c r="P37" s="6">
        <v>0</v>
      </c>
      <c r="Q37" s="6">
        <v>77520.240000000005</v>
      </c>
      <c r="R37" s="7">
        <v>0</v>
      </c>
      <c r="S37" s="6">
        <v>-77520.240000000005</v>
      </c>
      <c r="T37" s="6">
        <v>0</v>
      </c>
      <c r="U37" s="6">
        <v>11484.48</v>
      </c>
      <c r="V37" s="6">
        <v>0</v>
      </c>
      <c r="W37" s="6">
        <v>45937.919999999998</v>
      </c>
      <c r="X37" s="7">
        <v>0</v>
      </c>
      <c r="Y37" s="6">
        <v>-45937.919999999998</v>
      </c>
      <c r="Z37" s="6">
        <v>0</v>
      </c>
      <c r="AA37" s="6">
        <v>58140.18</v>
      </c>
      <c r="AB37" s="6">
        <v>0</v>
      </c>
      <c r="AC37" s="6">
        <v>232560.72</v>
      </c>
      <c r="AD37" s="6">
        <v>0</v>
      </c>
      <c r="AE37" s="6">
        <v>-232560.72</v>
      </c>
      <c r="AF37" s="6">
        <v>0</v>
      </c>
    </row>
    <row r="38" spans="2:32" outlineLevel="1">
      <c r="B38" s="5" t="s">
        <v>55</v>
      </c>
      <c r="C38" s="6">
        <v>717.78</v>
      </c>
      <c r="D38" s="6">
        <v>0</v>
      </c>
      <c r="E38" s="6">
        <v>2871.12</v>
      </c>
      <c r="F38" s="7">
        <v>0</v>
      </c>
      <c r="G38" s="6">
        <v>-2871.12</v>
      </c>
      <c r="H38" s="6">
        <v>0</v>
      </c>
      <c r="I38" s="6">
        <v>26557.86</v>
      </c>
      <c r="J38" s="6">
        <v>0</v>
      </c>
      <c r="K38" s="6">
        <v>106231.44</v>
      </c>
      <c r="L38" s="7">
        <v>0</v>
      </c>
      <c r="M38" s="6">
        <v>-106231.44</v>
      </c>
      <c r="N38" s="6">
        <v>0</v>
      </c>
      <c r="O38" s="6">
        <v>19380.060000000001</v>
      </c>
      <c r="P38" s="6">
        <v>0</v>
      </c>
      <c r="Q38" s="6">
        <v>77520.240000000005</v>
      </c>
      <c r="R38" s="7">
        <v>0</v>
      </c>
      <c r="S38" s="6">
        <v>-77520.240000000005</v>
      </c>
      <c r="T38" s="6">
        <v>0</v>
      </c>
      <c r="U38" s="6">
        <v>11484.48</v>
      </c>
      <c r="V38" s="6">
        <v>0</v>
      </c>
      <c r="W38" s="6">
        <v>45937.919999999998</v>
      </c>
      <c r="X38" s="7">
        <v>0</v>
      </c>
      <c r="Y38" s="6">
        <v>-45937.919999999998</v>
      </c>
      <c r="Z38" s="6">
        <v>0</v>
      </c>
      <c r="AA38" s="6">
        <v>58140.18</v>
      </c>
      <c r="AB38" s="6">
        <v>0</v>
      </c>
      <c r="AC38" s="6">
        <v>232560.72</v>
      </c>
      <c r="AD38" s="6">
        <v>0</v>
      </c>
      <c r="AE38" s="6">
        <v>-232560.72</v>
      </c>
      <c r="AF38" s="6">
        <v>0</v>
      </c>
    </row>
    <row r="39" spans="2:32">
      <c r="B39" s="8" t="s">
        <v>56</v>
      </c>
      <c r="C39" s="9">
        <v>744640.28</v>
      </c>
      <c r="D39" s="9">
        <v>15.452199999999999</v>
      </c>
      <c r="E39" s="9">
        <v>2374542.4900000002</v>
      </c>
      <c r="F39" s="9">
        <v>4819000</v>
      </c>
      <c r="G39" s="9">
        <v>2444457.5099999998</v>
      </c>
      <c r="H39" s="9">
        <v>49.2746</v>
      </c>
      <c r="I39" s="9">
        <v>12105377.050000001</v>
      </c>
      <c r="J39" s="9">
        <v>8.2302999999999997</v>
      </c>
      <c r="K39" s="9">
        <v>48684271.189999998</v>
      </c>
      <c r="L39" s="9">
        <v>147083000</v>
      </c>
      <c r="M39" s="9">
        <v>98398728.810000002</v>
      </c>
      <c r="N39" s="9">
        <v>33.099899999999998</v>
      </c>
      <c r="O39" s="9">
        <v>8014531.1799999997</v>
      </c>
      <c r="P39" s="9">
        <v>8.1731999999999996</v>
      </c>
      <c r="Q39" s="9">
        <v>32598094.66</v>
      </c>
      <c r="R39" s="9">
        <v>98059000</v>
      </c>
      <c r="S39" s="9">
        <v>65460905.340000004</v>
      </c>
      <c r="T39" s="9">
        <v>33.243299999999998</v>
      </c>
      <c r="U39" s="9">
        <v>4251098.29</v>
      </c>
      <c r="V39" s="9">
        <v>8.2461000000000002</v>
      </c>
      <c r="W39" s="9">
        <v>16909354.43</v>
      </c>
      <c r="X39" s="9">
        <v>51553000</v>
      </c>
      <c r="Y39" s="9">
        <v>34643645.57</v>
      </c>
      <c r="Z39" s="9">
        <v>32.799900000000001</v>
      </c>
      <c r="AA39" s="9">
        <v>25115646.800000001</v>
      </c>
      <c r="AB39" s="9">
        <v>8.3298000000000005</v>
      </c>
      <c r="AC39" s="9">
        <v>100566262.77</v>
      </c>
      <c r="AD39" s="9">
        <v>301514000</v>
      </c>
      <c r="AE39" s="9">
        <v>200947737.22999999</v>
      </c>
      <c r="AF39" s="9">
        <v>33.3538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L43"/>
  <sheetViews>
    <sheetView topLeftCell="M1" workbookViewId="0">
      <selection activeCell="Q6" sqref="Q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253" width="11.42578125" style="1"/>
    <col min="254" max="254" width="1.7109375" style="1" customWidth="1"/>
    <col min="255" max="255" width="40.7109375" style="1" customWidth="1"/>
    <col min="256" max="256" width="21.7109375" style="1" customWidth="1"/>
    <col min="257" max="257" width="10.7109375" style="1" customWidth="1"/>
    <col min="258" max="258" width="18.7109375" style="1" customWidth="1"/>
    <col min="259" max="260" width="21.7109375" style="1" customWidth="1"/>
    <col min="261" max="261" width="10.7109375" style="1" customWidth="1"/>
    <col min="262" max="262" width="40.7109375" style="1" customWidth="1"/>
    <col min="263" max="263" width="21.7109375" style="1" customWidth="1"/>
    <col min="264" max="264" width="10.7109375" style="1" customWidth="1"/>
    <col min="265" max="265" width="18.7109375" style="1" customWidth="1"/>
    <col min="266" max="267" width="21.7109375" style="1" customWidth="1"/>
    <col min="268" max="268" width="10.7109375" style="1" customWidth="1"/>
    <col min="269" max="269" width="21.7109375" style="1" customWidth="1"/>
    <col min="270" max="270" width="10.7109375" style="1" customWidth="1"/>
    <col min="271" max="271" width="18.7109375" style="1" customWidth="1"/>
    <col min="272" max="273" width="21.7109375" style="1" customWidth="1"/>
    <col min="274" max="274" width="40.7109375" style="1" customWidth="1"/>
    <col min="275" max="275" width="10.7109375" style="1" customWidth="1"/>
    <col min="276" max="276" width="21.7109375" style="1" customWidth="1"/>
    <col min="277" max="277" width="10.7109375" style="1" customWidth="1"/>
    <col min="278" max="278" width="18.7109375" style="1" customWidth="1"/>
    <col min="279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5" width="21.7109375" style="1" customWidth="1"/>
    <col min="286" max="286" width="40.7109375" style="1" customWidth="1"/>
    <col min="287" max="287" width="21.7109375" style="1" customWidth="1"/>
    <col min="288" max="288" width="10.7109375" style="1" customWidth="1"/>
    <col min="289" max="289" width="21.7109375" style="1" customWidth="1"/>
    <col min="290" max="290" width="10.7109375" style="1" customWidth="1"/>
    <col min="291" max="293" width="21.7109375" style="1" customWidth="1"/>
    <col min="294" max="294" width="10.7109375" style="1" customWidth="1"/>
    <col min="295" max="509" width="11.42578125" style="1"/>
    <col min="510" max="510" width="1.7109375" style="1" customWidth="1"/>
    <col min="511" max="511" width="40.7109375" style="1" customWidth="1"/>
    <col min="512" max="512" width="21.7109375" style="1" customWidth="1"/>
    <col min="513" max="513" width="10.7109375" style="1" customWidth="1"/>
    <col min="514" max="514" width="18.7109375" style="1" customWidth="1"/>
    <col min="515" max="516" width="21.7109375" style="1" customWidth="1"/>
    <col min="517" max="517" width="10.7109375" style="1" customWidth="1"/>
    <col min="518" max="518" width="40.7109375" style="1" customWidth="1"/>
    <col min="519" max="519" width="21.7109375" style="1" customWidth="1"/>
    <col min="520" max="520" width="10.7109375" style="1" customWidth="1"/>
    <col min="521" max="521" width="18.7109375" style="1" customWidth="1"/>
    <col min="522" max="523" width="21.7109375" style="1" customWidth="1"/>
    <col min="524" max="524" width="10.7109375" style="1" customWidth="1"/>
    <col min="525" max="525" width="21.7109375" style="1" customWidth="1"/>
    <col min="526" max="526" width="10.7109375" style="1" customWidth="1"/>
    <col min="527" max="527" width="18.7109375" style="1" customWidth="1"/>
    <col min="528" max="529" width="21.7109375" style="1" customWidth="1"/>
    <col min="530" max="530" width="40.7109375" style="1" customWidth="1"/>
    <col min="531" max="531" width="10.7109375" style="1" customWidth="1"/>
    <col min="532" max="532" width="21.7109375" style="1" customWidth="1"/>
    <col min="533" max="533" width="10.7109375" style="1" customWidth="1"/>
    <col min="534" max="534" width="18.7109375" style="1" customWidth="1"/>
    <col min="535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1" width="21.7109375" style="1" customWidth="1"/>
    <col min="542" max="542" width="40.7109375" style="1" customWidth="1"/>
    <col min="543" max="543" width="21.7109375" style="1" customWidth="1"/>
    <col min="544" max="544" width="10.7109375" style="1" customWidth="1"/>
    <col min="545" max="545" width="21.7109375" style="1" customWidth="1"/>
    <col min="546" max="546" width="10.7109375" style="1" customWidth="1"/>
    <col min="547" max="549" width="21.7109375" style="1" customWidth="1"/>
    <col min="550" max="550" width="10.7109375" style="1" customWidth="1"/>
    <col min="551" max="765" width="11.42578125" style="1"/>
    <col min="766" max="766" width="1.7109375" style="1" customWidth="1"/>
    <col min="767" max="767" width="40.7109375" style="1" customWidth="1"/>
    <col min="768" max="768" width="21.7109375" style="1" customWidth="1"/>
    <col min="769" max="769" width="10.7109375" style="1" customWidth="1"/>
    <col min="770" max="770" width="18.7109375" style="1" customWidth="1"/>
    <col min="771" max="772" width="21.7109375" style="1" customWidth="1"/>
    <col min="773" max="773" width="10.7109375" style="1" customWidth="1"/>
    <col min="774" max="774" width="40.7109375" style="1" customWidth="1"/>
    <col min="775" max="775" width="21.7109375" style="1" customWidth="1"/>
    <col min="776" max="776" width="10.7109375" style="1" customWidth="1"/>
    <col min="777" max="777" width="18.7109375" style="1" customWidth="1"/>
    <col min="778" max="779" width="21.7109375" style="1" customWidth="1"/>
    <col min="780" max="780" width="10.7109375" style="1" customWidth="1"/>
    <col min="781" max="781" width="21.7109375" style="1" customWidth="1"/>
    <col min="782" max="782" width="10.7109375" style="1" customWidth="1"/>
    <col min="783" max="783" width="18.7109375" style="1" customWidth="1"/>
    <col min="784" max="785" width="21.7109375" style="1" customWidth="1"/>
    <col min="786" max="786" width="40.7109375" style="1" customWidth="1"/>
    <col min="787" max="787" width="10.7109375" style="1" customWidth="1"/>
    <col min="788" max="788" width="21.7109375" style="1" customWidth="1"/>
    <col min="789" max="789" width="10.7109375" style="1" customWidth="1"/>
    <col min="790" max="790" width="18.7109375" style="1" customWidth="1"/>
    <col min="791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7" width="21.7109375" style="1" customWidth="1"/>
    <col min="798" max="798" width="40.7109375" style="1" customWidth="1"/>
    <col min="799" max="799" width="21.7109375" style="1" customWidth="1"/>
    <col min="800" max="800" width="10.7109375" style="1" customWidth="1"/>
    <col min="801" max="801" width="21.7109375" style="1" customWidth="1"/>
    <col min="802" max="802" width="10.7109375" style="1" customWidth="1"/>
    <col min="803" max="805" width="21.7109375" style="1" customWidth="1"/>
    <col min="806" max="806" width="10.7109375" style="1" customWidth="1"/>
    <col min="807" max="1021" width="11.42578125" style="1"/>
    <col min="1022" max="1022" width="1.7109375" style="1" customWidth="1"/>
    <col min="1023" max="1023" width="40.7109375" style="1" customWidth="1"/>
    <col min="1024" max="1024" width="21.7109375" style="1" customWidth="1"/>
    <col min="1025" max="1025" width="10.7109375" style="1" customWidth="1"/>
    <col min="1026" max="1026" width="18.7109375" style="1" customWidth="1"/>
    <col min="1027" max="1028" width="21.7109375" style="1" customWidth="1"/>
    <col min="1029" max="1029" width="10.7109375" style="1" customWidth="1"/>
    <col min="1030" max="1030" width="40.7109375" style="1" customWidth="1"/>
    <col min="1031" max="1031" width="21.7109375" style="1" customWidth="1"/>
    <col min="1032" max="1032" width="10.7109375" style="1" customWidth="1"/>
    <col min="1033" max="1033" width="18.7109375" style="1" customWidth="1"/>
    <col min="1034" max="1035" width="21.7109375" style="1" customWidth="1"/>
    <col min="1036" max="1036" width="10.7109375" style="1" customWidth="1"/>
    <col min="1037" max="1037" width="21.7109375" style="1" customWidth="1"/>
    <col min="1038" max="1038" width="10.7109375" style="1" customWidth="1"/>
    <col min="1039" max="1039" width="18.7109375" style="1" customWidth="1"/>
    <col min="1040" max="1041" width="21.7109375" style="1" customWidth="1"/>
    <col min="1042" max="1042" width="40.7109375" style="1" customWidth="1"/>
    <col min="1043" max="1043" width="10.7109375" style="1" customWidth="1"/>
    <col min="1044" max="1044" width="21.7109375" style="1" customWidth="1"/>
    <col min="1045" max="1045" width="10.7109375" style="1" customWidth="1"/>
    <col min="1046" max="1046" width="18.7109375" style="1" customWidth="1"/>
    <col min="1047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3" width="21.7109375" style="1" customWidth="1"/>
    <col min="1054" max="1054" width="40.7109375" style="1" customWidth="1"/>
    <col min="1055" max="1055" width="21.7109375" style="1" customWidth="1"/>
    <col min="1056" max="1056" width="10.7109375" style="1" customWidth="1"/>
    <col min="1057" max="1057" width="21.7109375" style="1" customWidth="1"/>
    <col min="1058" max="1058" width="10.7109375" style="1" customWidth="1"/>
    <col min="1059" max="1061" width="21.7109375" style="1" customWidth="1"/>
    <col min="1062" max="1062" width="10.7109375" style="1" customWidth="1"/>
    <col min="1063" max="1277" width="11.42578125" style="1"/>
    <col min="1278" max="1278" width="1.7109375" style="1" customWidth="1"/>
    <col min="1279" max="1279" width="40.7109375" style="1" customWidth="1"/>
    <col min="1280" max="1280" width="21.7109375" style="1" customWidth="1"/>
    <col min="1281" max="1281" width="10.7109375" style="1" customWidth="1"/>
    <col min="1282" max="1282" width="18.7109375" style="1" customWidth="1"/>
    <col min="1283" max="1284" width="21.7109375" style="1" customWidth="1"/>
    <col min="1285" max="1285" width="10.7109375" style="1" customWidth="1"/>
    <col min="1286" max="1286" width="40.7109375" style="1" customWidth="1"/>
    <col min="1287" max="1287" width="21.7109375" style="1" customWidth="1"/>
    <col min="1288" max="1288" width="10.7109375" style="1" customWidth="1"/>
    <col min="1289" max="1289" width="18.7109375" style="1" customWidth="1"/>
    <col min="1290" max="1291" width="21.7109375" style="1" customWidth="1"/>
    <col min="1292" max="1292" width="10.7109375" style="1" customWidth="1"/>
    <col min="1293" max="1293" width="21.7109375" style="1" customWidth="1"/>
    <col min="1294" max="1294" width="10.7109375" style="1" customWidth="1"/>
    <col min="1295" max="1295" width="18.7109375" style="1" customWidth="1"/>
    <col min="1296" max="1297" width="21.7109375" style="1" customWidth="1"/>
    <col min="1298" max="1298" width="40.7109375" style="1" customWidth="1"/>
    <col min="1299" max="1299" width="10.7109375" style="1" customWidth="1"/>
    <col min="1300" max="1300" width="21.7109375" style="1" customWidth="1"/>
    <col min="1301" max="1301" width="10.7109375" style="1" customWidth="1"/>
    <col min="1302" max="1302" width="18.7109375" style="1" customWidth="1"/>
    <col min="1303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09" width="21.7109375" style="1" customWidth="1"/>
    <col min="1310" max="1310" width="40.7109375" style="1" customWidth="1"/>
    <col min="1311" max="1311" width="21.7109375" style="1" customWidth="1"/>
    <col min="1312" max="1312" width="10.7109375" style="1" customWidth="1"/>
    <col min="1313" max="1313" width="21.7109375" style="1" customWidth="1"/>
    <col min="1314" max="1314" width="10.7109375" style="1" customWidth="1"/>
    <col min="1315" max="1317" width="21.7109375" style="1" customWidth="1"/>
    <col min="1318" max="1318" width="10.7109375" style="1" customWidth="1"/>
    <col min="1319" max="1533" width="11.42578125" style="1"/>
    <col min="1534" max="1534" width="1.7109375" style="1" customWidth="1"/>
    <col min="1535" max="1535" width="40.7109375" style="1" customWidth="1"/>
    <col min="1536" max="1536" width="21.7109375" style="1" customWidth="1"/>
    <col min="1537" max="1537" width="10.7109375" style="1" customWidth="1"/>
    <col min="1538" max="1538" width="18.7109375" style="1" customWidth="1"/>
    <col min="1539" max="1540" width="21.7109375" style="1" customWidth="1"/>
    <col min="1541" max="1541" width="10.7109375" style="1" customWidth="1"/>
    <col min="1542" max="1542" width="40.7109375" style="1" customWidth="1"/>
    <col min="1543" max="1543" width="21.7109375" style="1" customWidth="1"/>
    <col min="1544" max="1544" width="10.7109375" style="1" customWidth="1"/>
    <col min="1545" max="1545" width="18.7109375" style="1" customWidth="1"/>
    <col min="1546" max="1547" width="21.7109375" style="1" customWidth="1"/>
    <col min="1548" max="1548" width="10.7109375" style="1" customWidth="1"/>
    <col min="1549" max="1549" width="21.7109375" style="1" customWidth="1"/>
    <col min="1550" max="1550" width="10.7109375" style="1" customWidth="1"/>
    <col min="1551" max="1551" width="18.7109375" style="1" customWidth="1"/>
    <col min="1552" max="1553" width="21.7109375" style="1" customWidth="1"/>
    <col min="1554" max="1554" width="40.7109375" style="1" customWidth="1"/>
    <col min="1555" max="1555" width="10.7109375" style="1" customWidth="1"/>
    <col min="1556" max="1556" width="21.7109375" style="1" customWidth="1"/>
    <col min="1557" max="1557" width="10.7109375" style="1" customWidth="1"/>
    <col min="1558" max="1558" width="18.7109375" style="1" customWidth="1"/>
    <col min="1559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5" width="21.7109375" style="1" customWidth="1"/>
    <col min="1566" max="1566" width="40.7109375" style="1" customWidth="1"/>
    <col min="1567" max="1567" width="21.7109375" style="1" customWidth="1"/>
    <col min="1568" max="1568" width="10.7109375" style="1" customWidth="1"/>
    <col min="1569" max="1569" width="21.7109375" style="1" customWidth="1"/>
    <col min="1570" max="1570" width="10.7109375" style="1" customWidth="1"/>
    <col min="1571" max="1573" width="21.7109375" style="1" customWidth="1"/>
    <col min="1574" max="1574" width="10.7109375" style="1" customWidth="1"/>
    <col min="1575" max="1789" width="11.42578125" style="1"/>
    <col min="1790" max="1790" width="1.7109375" style="1" customWidth="1"/>
    <col min="1791" max="1791" width="40.7109375" style="1" customWidth="1"/>
    <col min="1792" max="1792" width="21.7109375" style="1" customWidth="1"/>
    <col min="1793" max="1793" width="10.7109375" style="1" customWidth="1"/>
    <col min="1794" max="1794" width="18.7109375" style="1" customWidth="1"/>
    <col min="1795" max="1796" width="21.7109375" style="1" customWidth="1"/>
    <col min="1797" max="1797" width="10.7109375" style="1" customWidth="1"/>
    <col min="1798" max="1798" width="40.7109375" style="1" customWidth="1"/>
    <col min="1799" max="1799" width="21.7109375" style="1" customWidth="1"/>
    <col min="1800" max="1800" width="10.7109375" style="1" customWidth="1"/>
    <col min="1801" max="1801" width="18.7109375" style="1" customWidth="1"/>
    <col min="1802" max="1803" width="21.7109375" style="1" customWidth="1"/>
    <col min="1804" max="1804" width="10.7109375" style="1" customWidth="1"/>
    <col min="1805" max="1805" width="21.7109375" style="1" customWidth="1"/>
    <col min="1806" max="1806" width="10.7109375" style="1" customWidth="1"/>
    <col min="1807" max="1807" width="18.7109375" style="1" customWidth="1"/>
    <col min="1808" max="1809" width="21.7109375" style="1" customWidth="1"/>
    <col min="1810" max="1810" width="40.7109375" style="1" customWidth="1"/>
    <col min="1811" max="1811" width="10.7109375" style="1" customWidth="1"/>
    <col min="1812" max="1812" width="21.7109375" style="1" customWidth="1"/>
    <col min="1813" max="1813" width="10.7109375" style="1" customWidth="1"/>
    <col min="1814" max="1814" width="18.7109375" style="1" customWidth="1"/>
    <col min="1815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1" width="21.7109375" style="1" customWidth="1"/>
    <col min="1822" max="1822" width="40.7109375" style="1" customWidth="1"/>
    <col min="1823" max="1823" width="21.7109375" style="1" customWidth="1"/>
    <col min="1824" max="1824" width="10.7109375" style="1" customWidth="1"/>
    <col min="1825" max="1825" width="21.7109375" style="1" customWidth="1"/>
    <col min="1826" max="1826" width="10.7109375" style="1" customWidth="1"/>
    <col min="1827" max="1829" width="21.7109375" style="1" customWidth="1"/>
    <col min="1830" max="1830" width="10.7109375" style="1" customWidth="1"/>
    <col min="1831" max="2045" width="11.42578125" style="1"/>
    <col min="2046" max="2046" width="1.7109375" style="1" customWidth="1"/>
    <col min="2047" max="2047" width="40.7109375" style="1" customWidth="1"/>
    <col min="2048" max="2048" width="21.7109375" style="1" customWidth="1"/>
    <col min="2049" max="2049" width="10.7109375" style="1" customWidth="1"/>
    <col min="2050" max="2050" width="18.7109375" style="1" customWidth="1"/>
    <col min="2051" max="2052" width="21.7109375" style="1" customWidth="1"/>
    <col min="2053" max="2053" width="10.7109375" style="1" customWidth="1"/>
    <col min="2054" max="2054" width="40.7109375" style="1" customWidth="1"/>
    <col min="2055" max="2055" width="21.7109375" style="1" customWidth="1"/>
    <col min="2056" max="2056" width="10.7109375" style="1" customWidth="1"/>
    <col min="2057" max="2057" width="18.7109375" style="1" customWidth="1"/>
    <col min="2058" max="2059" width="21.7109375" style="1" customWidth="1"/>
    <col min="2060" max="2060" width="10.7109375" style="1" customWidth="1"/>
    <col min="2061" max="2061" width="21.7109375" style="1" customWidth="1"/>
    <col min="2062" max="2062" width="10.7109375" style="1" customWidth="1"/>
    <col min="2063" max="2063" width="18.7109375" style="1" customWidth="1"/>
    <col min="2064" max="2065" width="21.7109375" style="1" customWidth="1"/>
    <col min="2066" max="2066" width="40.7109375" style="1" customWidth="1"/>
    <col min="2067" max="2067" width="10.7109375" style="1" customWidth="1"/>
    <col min="2068" max="2068" width="21.7109375" style="1" customWidth="1"/>
    <col min="2069" max="2069" width="10.7109375" style="1" customWidth="1"/>
    <col min="2070" max="2070" width="18.7109375" style="1" customWidth="1"/>
    <col min="2071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7" width="21.7109375" style="1" customWidth="1"/>
    <col min="2078" max="2078" width="40.7109375" style="1" customWidth="1"/>
    <col min="2079" max="2079" width="21.7109375" style="1" customWidth="1"/>
    <col min="2080" max="2080" width="10.7109375" style="1" customWidth="1"/>
    <col min="2081" max="2081" width="21.7109375" style="1" customWidth="1"/>
    <col min="2082" max="2082" width="10.7109375" style="1" customWidth="1"/>
    <col min="2083" max="2085" width="21.7109375" style="1" customWidth="1"/>
    <col min="2086" max="2086" width="10.7109375" style="1" customWidth="1"/>
    <col min="2087" max="2301" width="11.42578125" style="1"/>
    <col min="2302" max="2302" width="1.7109375" style="1" customWidth="1"/>
    <col min="2303" max="2303" width="40.7109375" style="1" customWidth="1"/>
    <col min="2304" max="2304" width="21.7109375" style="1" customWidth="1"/>
    <col min="2305" max="2305" width="10.7109375" style="1" customWidth="1"/>
    <col min="2306" max="2306" width="18.7109375" style="1" customWidth="1"/>
    <col min="2307" max="2308" width="21.7109375" style="1" customWidth="1"/>
    <col min="2309" max="2309" width="10.7109375" style="1" customWidth="1"/>
    <col min="2310" max="2310" width="40.7109375" style="1" customWidth="1"/>
    <col min="2311" max="2311" width="21.7109375" style="1" customWidth="1"/>
    <col min="2312" max="2312" width="10.7109375" style="1" customWidth="1"/>
    <col min="2313" max="2313" width="18.7109375" style="1" customWidth="1"/>
    <col min="2314" max="2315" width="21.7109375" style="1" customWidth="1"/>
    <col min="2316" max="2316" width="10.7109375" style="1" customWidth="1"/>
    <col min="2317" max="2317" width="21.7109375" style="1" customWidth="1"/>
    <col min="2318" max="2318" width="10.7109375" style="1" customWidth="1"/>
    <col min="2319" max="2319" width="18.7109375" style="1" customWidth="1"/>
    <col min="2320" max="2321" width="21.7109375" style="1" customWidth="1"/>
    <col min="2322" max="2322" width="40.7109375" style="1" customWidth="1"/>
    <col min="2323" max="2323" width="10.7109375" style="1" customWidth="1"/>
    <col min="2324" max="2324" width="21.7109375" style="1" customWidth="1"/>
    <col min="2325" max="2325" width="10.7109375" style="1" customWidth="1"/>
    <col min="2326" max="2326" width="18.7109375" style="1" customWidth="1"/>
    <col min="2327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3" width="21.7109375" style="1" customWidth="1"/>
    <col min="2334" max="2334" width="40.7109375" style="1" customWidth="1"/>
    <col min="2335" max="2335" width="21.7109375" style="1" customWidth="1"/>
    <col min="2336" max="2336" width="10.7109375" style="1" customWidth="1"/>
    <col min="2337" max="2337" width="21.7109375" style="1" customWidth="1"/>
    <col min="2338" max="2338" width="10.7109375" style="1" customWidth="1"/>
    <col min="2339" max="2341" width="21.7109375" style="1" customWidth="1"/>
    <col min="2342" max="2342" width="10.7109375" style="1" customWidth="1"/>
    <col min="2343" max="2557" width="11.42578125" style="1"/>
    <col min="2558" max="2558" width="1.7109375" style="1" customWidth="1"/>
    <col min="2559" max="2559" width="40.7109375" style="1" customWidth="1"/>
    <col min="2560" max="2560" width="21.7109375" style="1" customWidth="1"/>
    <col min="2561" max="2561" width="10.7109375" style="1" customWidth="1"/>
    <col min="2562" max="2562" width="18.7109375" style="1" customWidth="1"/>
    <col min="2563" max="2564" width="21.7109375" style="1" customWidth="1"/>
    <col min="2565" max="2565" width="10.7109375" style="1" customWidth="1"/>
    <col min="2566" max="2566" width="40.7109375" style="1" customWidth="1"/>
    <col min="2567" max="2567" width="21.7109375" style="1" customWidth="1"/>
    <col min="2568" max="2568" width="10.7109375" style="1" customWidth="1"/>
    <col min="2569" max="2569" width="18.7109375" style="1" customWidth="1"/>
    <col min="2570" max="2571" width="21.7109375" style="1" customWidth="1"/>
    <col min="2572" max="2572" width="10.7109375" style="1" customWidth="1"/>
    <col min="2573" max="2573" width="21.7109375" style="1" customWidth="1"/>
    <col min="2574" max="2574" width="10.7109375" style="1" customWidth="1"/>
    <col min="2575" max="2575" width="18.7109375" style="1" customWidth="1"/>
    <col min="2576" max="2577" width="21.7109375" style="1" customWidth="1"/>
    <col min="2578" max="2578" width="40.7109375" style="1" customWidth="1"/>
    <col min="2579" max="2579" width="10.7109375" style="1" customWidth="1"/>
    <col min="2580" max="2580" width="21.7109375" style="1" customWidth="1"/>
    <col min="2581" max="2581" width="10.7109375" style="1" customWidth="1"/>
    <col min="2582" max="2582" width="18.7109375" style="1" customWidth="1"/>
    <col min="2583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89" width="21.7109375" style="1" customWidth="1"/>
    <col min="2590" max="2590" width="40.7109375" style="1" customWidth="1"/>
    <col min="2591" max="2591" width="21.7109375" style="1" customWidth="1"/>
    <col min="2592" max="2592" width="10.7109375" style="1" customWidth="1"/>
    <col min="2593" max="2593" width="21.7109375" style="1" customWidth="1"/>
    <col min="2594" max="2594" width="10.7109375" style="1" customWidth="1"/>
    <col min="2595" max="2597" width="21.7109375" style="1" customWidth="1"/>
    <col min="2598" max="2598" width="10.7109375" style="1" customWidth="1"/>
    <col min="2599" max="2813" width="11.42578125" style="1"/>
    <col min="2814" max="2814" width="1.7109375" style="1" customWidth="1"/>
    <col min="2815" max="2815" width="40.7109375" style="1" customWidth="1"/>
    <col min="2816" max="2816" width="21.7109375" style="1" customWidth="1"/>
    <col min="2817" max="2817" width="10.7109375" style="1" customWidth="1"/>
    <col min="2818" max="2818" width="18.7109375" style="1" customWidth="1"/>
    <col min="2819" max="2820" width="21.7109375" style="1" customWidth="1"/>
    <col min="2821" max="2821" width="10.7109375" style="1" customWidth="1"/>
    <col min="2822" max="2822" width="40.7109375" style="1" customWidth="1"/>
    <col min="2823" max="2823" width="21.7109375" style="1" customWidth="1"/>
    <col min="2824" max="2824" width="10.7109375" style="1" customWidth="1"/>
    <col min="2825" max="2825" width="18.7109375" style="1" customWidth="1"/>
    <col min="2826" max="2827" width="21.7109375" style="1" customWidth="1"/>
    <col min="2828" max="2828" width="10.7109375" style="1" customWidth="1"/>
    <col min="2829" max="2829" width="21.7109375" style="1" customWidth="1"/>
    <col min="2830" max="2830" width="10.7109375" style="1" customWidth="1"/>
    <col min="2831" max="2831" width="18.7109375" style="1" customWidth="1"/>
    <col min="2832" max="2833" width="21.7109375" style="1" customWidth="1"/>
    <col min="2834" max="2834" width="40.7109375" style="1" customWidth="1"/>
    <col min="2835" max="2835" width="10.7109375" style="1" customWidth="1"/>
    <col min="2836" max="2836" width="21.7109375" style="1" customWidth="1"/>
    <col min="2837" max="2837" width="10.7109375" style="1" customWidth="1"/>
    <col min="2838" max="2838" width="18.7109375" style="1" customWidth="1"/>
    <col min="2839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5" width="21.7109375" style="1" customWidth="1"/>
    <col min="2846" max="2846" width="40.7109375" style="1" customWidth="1"/>
    <col min="2847" max="2847" width="21.7109375" style="1" customWidth="1"/>
    <col min="2848" max="2848" width="10.7109375" style="1" customWidth="1"/>
    <col min="2849" max="2849" width="21.7109375" style="1" customWidth="1"/>
    <col min="2850" max="2850" width="10.7109375" style="1" customWidth="1"/>
    <col min="2851" max="2853" width="21.7109375" style="1" customWidth="1"/>
    <col min="2854" max="2854" width="10.7109375" style="1" customWidth="1"/>
    <col min="2855" max="3069" width="11.42578125" style="1"/>
    <col min="3070" max="3070" width="1.7109375" style="1" customWidth="1"/>
    <col min="3071" max="3071" width="40.7109375" style="1" customWidth="1"/>
    <col min="3072" max="3072" width="21.7109375" style="1" customWidth="1"/>
    <col min="3073" max="3073" width="10.7109375" style="1" customWidth="1"/>
    <col min="3074" max="3074" width="18.7109375" style="1" customWidth="1"/>
    <col min="3075" max="3076" width="21.7109375" style="1" customWidth="1"/>
    <col min="3077" max="3077" width="10.7109375" style="1" customWidth="1"/>
    <col min="3078" max="3078" width="40.7109375" style="1" customWidth="1"/>
    <col min="3079" max="3079" width="21.7109375" style="1" customWidth="1"/>
    <col min="3080" max="3080" width="10.7109375" style="1" customWidth="1"/>
    <col min="3081" max="3081" width="18.7109375" style="1" customWidth="1"/>
    <col min="3082" max="3083" width="21.7109375" style="1" customWidth="1"/>
    <col min="3084" max="3084" width="10.7109375" style="1" customWidth="1"/>
    <col min="3085" max="3085" width="21.7109375" style="1" customWidth="1"/>
    <col min="3086" max="3086" width="10.7109375" style="1" customWidth="1"/>
    <col min="3087" max="3087" width="18.7109375" style="1" customWidth="1"/>
    <col min="3088" max="3089" width="21.7109375" style="1" customWidth="1"/>
    <col min="3090" max="3090" width="40.7109375" style="1" customWidth="1"/>
    <col min="3091" max="3091" width="10.7109375" style="1" customWidth="1"/>
    <col min="3092" max="3092" width="21.7109375" style="1" customWidth="1"/>
    <col min="3093" max="3093" width="10.7109375" style="1" customWidth="1"/>
    <col min="3094" max="3094" width="18.7109375" style="1" customWidth="1"/>
    <col min="3095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1" width="21.7109375" style="1" customWidth="1"/>
    <col min="3102" max="3102" width="40.7109375" style="1" customWidth="1"/>
    <col min="3103" max="3103" width="21.7109375" style="1" customWidth="1"/>
    <col min="3104" max="3104" width="10.7109375" style="1" customWidth="1"/>
    <col min="3105" max="3105" width="21.7109375" style="1" customWidth="1"/>
    <col min="3106" max="3106" width="10.7109375" style="1" customWidth="1"/>
    <col min="3107" max="3109" width="21.7109375" style="1" customWidth="1"/>
    <col min="3110" max="3110" width="10.7109375" style="1" customWidth="1"/>
    <col min="3111" max="3325" width="11.42578125" style="1"/>
    <col min="3326" max="3326" width="1.7109375" style="1" customWidth="1"/>
    <col min="3327" max="3327" width="40.7109375" style="1" customWidth="1"/>
    <col min="3328" max="3328" width="21.7109375" style="1" customWidth="1"/>
    <col min="3329" max="3329" width="10.7109375" style="1" customWidth="1"/>
    <col min="3330" max="3330" width="18.7109375" style="1" customWidth="1"/>
    <col min="3331" max="3332" width="21.7109375" style="1" customWidth="1"/>
    <col min="3333" max="3333" width="10.7109375" style="1" customWidth="1"/>
    <col min="3334" max="3334" width="40.7109375" style="1" customWidth="1"/>
    <col min="3335" max="3335" width="21.7109375" style="1" customWidth="1"/>
    <col min="3336" max="3336" width="10.7109375" style="1" customWidth="1"/>
    <col min="3337" max="3337" width="18.7109375" style="1" customWidth="1"/>
    <col min="3338" max="3339" width="21.7109375" style="1" customWidth="1"/>
    <col min="3340" max="3340" width="10.7109375" style="1" customWidth="1"/>
    <col min="3341" max="3341" width="21.7109375" style="1" customWidth="1"/>
    <col min="3342" max="3342" width="10.7109375" style="1" customWidth="1"/>
    <col min="3343" max="3343" width="18.7109375" style="1" customWidth="1"/>
    <col min="3344" max="3345" width="21.7109375" style="1" customWidth="1"/>
    <col min="3346" max="3346" width="40.7109375" style="1" customWidth="1"/>
    <col min="3347" max="3347" width="10.7109375" style="1" customWidth="1"/>
    <col min="3348" max="3348" width="21.7109375" style="1" customWidth="1"/>
    <col min="3349" max="3349" width="10.7109375" style="1" customWidth="1"/>
    <col min="3350" max="3350" width="18.7109375" style="1" customWidth="1"/>
    <col min="3351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7" width="21.7109375" style="1" customWidth="1"/>
    <col min="3358" max="3358" width="40.7109375" style="1" customWidth="1"/>
    <col min="3359" max="3359" width="21.7109375" style="1" customWidth="1"/>
    <col min="3360" max="3360" width="10.7109375" style="1" customWidth="1"/>
    <col min="3361" max="3361" width="21.7109375" style="1" customWidth="1"/>
    <col min="3362" max="3362" width="10.7109375" style="1" customWidth="1"/>
    <col min="3363" max="3365" width="21.7109375" style="1" customWidth="1"/>
    <col min="3366" max="3366" width="10.7109375" style="1" customWidth="1"/>
    <col min="3367" max="3581" width="11.42578125" style="1"/>
    <col min="3582" max="3582" width="1.7109375" style="1" customWidth="1"/>
    <col min="3583" max="3583" width="40.7109375" style="1" customWidth="1"/>
    <col min="3584" max="3584" width="21.7109375" style="1" customWidth="1"/>
    <col min="3585" max="3585" width="10.7109375" style="1" customWidth="1"/>
    <col min="3586" max="3586" width="18.7109375" style="1" customWidth="1"/>
    <col min="3587" max="3588" width="21.7109375" style="1" customWidth="1"/>
    <col min="3589" max="3589" width="10.7109375" style="1" customWidth="1"/>
    <col min="3590" max="3590" width="40.7109375" style="1" customWidth="1"/>
    <col min="3591" max="3591" width="21.7109375" style="1" customWidth="1"/>
    <col min="3592" max="3592" width="10.7109375" style="1" customWidth="1"/>
    <col min="3593" max="3593" width="18.7109375" style="1" customWidth="1"/>
    <col min="3594" max="3595" width="21.7109375" style="1" customWidth="1"/>
    <col min="3596" max="3596" width="10.7109375" style="1" customWidth="1"/>
    <col min="3597" max="3597" width="21.7109375" style="1" customWidth="1"/>
    <col min="3598" max="3598" width="10.7109375" style="1" customWidth="1"/>
    <col min="3599" max="3599" width="18.7109375" style="1" customWidth="1"/>
    <col min="3600" max="3601" width="21.7109375" style="1" customWidth="1"/>
    <col min="3602" max="3602" width="40.7109375" style="1" customWidth="1"/>
    <col min="3603" max="3603" width="10.7109375" style="1" customWidth="1"/>
    <col min="3604" max="3604" width="21.7109375" style="1" customWidth="1"/>
    <col min="3605" max="3605" width="10.7109375" style="1" customWidth="1"/>
    <col min="3606" max="3606" width="18.7109375" style="1" customWidth="1"/>
    <col min="3607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3" width="21.7109375" style="1" customWidth="1"/>
    <col min="3614" max="3614" width="40.7109375" style="1" customWidth="1"/>
    <col min="3615" max="3615" width="21.7109375" style="1" customWidth="1"/>
    <col min="3616" max="3616" width="10.7109375" style="1" customWidth="1"/>
    <col min="3617" max="3617" width="21.7109375" style="1" customWidth="1"/>
    <col min="3618" max="3618" width="10.7109375" style="1" customWidth="1"/>
    <col min="3619" max="3621" width="21.7109375" style="1" customWidth="1"/>
    <col min="3622" max="3622" width="10.7109375" style="1" customWidth="1"/>
    <col min="3623" max="3837" width="11.42578125" style="1"/>
    <col min="3838" max="3838" width="1.7109375" style="1" customWidth="1"/>
    <col min="3839" max="3839" width="40.7109375" style="1" customWidth="1"/>
    <col min="3840" max="3840" width="21.7109375" style="1" customWidth="1"/>
    <col min="3841" max="3841" width="10.7109375" style="1" customWidth="1"/>
    <col min="3842" max="3842" width="18.7109375" style="1" customWidth="1"/>
    <col min="3843" max="3844" width="21.7109375" style="1" customWidth="1"/>
    <col min="3845" max="3845" width="10.7109375" style="1" customWidth="1"/>
    <col min="3846" max="3846" width="40.7109375" style="1" customWidth="1"/>
    <col min="3847" max="3847" width="21.7109375" style="1" customWidth="1"/>
    <col min="3848" max="3848" width="10.7109375" style="1" customWidth="1"/>
    <col min="3849" max="3849" width="18.7109375" style="1" customWidth="1"/>
    <col min="3850" max="3851" width="21.7109375" style="1" customWidth="1"/>
    <col min="3852" max="3852" width="10.7109375" style="1" customWidth="1"/>
    <col min="3853" max="3853" width="21.7109375" style="1" customWidth="1"/>
    <col min="3854" max="3854" width="10.7109375" style="1" customWidth="1"/>
    <col min="3855" max="3855" width="18.7109375" style="1" customWidth="1"/>
    <col min="3856" max="3857" width="21.7109375" style="1" customWidth="1"/>
    <col min="3858" max="3858" width="40.7109375" style="1" customWidth="1"/>
    <col min="3859" max="3859" width="10.7109375" style="1" customWidth="1"/>
    <col min="3860" max="3860" width="21.7109375" style="1" customWidth="1"/>
    <col min="3861" max="3861" width="10.7109375" style="1" customWidth="1"/>
    <col min="3862" max="3862" width="18.7109375" style="1" customWidth="1"/>
    <col min="3863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69" width="21.7109375" style="1" customWidth="1"/>
    <col min="3870" max="3870" width="40.7109375" style="1" customWidth="1"/>
    <col min="3871" max="3871" width="21.7109375" style="1" customWidth="1"/>
    <col min="3872" max="3872" width="10.7109375" style="1" customWidth="1"/>
    <col min="3873" max="3873" width="21.7109375" style="1" customWidth="1"/>
    <col min="3874" max="3874" width="10.7109375" style="1" customWidth="1"/>
    <col min="3875" max="3877" width="21.7109375" style="1" customWidth="1"/>
    <col min="3878" max="3878" width="10.7109375" style="1" customWidth="1"/>
    <col min="3879" max="4093" width="11.42578125" style="1"/>
    <col min="4094" max="4094" width="1.7109375" style="1" customWidth="1"/>
    <col min="4095" max="4095" width="40.7109375" style="1" customWidth="1"/>
    <col min="4096" max="4096" width="21.7109375" style="1" customWidth="1"/>
    <col min="4097" max="4097" width="10.7109375" style="1" customWidth="1"/>
    <col min="4098" max="4098" width="18.7109375" style="1" customWidth="1"/>
    <col min="4099" max="4100" width="21.7109375" style="1" customWidth="1"/>
    <col min="4101" max="4101" width="10.7109375" style="1" customWidth="1"/>
    <col min="4102" max="4102" width="40.7109375" style="1" customWidth="1"/>
    <col min="4103" max="4103" width="21.7109375" style="1" customWidth="1"/>
    <col min="4104" max="4104" width="10.7109375" style="1" customWidth="1"/>
    <col min="4105" max="4105" width="18.7109375" style="1" customWidth="1"/>
    <col min="4106" max="4107" width="21.7109375" style="1" customWidth="1"/>
    <col min="4108" max="4108" width="10.7109375" style="1" customWidth="1"/>
    <col min="4109" max="4109" width="21.7109375" style="1" customWidth="1"/>
    <col min="4110" max="4110" width="10.7109375" style="1" customWidth="1"/>
    <col min="4111" max="4111" width="18.7109375" style="1" customWidth="1"/>
    <col min="4112" max="4113" width="21.7109375" style="1" customWidth="1"/>
    <col min="4114" max="4114" width="40.7109375" style="1" customWidth="1"/>
    <col min="4115" max="4115" width="10.7109375" style="1" customWidth="1"/>
    <col min="4116" max="4116" width="21.7109375" style="1" customWidth="1"/>
    <col min="4117" max="4117" width="10.7109375" style="1" customWidth="1"/>
    <col min="4118" max="4118" width="18.7109375" style="1" customWidth="1"/>
    <col min="4119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5" width="21.7109375" style="1" customWidth="1"/>
    <col min="4126" max="4126" width="40.7109375" style="1" customWidth="1"/>
    <col min="4127" max="4127" width="21.7109375" style="1" customWidth="1"/>
    <col min="4128" max="4128" width="10.7109375" style="1" customWidth="1"/>
    <col min="4129" max="4129" width="21.7109375" style="1" customWidth="1"/>
    <col min="4130" max="4130" width="10.7109375" style="1" customWidth="1"/>
    <col min="4131" max="4133" width="21.7109375" style="1" customWidth="1"/>
    <col min="4134" max="4134" width="10.7109375" style="1" customWidth="1"/>
    <col min="4135" max="4349" width="11.42578125" style="1"/>
    <col min="4350" max="4350" width="1.7109375" style="1" customWidth="1"/>
    <col min="4351" max="4351" width="40.7109375" style="1" customWidth="1"/>
    <col min="4352" max="4352" width="21.7109375" style="1" customWidth="1"/>
    <col min="4353" max="4353" width="10.7109375" style="1" customWidth="1"/>
    <col min="4354" max="4354" width="18.7109375" style="1" customWidth="1"/>
    <col min="4355" max="4356" width="21.7109375" style="1" customWidth="1"/>
    <col min="4357" max="4357" width="10.7109375" style="1" customWidth="1"/>
    <col min="4358" max="4358" width="40.7109375" style="1" customWidth="1"/>
    <col min="4359" max="4359" width="21.7109375" style="1" customWidth="1"/>
    <col min="4360" max="4360" width="10.7109375" style="1" customWidth="1"/>
    <col min="4361" max="4361" width="18.7109375" style="1" customWidth="1"/>
    <col min="4362" max="4363" width="21.7109375" style="1" customWidth="1"/>
    <col min="4364" max="4364" width="10.7109375" style="1" customWidth="1"/>
    <col min="4365" max="4365" width="21.7109375" style="1" customWidth="1"/>
    <col min="4366" max="4366" width="10.7109375" style="1" customWidth="1"/>
    <col min="4367" max="4367" width="18.7109375" style="1" customWidth="1"/>
    <col min="4368" max="4369" width="21.7109375" style="1" customWidth="1"/>
    <col min="4370" max="4370" width="40.7109375" style="1" customWidth="1"/>
    <col min="4371" max="4371" width="10.7109375" style="1" customWidth="1"/>
    <col min="4372" max="4372" width="21.7109375" style="1" customWidth="1"/>
    <col min="4373" max="4373" width="10.7109375" style="1" customWidth="1"/>
    <col min="4374" max="4374" width="18.7109375" style="1" customWidth="1"/>
    <col min="4375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1" width="21.7109375" style="1" customWidth="1"/>
    <col min="4382" max="4382" width="40.7109375" style="1" customWidth="1"/>
    <col min="4383" max="4383" width="21.7109375" style="1" customWidth="1"/>
    <col min="4384" max="4384" width="10.7109375" style="1" customWidth="1"/>
    <col min="4385" max="4385" width="21.7109375" style="1" customWidth="1"/>
    <col min="4386" max="4386" width="10.7109375" style="1" customWidth="1"/>
    <col min="4387" max="4389" width="21.7109375" style="1" customWidth="1"/>
    <col min="4390" max="4390" width="10.7109375" style="1" customWidth="1"/>
    <col min="4391" max="4605" width="11.42578125" style="1"/>
    <col min="4606" max="4606" width="1.7109375" style="1" customWidth="1"/>
    <col min="4607" max="4607" width="40.7109375" style="1" customWidth="1"/>
    <col min="4608" max="4608" width="21.7109375" style="1" customWidth="1"/>
    <col min="4609" max="4609" width="10.7109375" style="1" customWidth="1"/>
    <col min="4610" max="4610" width="18.7109375" style="1" customWidth="1"/>
    <col min="4611" max="4612" width="21.7109375" style="1" customWidth="1"/>
    <col min="4613" max="4613" width="10.7109375" style="1" customWidth="1"/>
    <col min="4614" max="4614" width="40.7109375" style="1" customWidth="1"/>
    <col min="4615" max="4615" width="21.7109375" style="1" customWidth="1"/>
    <col min="4616" max="4616" width="10.7109375" style="1" customWidth="1"/>
    <col min="4617" max="4617" width="18.7109375" style="1" customWidth="1"/>
    <col min="4618" max="4619" width="21.7109375" style="1" customWidth="1"/>
    <col min="4620" max="4620" width="10.7109375" style="1" customWidth="1"/>
    <col min="4621" max="4621" width="21.7109375" style="1" customWidth="1"/>
    <col min="4622" max="4622" width="10.7109375" style="1" customWidth="1"/>
    <col min="4623" max="4623" width="18.7109375" style="1" customWidth="1"/>
    <col min="4624" max="4625" width="21.7109375" style="1" customWidth="1"/>
    <col min="4626" max="4626" width="40.7109375" style="1" customWidth="1"/>
    <col min="4627" max="4627" width="10.7109375" style="1" customWidth="1"/>
    <col min="4628" max="4628" width="21.7109375" style="1" customWidth="1"/>
    <col min="4629" max="4629" width="10.7109375" style="1" customWidth="1"/>
    <col min="4630" max="4630" width="18.7109375" style="1" customWidth="1"/>
    <col min="4631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7" width="21.7109375" style="1" customWidth="1"/>
    <col min="4638" max="4638" width="40.7109375" style="1" customWidth="1"/>
    <col min="4639" max="4639" width="21.7109375" style="1" customWidth="1"/>
    <col min="4640" max="4640" width="10.7109375" style="1" customWidth="1"/>
    <col min="4641" max="4641" width="21.7109375" style="1" customWidth="1"/>
    <col min="4642" max="4642" width="10.7109375" style="1" customWidth="1"/>
    <col min="4643" max="4645" width="21.7109375" style="1" customWidth="1"/>
    <col min="4646" max="4646" width="10.7109375" style="1" customWidth="1"/>
    <col min="4647" max="4861" width="11.42578125" style="1"/>
    <col min="4862" max="4862" width="1.7109375" style="1" customWidth="1"/>
    <col min="4863" max="4863" width="40.7109375" style="1" customWidth="1"/>
    <col min="4864" max="4864" width="21.7109375" style="1" customWidth="1"/>
    <col min="4865" max="4865" width="10.7109375" style="1" customWidth="1"/>
    <col min="4866" max="4866" width="18.7109375" style="1" customWidth="1"/>
    <col min="4867" max="4868" width="21.7109375" style="1" customWidth="1"/>
    <col min="4869" max="4869" width="10.7109375" style="1" customWidth="1"/>
    <col min="4870" max="4870" width="40.7109375" style="1" customWidth="1"/>
    <col min="4871" max="4871" width="21.7109375" style="1" customWidth="1"/>
    <col min="4872" max="4872" width="10.7109375" style="1" customWidth="1"/>
    <col min="4873" max="4873" width="18.7109375" style="1" customWidth="1"/>
    <col min="4874" max="4875" width="21.7109375" style="1" customWidth="1"/>
    <col min="4876" max="4876" width="10.7109375" style="1" customWidth="1"/>
    <col min="4877" max="4877" width="21.7109375" style="1" customWidth="1"/>
    <col min="4878" max="4878" width="10.7109375" style="1" customWidth="1"/>
    <col min="4879" max="4879" width="18.7109375" style="1" customWidth="1"/>
    <col min="4880" max="4881" width="21.7109375" style="1" customWidth="1"/>
    <col min="4882" max="4882" width="40.7109375" style="1" customWidth="1"/>
    <col min="4883" max="4883" width="10.7109375" style="1" customWidth="1"/>
    <col min="4884" max="4884" width="21.7109375" style="1" customWidth="1"/>
    <col min="4885" max="4885" width="10.7109375" style="1" customWidth="1"/>
    <col min="4886" max="4886" width="18.7109375" style="1" customWidth="1"/>
    <col min="4887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3" width="21.7109375" style="1" customWidth="1"/>
    <col min="4894" max="4894" width="40.7109375" style="1" customWidth="1"/>
    <col min="4895" max="4895" width="21.7109375" style="1" customWidth="1"/>
    <col min="4896" max="4896" width="10.7109375" style="1" customWidth="1"/>
    <col min="4897" max="4897" width="21.7109375" style="1" customWidth="1"/>
    <col min="4898" max="4898" width="10.7109375" style="1" customWidth="1"/>
    <col min="4899" max="4901" width="21.7109375" style="1" customWidth="1"/>
    <col min="4902" max="4902" width="10.7109375" style="1" customWidth="1"/>
    <col min="4903" max="5117" width="11.42578125" style="1"/>
    <col min="5118" max="5118" width="1.7109375" style="1" customWidth="1"/>
    <col min="5119" max="5119" width="40.7109375" style="1" customWidth="1"/>
    <col min="5120" max="5120" width="21.7109375" style="1" customWidth="1"/>
    <col min="5121" max="5121" width="10.7109375" style="1" customWidth="1"/>
    <col min="5122" max="5122" width="18.7109375" style="1" customWidth="1"/>
    <col min="5123" max="5124" width="21.7109375" style="1" customWidth="1"/>
    <col min="5125" max="5125" width="10.7109375" style="1" customWidth="1"/>
    <col min="5126" max="5126" width="40.7109375" style="1" customWidth="1"/>
    <col min="5127" max="5127" width="21.7109375" style="1" customWidth="1"/>
    <col min="5128" max="5128" width="10.7109375" style="1" customWidth="1"/>
    <col min="5129" max="5129" width="18.7109375" style="1" customWidth="1"/>
    <col min="5130" max="5131" width="21.7109375" style="1" customWidth="1"/>
    <col min="5132" max="5132" width="10.7109375" style="1" customWidth="1"/>
    <col min="5133" max="5133" width="21.7109375" style="1" customWidth="1"/>
    <col min="5134" max="5134" width="10.7109375" style="1" customWidth="1"/>
    <col min="5135" max="5135" width="18.7109375" style="1" customWidth="1"/>
    <col min="5136" max="5137" width="21.7109375" style="1" customWidth="1"/>
    <col min="5138" max="5138" width="40.7109375" style="1" customWidth="1"/>
    <col min="5139" max="5139" width="10.7109375" style="1" customWidth="1"/>
    <col min="5140" max="5140" width="21.7109375" style="1" customWidth="1"/>
    <col min="5141" max="5141" width="10.7109375" style="1" customWidth="1"/>
    <col min="5142" max="5142" width="18.7109375" style="1" customWidth="1"/>
    <col min="5143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49" width="21.7109375" style="1" customWidth="1"/>
    <col min="5150" max="5150" width="40.7109375" style="1" customWidth="1"/>
    <col min="5151" max="5151" width="21.7109375" style="1" customWidth="1"/>
    <col min="5152" max="5152" width="10.7109375" style="1" customWidth="1"/>
    <col min="5153" max="5153" width="21.7109375" style="1" customWidth="1"/>
    <col min="5154" max="5154" width="10.7109375" style="1" customWidth="1"/>
    <col min="5155" max="5157" width="21.7109375" style="1" customWidth="1"/>
    <col min="5158" max="5158" width="10.7109375" style="1" customWidth="1"/>
    <col min="5159" max="5373" width="11.42578125" style="1"/>
    <col min="5374" max="5374" width="1.7109375" style="1" customWidth="1"/>
    <col min="5375" max="5375" width="40.7109375" style="1" customWidth="1"/>
    <col min="5376" max="5376" width="21.7109375" style="1" customWidth="1"/>
    <col min="5377" max="5377" width="10.7109375" style="1" customWidth="1"/>
    <col min="5378" max="5378" width="18.7109375" style="1" customWidth="1"/>
    <col min="5379" max="5380" width="21.7109375" style="1" customWidth="1"/>
    <col min="5381" max="5381" width="10.7109375" style="1" customWidth="1"/>
    <col min="5382" max="5382" width="40.7109375" style="1" customWidth="1"/>
    <col min="5383" max="5383" width="21.7109375" style="1" customWidth="1"/>
    <col min="5384" max="5384" width="10.7109375" style="1" customWidth="1"/>
    <col min="5385" max="5385" width="18.7109375" style="1" customWidth="1"/>
    <col min="5386" max="5387" width="21.7109375" style="1" customWidth="1"/>
    <col min="5388" max="5388" width="10.7109375" style="1" customWidth="1"/>
    <col min="5389" max="5389" width="21.7109375" style="1" customWidth="1"/>
    <col min="5390" max="5390" width="10.7109375" style="1" customWidth="1"/>
    <col min="5391" max="5391" width="18.7109375" style="1" customWidth="1"/>
    <col min="5392" max="5393" width="21.7109375" style="1" customWidth="1"/>
    <col min="5394" max="5394" width="40.7109375" style="1" customWidth="1"/>
    <col min="5395" max="5395" width="10.7109375" style="1" customWidth="1"/>
    <col min="5396" max="5396" width="21.7109375" style="1" customWidth="1"/>
    <col min="5397" max="5397" width="10.7109375" style="1" customWidth="1"/>
    <col min="5398" max="5398" width="18.7109375" style="1" customWidth="1"/>
    <col min="5399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5" width="21.7109375" style="1" customWidth="1"/>
    <col min="5406" max="5406" width="40.7109375" style="1" customWidth="1"/>
    <col min="5407" max="5407" width="21.7109375" style="1" customWidth="1"/>
    <col min="5408" max="5408" width="10.7109375" style="1" customWidth="1"/>
    <col min="5409" max="5409" width="21.7109375" style="1" customWidth="1"/>
    <col min="5410" max="5410" width="10.7109375" style="1" customWidth="1"/>
    <col min="5411" max="5413" width="21.7109375" style="1" customWidth="1"/>
    <col min="5414" max="5414" width="10.7109375" style="1" customWidth="1"/>
    <col min="5415" max="5629" width="11.42578125" style="1"/>
    <col min="5630" max="5630" width="1.7109375" style="1" customWidth="1"/>
    <col min="5631" max="5631" width="40.7109375" style="1" customWidth="1"/>
    <col min="5632" max="5632" width="21.7109375" style="1" customWidth="1"/>
    <col min="5633" max="5633" width="10.7109375" style="1" customWidth="1"/>
    <col min="5634" max="5634" width="18.7109375" style="1" customWidth="1"/>
    <col min="5635" max="5636" width="21.7109375" style="1" customWidth="1"/>
    <col min="5637" max="5637" width="10.7109375" style="1" customWidth="1"/>
    <col min="5638" max="5638" width="40.7109375" style="1" customWidth="1"/>
    <col min="5639" max="5639" width="21.7109375" style="1" customWidth="1"/>
    <col min="5640" max="5640" width="10.7109375" style="1" customWidth="1"/>
    <col min="5641" max="5641" width="18.7109375" style="1" customWidth="1"/>
    <col min="5642" max="5643" width="21.7109375" style="1" customWidth="1"/>
    <col min="5644" max="5644" width="10.7109375" style="1" customWidth="1"/>
    <col min="5645" max="5645" width="21.7109375" style="1" customWidth="1"/>
    <col min="5646" max="5646" width="10.7109375" style="1" customWidth="1"/>
    <col min="5647" max="5647" width="18.7109375" style="1" customWidth="1"/>
    <col min="5648" max="5649" width="21.7109375" style="1" customWidth="1"/>
    <col min="5650" max="5650" width="40.7109375" style="1" customWidth="1"/>
    <col min="5651" max="5651" width="10.7109375" style="1" customWidth="1"/>
    <col min="5652" max="5652" width="21.7109375" style="1" customWidth="1"/>
    <col min="5653" max="5653" width="10.7109375" style="1" customWidth="1"/>
    <col min="5654" max="5654" width="18.7109375" style="1" customWidth="1"/>
    <col min="5655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1" width="21.7109375" style="1" customWidth="1"/>
    <col min="5662" max="5662" width="40.7109375" style="1" customWidth="1"/>
    <col min="5663" max="5663" width="21.7109375" style="1" customWidth="1"/>
    <col min="5664" max="5664" width="10.7109375" style="1" customWidth="1"/>
    <col min="5665" max="5665" width="21.7109375" style="1" customWidth="1"/>
    <col min="5666" max="5666" width="10.7109375" style="1" customWidth="1"/>
    <col min="5667" max="5669" width="21.7109375" style="1" customWidth="1"/>
    <col min="5670" max="5670" width="10.7109375" style="1" customWidth="1"/>
    <col min="5671" max="5885" width="11.42578125" style="1"/>
    <col min="5886" max="5886" width="1.7109375" style="1" customWidth="1"/>
    <col min="5887" max="5887" width="40.7109375" style="1" customWidth="1"/>
    <col min="5888" max="5888" width="21.7109375" style="1" customWidth="1"/>
    <col min="5889" max="5889" width="10.7109375" style="1" customWidth="1"/>
    <col min="5890" max="5890" width="18.7109375" style="1" customWidth="1"/>
    <col min="5891" max="5892" width="21.7109375" style="1" customWidth="1"/>
    <col min="5893" max="5893" width="10.7109375" style="1" customWidth="1"/>
    <col min="5894" max="5894" width="40.7109375" style="1" customWidth="1"/>
    <col min="5895" max="5895" width="21.7109375" style="1" customWidth="1"/>
    <col min="5896" max="5896" width="10.7109375" style="1" customWidth="1"/>
    <col min="5897" max="5897" width="18.7109375" style="1" customWidth="1"/>
    <col min="5898" max="5899" width="21.7109375" style="1" customWidth="1"/>
    <col min="5900" max="5900" width="10.7109375" style="1" customWidth="1"/>
    <col min="5901" max="5901" width="21.7109375" style="1" customWidth="1"/>
    <col min="5902" max="5902" width="10.7109375" style="1" customWidth="1"/>
    <col min="5903" max="5903" width="18.7109375" style="1" customWidth="1"/>
    <col min="5904" max="5905" width="21.7109375" style="1" customWidth="1"/>
    <col min="5906" max="5906" width="40.7109375" style="1" customWidth="1"/>
    <col min="5907" max="5907" width="10.7109375" style="1" customWidth="1"/>
    <col min="5908" max="5908" width="21.7109375" style="1" customWidth="1"/>
    <col min="5909" max="5909" width="10.7109375" style="1" customWidth="1"/>
    <col min="5910" max="5910" width="18.7109375" style="1" customWidth="1"/>
    <col min="5911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7" width="21.7109375" style="1" customWidth="1"/>
    <col min="5918" max="5918" width="40.7109375" style="1" customWidth="1"/>
    <col min="5919" max="5919" width="21.7109375" style="1" customWidth="1"/>
    <col min="5920" max="5920" width="10.7109375" style="1" customWidth="1"/>
    <col min="5921" max="5921" width="21.7109375" style="1" customWidth="1"/>
    <col min="5922" max="5922" width="10.7109375" style="1" customWidth="1"/>
    <col min="5923" max="5925" width="21.7109375" style="1" customWidth="1"/>
    <col min="5926" max="5926" width="10.7109375" style="1" customWidth="1"/>
    <col min="5927" max="6141" width="11.42578125" style="1"/>
    <col min="6142" max="6142" width="1.7109375" style="1" customWidth="1"/>
    <col min="6143" max="6143" width="40.7109375" style="1" customWidth="1"/>
    <col min="6144" max="6144" width="21.7109375" style="1" customWidth="1"/>
    <col min="6145" max="6145" width="10.7109375" style="1" customWidth="1"/>
    <col min="6146" max="6146" width="18.7109375" style="1" customWidth="1"/>
    <col min="6147" max="6148" width="21.7109375" style="1" customWidth="1"/>
    <col min="6149" max="6149" width="10.7109375" style="1" customWidth="1"/>
    <col min="6150" max="6150" width="40.7109375" style="1" customWidth="1"/>
    <col min="6151" max="6151" width="21.7109375" style="1" customWidth="1"/>
    <col min="6152" max="6152" width="10.7109375" style="1" customWidth="1"/>
    <col min="6153" max="6153" width="18.7109375" style="1" customWidth="1"/>
    <col min="6154" max="6155" width="21.7109375" style="1" customWidth="1"/>
    <col min="6156" max="6156" width="10.7109375" style="1" customWidth="1"/>
    <col min="6157" max="6157" width="21.7109375" style="1" customWidth="1"/>
    <col min="6158" max="6158" width="10.7109375" style="1" customWidth="1"/>
    <col min="6159" max="6159" width="18.7109375" style="1" customWidth="1"/>
    <col min="6160" max="6161" width="21.7109375" style="1" customWidth="1"/>
    <col min="6162" max="6162" width="40.7109375" style="1" customWidth="1"/>
    <col min="6163" max="6163" width="10.7109375" style="1" customWidth="1"/>
    <col min="6164" max="6164" width="21.7109375" style="1" customWidth="1"/>
    <col min="6165" max="6165" width="10.7109375" style="1" customWidth="1"/>
    <col min="6166" max="6166" width="18.7109375" style="1" customWidth="1"/>
    <col min="6167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3" width="21.7109375" style="1" customWidth="1"/>
    <col min="6174" max="6174" width="40.7109375" style="1" customWidth="1"/>
    <col min="6175" max="6175" width="21.7109375" style="1" customWidth="1"/>
    <col min="6176" max="6176" width="10.7109375" style="1" customWidth="1"/>
    <col min="6177" max="6177" width="21.7109375" style="1" customWidth="1"/>
    <col min="6178" max="6178" width="10.7109375" style="1" customWidth="1"/>
    <col min="6179" max="6181" width="21.7109375" style="1" customWidth="1"/>
    <col min="6182" max="6182" width="10.7109375" style="1" customWidth="1"/>
    <col min="6183" max="6397" width="11.42578125" style="1"/>
    <col min="6398" max="6398" width="1.7109375" style="1" customWidth="1"/>
    <col min="6399" max="6399" width="40.7109375" style="1" customWidth="1"/>
    <col min="6400" max="6400" width="21.7109375" style="1" customWidth="1"/>
    <col min="6401" max="6401" width="10.7109375" style="1" customWidth="1"/>
    <col min="6402" max="6402" width="18.7109375" style="1" customWidth="1"/>
    <col min="6403" max="6404" width="21.7109375" style="1" customWidth="1"/>
    <col min="6405" max="6405" width="10.7109375" style="1" customWidth="1"/>
    <col min="6406" max="6406" width="40.7109375" style="1" customWidth="1"/>
    <col min="6407" max="6407" width="21.7109375" style="1" customWidth="1"/>
    <col min="6408" max="6408" width="10.7109375" style="1" customWidth="1"/>
    <col min="6409" max="6409" width="18.7109375" style="1" customWidth="1"/>
    <col min="6410" max="6411" width="21.7109375" style="1" customWidth="1"/>
    <col min="6412" max="6412" width="10.7109375" style="1" customWidth="1"/>
    <col min="6413" max="6413" width="21.7109375" style="1" customWidth="1"/>
    <col min="6414" max="6414" width="10.7109375" style="1" customWidth="1"/>
    <col min="6415" max="6415" width="18.7109375" style="1" customWidth="1"/>
    <col min="6416" max="6417" width="21.7109375" style="1" customWidth="1"/>
    <col min="6418" max="6418" width="40.7109375" style="1" customWidth="1"/>
    <col min="6419" max="6419" width="10.7109375" style="1" customWidth="1"/>
    <col min="6420" max="6420" width="21.7109375" style="1" customWidth="1"/>
    <col min="6421" max="6421" width="10.7109375" style="1" customWidth="1"/>
    <col min="6422" max="6422" width="18.7109375" style="1" customWidth="1"/>
    <col min="6423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29" width="21.7109375" style="1" customWidth="1"/>
    <col min="6430" max="6430" width="40.7109375" style="1" customWidth="1"/>
    <col min="6431" max="6431" width="21.7109375" style="1" customWidth="1"/>
    <col min="6432" max="6432" width="10.7109375" style="1" customWidth="1"/>
    <col min="6433" max="6433" width="21.7109375" style="1" customWidth="1"/>
    <col min="6434" max="6434" width="10.7109375" style="1" customWidth="1"/>
    <col min="6435" max="6437" width="21.7109375" style="1" customWidth="1"/>
    <col min="6438" max="6438" width="10.7109375" style="1" customWidth="1"/>
    <col min="6439" max="6653" width="11.42578125" style="1"/>
    <col min="6654" max="6654" width="1.7109375" style="1" customWidth="1"/>
    <col min="6655" max="6655" width="40.7109375" style="1" customWidth="1"/>
    <col min="6656" max="6656" width="21.7109375" style="1" customWidth="1"/>
    <col min="6657" max="6657" width="10.7109375" style="1" customWidth="1"/>
    <col min="6658" max="6658" width="18.7109375" style="1" customWidth="1"/>
    <col min="6659" max="6660" width="21.7109375" style="1" customWidth="1"/>
    <col min="6661" max="6661" width="10.7109375" style="1" customWidth="1"/>
    <col min="6662" max="6662" width="40.7109375" style="1" customWidth="1"/>
    <col min="6663" max="6663" width="21.7109375" style="1" customWidth="1"/>
    <col min="6664" max="6664" width="10.7109375" style="1" customWidth="1"/>
    <col min="6665" max="6665" width="18.7109375" style="1" customWidth="1"/>
    <col min="6666" max="6667" width="21.7109375" style="1" customWidth="1"/>
    <col min="6668" max="6668" width="10.7109375" style="1" customWidth="1"/>
    <col min="6669" max="6669" width="21.7109375" style="1" customWidth="1"/>
    <col min="6670" max="6670" width="10.7109375" style="1" customWidth="1"/>
    <col min="6671" max="6671" width="18.7109375" style="1" customWidth="1"/>
    <col min="6672" max="6673" width="21.7109375" style="1" customWidth="1"/>
    <col min="6674" max="6674" width="40.7109375" style="1" customWidth="1"/>
    <col min="6675" max="6675" width="10.7109375" style="1" customWidth="1"/>
    <col min="6676" max="6676" width="21.7109375" style="1" customWidth="1"/>
    <col min="6677" max="6677" width="10.7109375" style="1" customWidth="1"/>
    <col min="6678" max="6678" width="18.7109375" style="1" customWidth="1"/>
    <col min="6679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5" width="21.7109375" style="1" customWidth="1"/>
    <col min="6686" max="6686" width="40.7109375" style="1" customWidth="1"/>
    <col min="6687" max="6687" width="21.7109375" style="1" customWidth="1"/>
    <col min="6688" max="6688" width="10.7109375" style="1" customWidth="1"/>
    <col min="6689" max="6689" width="21.7109375" style="1" customWidth="1"/>
    <col min="6690" max="6690" width="10.7109375" style="1" customWidth="1"/>
    <col min="6691" max="6693" width="21.7109375" style="1" customWidth="1"/>
    <col min="6694" max="6694" width="10.7109375" style="1" customWidth="1"/>
    <col min="6695" max="6909" width="11.42578125" style="1"/>
    <col min="6910" max="6910" width="1.7109375" style="1" customWidth="1"/>
    <col min="6911" max="6911" width="40.7109375" style="1" customWidth="1"/>
    <col min="6912" max="6912" width="21.7109375" style="1" customWidth="1"/>
    <col min="6913" max="6913" width="10.7109375" style="1" customWidth="1"/>
    <col min="6914" max="6914" width="18.7109375" style="1" customWidth="1"/>
    <col min="6915" max="6916" width="21.7109375" style="1" customWidth="1"/>
    <col min="6917" max="6917" width="10.7109375" style="1" customWidth="1"/>
    <col min="6918" max="6918" width="40.7109375" style="1" customWidth="1"/>
    <col min="6919" max="6919" width="21.7109375" style="1" customWidth="1"/>
    <col min="6920" max="6920" width="10.7109375" style="1" customWidth="1"/>
    <col min="6921" max="6921" width="18.7109375" style="1" customWidth="1"/>
    <col min="6922" max="6923" width="21.7109375" style="1" customWidth="1"/>
    <col min="6924" max="6924" width="10.7109375" style="1" customWidth="1"/>
    <col min="6925" max="6925" width="21.7109375" style="1" customWidth="1"/>
    <col min="6926" max="6926" width="10.7109375" style="1" customWidth="1"/>
    <col min="6927" max="6927" width="18.7109375" style="1" customWidth="1"/>
    <col min="6928" max="6929" width="21.7109375" style="1" customWidth="1"/>
    <col min="6930" max="6930" width="40.7109375" style="1" customWidth="1"/>
    <col min="6931" max="6931" width="10.7109375" style="1" customWidth="1"/>
    <col min="6932" max="6932" width="21.7109375" style="1" customWidth="1"/>
    <col min="6933" max="6933" width="10.7109375" style="1" customWidth="1"/>
    <col min="6934" max="6934" width="18.7109375" style="1" customWidth="1"/>
    <col min="6935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1" width="21.7109375" style="1" customWidth="1"/>
    <col min="6942" max="6942" width="40.7109375" style="1" customWidth="1"/>
    <col min="6943" max="6943" width="21.7109375" style="1" customWidth="1"/>
    <col min="6944" max="6944" width="10.7109375" style="1" customWidth="1"/>
    <col min="6945" max="6945" width="21.7109375" style="1" customWidth="1"/>
    <col min="6946" max="6946" width="10.7109375" style="1" customWidth="1"/>
    <col min="6947" max="6949" width="21.7109375" style="1" customWidth="1"/>
    <col min="6950" max="6950" width="10.7109375" style="1" customWidth="1"/>
    <col min="6951" max="7165" width="11.42578125" style="1"/>
    <col min="7166" max="7166" width="1.7109375" style="1" customWidth="1"/>
    <col min="7167" max="7167" width="40.7109375" style="1" customWidth="1"/>
    <col min="7168" max="7168" width="21.7109375" style="1" customWidth="1"/>
    <col min="7169" max="7169" width="10.7109375" style="1" customWidth="1"/>
    <col min="7170" max="7170" width="18.7109375" style="1" customWidth="1"/>
    <col min="7171" max="7172" width="21.7109375" style="1" customWidth="1"/>
    <col min="7173" max="7173" width="10.7109375" style="1" customWidth="1"/>
    <col min="7174" max="7174" width="40.7109375" style="1" customWidth="1"/>
    <col min="7175" max="7175" width="21.7109375" style="1" customWidth="1"/>
    <col min="7176" max="7176" width="10.7109375" style="1" customWidth="1"/>
    <col min="7177" max="7177" width="18.7109375" style="1" customWidth="1"/>
    <col min="7178" max="7179" width="21.7109375" style="1" customWidth="1"/>
    <col min="7180" max="7180" width="10.7109375" style="1" customWidth="1"/>
    <col min="7181" max="7181" width="21.7109375" style="1" customWidth="1"/>
    <col min="7182" max="7182" width="10.7109375" style="1" customWidth="1"/>
    <col min="7183" max="7183" width="18.7109375" style="1" customWidth="1"/>
    <col min="7184" max="7185" width="21.7109375" style="1" customWidth="1"/>
    <col min="7186" max="7186" width="40.7109375" style="1" customWidth="1"/>
    <col min="7187" max="7187" width="10.7109375" style="1" customWidth="1"/>
    <col min="7188" max="7188" width="21.7109375" style="1" customWidth="1"/>
    <col min="7189" max="7189" width="10.7109375" style="1" customWidth="1"/>
    <col min="7190" max="7190" width="18.7109375" style="1" customWidth="1"/>
    <col min="7191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7" width="21.7109375" style="1" customWidth="1"/>
    <col min="7198" max="7198" width="40.7109375" style="1" customWidth="1"/>
    <col min="7199" max="7199" width="21.7109375" style="1" customWidth="1"/>
    <col min="7200" max="7200" width="10.7109375" style="1" customWidth="1"/>
    <col min="7201" max="7201" width="21.7109375" style="1" customWidth="1"/>
    <col min="7202" max="7202" width="10.7109375" style="1" customWidth="1"/>
    <col min="7203" max="7205" width="21.7109375" style="1" customWidth="1"/>
    <col min="7206" max="7206" width="10.7109375" style="1" customWidth="1"/>
    <col min="7207" max="7421" width="11.42578125" style="1"/>
    <col min="7422" max="7422" width="1.7109375" style="1" customWidth="1"/>
    <col min="7423" max="7423" width="40.7109375" style="1" customWidth="1"/>
    <col min="7424" max="7424" width="21.7109375" style="1" customWidth="1"/>
    <col min="7425" max="7425" width="10.7109375" style="1" customWidth="1"/>
    <col min="7426" max="7426" width="18.7109375" style="1" customWidth="1"/>
    <col min="7427" max="7428" width="21.7109375" style="1" customWidth="1"/>
    <col min="7429" max="7429" width="10.7109375" style="1" customWidth="1"/>
    <col min="7430" max="7430" width="40.7109375" style="1" customWidth="1"/>
    <col min="7431" max="7431" width="21.7109375" style="1" customWidth="1"/>
    <col min="7432" max="7432" width="10.7109375" style="1" customWidth="1"/>
    <col min="7433" max="7433" width="18.7109375" style="1" customWidth="1"/>
    <col min="7434" max="7435" width="21.7109375" style="1" customWidth="1"/>
    <col min="7436" max="7436" width="10.7109375" style="1" customWidth="1"/>
    <col min="7437" max="7437" width="21.7109375" style="1" customWidth="1"/>
    <col min="7438" max="7438" width="10.7109375" style="1" customWidth="1"/>
    <col min="7439" max="7439" width="18.7109375" style="1" customWidth="1"/>
    <col min="7440" max="7441" width="21.7109375" style="1" customWidth="1"/>
    <col min="7442" max="7442" width="40.7109375" style="1" customWidth="1"/>
    <col min="7443" max="7443" width="10.7109375" style="1" customWidth="1"/>
    <col min="7444" max="7444" width="21.7109375" style="1" customWidth="1"/>
    <col min="7445" max="7445" width="10.7109375" style="1" customWidth="1"/>
    <col min="7446" max="7446" width="18.7109375" style="1" customWidth="1"/>
    <col min="7447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3" width="21.7109375" style="1" customWidth="1"/>
    <col min="7454" max="7454" width="40.7109375" style="1" customWidth="1"/>
    <col min="7455" max="7455" width="21.7109375" style="1" customWidth="1"/>
    <col min="7456" max="7456" width="10.7109375" style="1" customWidth="1"/>
    <col min="7457" max="7457" width="21.7109375" style="1" customWidth="1"/>
    <col min="7458" max="7458" width="10.7109375" style="1" customWidth="1"/>
    <col min="7459" max="7461" width="21.7109375" style="1" customWidth="1"/>
    <col min="7462" max="7462" width="10.7109375" style="1" customWidth="1"/>
    <col min="7463" max="7677" width="11.42578125" style="1"/>
    <col min="7678" max="7678" width="1.7109375" style="1" customWidth="1"/>
    <col min="7679" max="7679" width="40.7109375" style="1" customWidth="1"/>
    <col min="7680" max="7680" width="21.7109375" style="1" customWidth="1"/>
    <col min="7681" max="7681" width="10.7109375" style="1" customWidth="1"/>
    <col min="7682" max="7682" width="18.7109375" style="1" customWidth="1"/>
    <col min="7683" max="7684" width="21.7109375" style="1" customWidth="1"/>
    <col min="7685" max="7685" width="10.7109375" style="1" customWidth="1"/>
    <col min="7686" max="7686" width="40.7109375" style="1" customWidth="1"/>
    <col min="7687" max="7687" width="21.7109375" style="1" customWidth="1"/>
    <col min="7688" max="7688" width="10.7109375" style="1" customWidth="1"/>
    <col min="7689" max="7689" width="18.7109375" style="1" customWidth="1"/>
    <col min="7690" max="7691" width="21.7109375" style="1" customWidth="1"/>
    <col min="7692" max="7692" width="10.7109375" style="1" customWidth="1"/>
    <col min="7693" max="7693" width="21.7109375" style="1" customWidth="1"/>
    <col min="7694" max="7694" width="10.7109375" style="1" customWidth="1"/>
    <col min="7695" max="7695" width="18.7109375" style="1" customWidth="1"/>
    <col min="7696" max="7697" width="21.7109375" style="1" customWidth="1"/>
    <col min="7698" max="7698" width="40.7109375" style="1" customWidth="1"/>
    <col min="7699" max="7699" width="10.7109375" style="1" customWidth="1"/>
    <col min="7700" max="7700" width="21.7109375" style="1" customWidth="1"/>
    <col min="7701" max="7701" width="10.7109375" style="1" customWidth="1"/>
    <col min="7702" max="7702" width="18.7109375" style="1" customWidth="1"/>
    <col min="7703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09" width="21.7109375" style="1" customWidth="1"/>
    <col min="7710" max="7710" width="40.7109375" style="1" customWidth="1"/>
    <col min="7711" max="7711" width="21.7109375" style="1" customWidth="1"/>
    <col min="7712" max="7712" width="10.7109375" style="1" customWidth="1"/>
    <col min="7713" max="7713" width="21.7109375" style="1" customWidth="1"/>
    <col min="7714" max="7714" width="10.7109375" style="1" customWidth="1"/>
    <col min="7715" max="7717" width="21.7109375" style="1" customWidth="1"/>
    <col min="7718" max="7718" width="10.7109375" style="1" customWidth="1"/>
    <col min="7719" max="7933" width="11.42578125" style="1"/>
    <col min="7934" max="7934" width="1.7109375" style="1" customWidth="1"/>
    <col min="7935" max="7935" width="40.7109375" style="1" customWidth="1"/>
    <col min="7936" max="7936" width="21.7109375" style="1" customWidth="1"/>
    <col min="7937" max="7937" width="10.7109375" style="1" customWidth="1"/>
    <col min="7938" max="7938" width="18.7109375" style="1" customWidth="1"/>
    <col min="7939" max="7940" width="21.7109375" style="1" customWidth="1"/>
    <col min="7941" max="7941" width="10.7109375" style="1" customWidth="1"/>
    <col min="7942" max="7942" width="40.7109375" style="1" customWidth="1"/>
    <col min="7943" max="7943" width="21.7109375" style="1" customWidth="1"/>
    <col min="7944" max="7944" width="10.7109375" style="1" customWidth="1"/>
    <col min="7945" max="7945" width="18.7109375" style="1" customWidth="1"/>
    <col min="7946" max="7947" width="21.7109375" style="1" customWidth="1"/>
    <col min="7948" max="7948" width="10.7109375" style="1" customWidth="1"/>
    <col min="7949" max="7949" width="21.7109375" style="1" customWidth="1"/>
    <col min="7950" max="7950" width="10.7109375" style="1" customWidth="1"/>
    <col min="7951" max="7951" width="18.7109375" style="1" customWidth="1"/>
    <col min="7952" max="7953" width="21.7109375" style="1" customWidth="1"/>
    <col min="7954" max="7954" width="40.7109375" style="1" customWidth="1"/>
    <col min="7955" max="7955" width="10.7109375" style="1" customWidth="1"/>
    <col min="7956" max="7956" width="21.7109375" style="1" customWidth="1"/>
    <col min="7957" max="7957" width="10.7109375" style="1" customWidth="1"/>
    <col min="7958" max="7958" width="18.7109375" style="1" customWidth="1"/>
    <col min="7959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5" width="21.7109375" style="1" customWidth="1"/>
    <col min="7966" max="7966" width="40.7109375" style="1" customWidth="1"/>
    <col min="7967" max="7967" width="21.7109375" style="1" customWidth="1"/>
    <col min="7968" max="7968" width="10.7109375" style="1" customWidth="1"/>
    <col min="7969" max="7969" width="21.7109375" style="1" customWidth="1"/>
    <col min="7970" max="7970" width="10.7109375" style="1" customWidth="1"/>
    <col min="7971" max="7973" width="21.7109375" style="1" customWidth="1"/>
    <col min="7974" max="7974" width="10.7109375" style="1" customWidth="1"/>
    <col min="7975" max="8189" width="11.42578125" style="1"/>
    <col min="8190" max="8190" width="1.7109375" style="1" customWidth="1"/>
    <col min="8191" max="8191" width="40.7109375" style="1" customWidth="1"/>
    <col min="8192" max="8192" width="21.7109375" style="1" customWidth="1"/>
    <col min="8193" max="8193" width="10.7109375" style="1" customWidth="1"/>
    <col min="8194" max="8194" width="18.7109375" style="1" customWidth="1"/>
    <col min="8195" max="8196" width="21.7109375" style="1" customWidth="1"/>
    <col min="8197" max="8197" width="10.7109375" style="1" customWidth="1"/>
    <col min="8198" max="8198" width="40.7109375" style="1" customWidth="1"/>
    <col min="8199" max="8199" width="21.7109375" style="1" customWidth="1"/>
    <col min="8200" max="8200" width="10.7109375" style="1" customWidth="1"/>
    <col min="8201" max="8201" width="18.7109375" style="1" customWidth="1"/>
    <col min="8202" max="8203" width="21.7109375" style="1" customWidth="1"/>
    <col min="8204" max="8204" width="10.7109375" style="1" customWidth="1"/>
    <col min="8205" max="8205" width="21.7109375" style="1" customWidth="1"/>
    <col min="8206" max="8206" width="10.7109375" style="1" customWidth="1"/>
    <col min="8207" max="8207" width="18.7109375" style="1" customWidth="1"/>
    <col min="8208" max="8209" width="21.7109375" style="1" customWidth="1"/>
    <col min="8210" max="8210" width="40.7109375" style="1" customWidth="1"/>
    <col min="8211" max="8211" width="10.7109375" style="1" customWidth="1"/>
    <col min="8212" max="8212" width="21.7109375" style="1" customWidth="1"/>
    <col min="8213" max="8213" width="10.7109375" style="1" customWidth="1"/>
    <col min="8214" max="8214" width="18.7109375" style="1" customWidth="1"/>
    <col min="8215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1" width="21.7109375" style="1" customWidth="1"/>
    <col min="8222" max="8222" width="40.7109375" style="1" customWidth="1"/>
    <col min="8223" max="8223" width="21.7109375" style="1" customWidth="1"/>
    <col min="8224" max="8224" width="10.7109375" style="1" customWidth="1"/>
    <col min="8225" max="8225" width="21.7109375" style="1" customWidth="1"/>
    <col min="8226" max="8226" width="10.7109375" style="1" customWidth="1"/>
    <col min="8227" max="8229" width="21.7109375" style="1" customWidth="1"/>
    <col min="8230" max="8230" width="10.7109375" style="1" customWidth="1"/>
    <col min="8231" max="8445" width="11.42578125" style="1"/>
    <col min="8446" max="8446" width="1.7109375" style="1" customWidth="1"/>
    <col min="8447" max="8447" width="40.7109375" style="1" customWidth="1"/>
    <col min="8448" max="8448" width="21.7109375" style="1" customWidth="1"/>
    <col min="8449" max="8449" width="10.7109375" style="1" customWidth="1"/>
    <col min="8450" max="8450" width="18.7109375" style="1" customWidth="1"/>
    <col min="8451" max="8452" width="21.7109375" style="1" customWidth="1"/>
    <col min="8453" max="8453" width="10.7109375" style="1" customWidth="1"/>
    <col min="8454" max="8454" width="40.7109375" style="1" customWidth="1"/>
    <col min="8455" max="8455" width="21.7109375" style="1" customWidth="1"/>
    <col min="8456" max="8456" width="10.7109375" style="1" customWidth="1"/>
    <col min="8457" max="8457" width="18.7109375" style="1" customWidth="1"/>
    <col min="8458" max="8459" width="21.7109375" style="1" customWidth="1"/>
    <col min="8460" max="8460" width="10.7109375" style="1" customWidth="1"/>
    <col min="8461" max="8461" width="21.7109375" style="1" customWidth="1"/>
    <col min="8462" max="8462" width="10.7109375" style="1" customWidth="1"/>
    <col min="8463" max="8463" width="18.7109375" style="1" customWidth="1"/>
    <col min="8464" max="8465" width="21.7109375" style="1" customWidth="1"/>
    <col min="8466" max="8466" width="40.7109375" style="1" customWidth="1"/>
    <col min="8467" max="8467" width="10.7109375" style="1" customWidth="1"/>
    <col min="8468" max="8468" width="21.7109375" style="1" customWidth="1"/>
    <col min="8469" max="8469" width="10.7109375" style="1" customWidth="1"/>
    <col min="8470" max="8470" width="18.7109375" style="1" customWidth="1"/>
    <col min="8471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7" width="21.7109375" style="1" customWidth="1"/>
    <col min="8478" max="8478" width="40.7109375" style="1" customWidth="1"/>
    <col min="8479" max="8479" width="21.7109375" style="1" customWidth="1"/>
    <col min="8480" max="8480" width="10.7109375" style="1" customWidth="1"/>
    <col min="8481" max="8481" width="21.7109375" style="1" customWidth="1"/>
    <col min="8482" max="8482" width="10.7109375" style="1" customWidth="1"/>
    <col min="8483" max="8485" width="21.7109375" style="1" customWidth="1"/>
    <col min="8486" max="8486" width="10.7109375" style="1" customWidth="1"/>
    <col min="8487" max="8701" width="11.42578125" style="1"/>
    <col min="8702" max="8702" width="1.7109375" style="1" customWidth="1"/>
    <col min="8703" max="8703" width="40.7109375" style="1" customWidth="1"/>
    <col min="8704" max="8704" width="21.7109375" style="1" customWidth="1"/>
    <col min="8705" max="8705" width="10.7109375" style="1" customWidth="1"/>
    <col min="8706" max="8706" width="18.7109375" style="1" customWidth="1"/>
    <col min="8707" max="8708" width="21.7109375" style="1" customWidth="1"/>
    <col min="8709" max="8709" width="10.7109375" style="1" customWidth="1"/>
    <col min="8710" max="8710" width="40.7109375" style="1" customWidth="1"/>
    <col min="8711" max="8711" width="21.7109375" style="1" customWidth="1"/>
    <col min="8712" max="8712" width="10.7109375" style="1" customWidth="1"/>
    <col min="8713" max="8713" width="18.7109375" style="1" customWidth="1"/>
    <col min="8714" max="8715" width="21.7109375" style="1" customWidth="1"/>
    <col min="8716" max="8716" width="10.7109375" style="1" customWidth="1"/>
    <col min="8717" max="8717" width="21.7109375" style="1" customWidth="1"/>
    <col min="8718" max="8718" width="10.7109375" style="1" customWidth="1"/>
    <col min="8719" max="8719" width="18.7109375" style="1" customWidth="1"/>
    <col min="8720" max="8721" width="21.7109375" style="1" customWidth="1"/>
    <col min="8722" max="8722" width="40.7109375" style="1" customWidth="1"/>
    <col min="8723" max="8723" width="10.7109375" style="1" customWidth="1"/>
    <col min="8724" max="8724" width="21.7109375" style="1" customWidth="1"/>
    <col min="8725" max="8725" width="10.7109375" style="1" customWidth="1"/>
    <col min="8726" max="8726" width="18.7109375" style="1" customWidth="1"/>
    <col min="8727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3" width="21.7109375" style="1" customWidth="1"/>
    <col min="8734" max="8734" width="40.7109375" style="1" customWidth="1"/>
    <col min="8735" max="8735" width="21.7109375" style="1" customWidth="1"/>
    <col min="8736" max="8736" width="10.7109375" style="1" customWidth="1"/>
    <col min="8737" max="8737" width="21.7109375" style="1" customWidth="1"/>
    <col min="8738" max="8738" width="10.7109375" style="1" customWidth="1"/>
    <col min="8739" max="8741" width="21.7109375" style="1" customWidth="1"/>
    <col min="8742" max="8742" width="10.7109375" style="1" customWidth="1"/>
    <col min="8743" max="8957" width="11.42578125" style="1"/>
    <col min="8958" max="8958" width="1.7109375" style="1" customWidth="1"/>
    <col min="8959" max="8959" width="40.7109375" style="1" customWidth="1"/>
    <col min="8960" max="8960" width="21.7109375" style="1" customWidth="1"/>
    <col min="8961" max="8961" width="10.7109375" style="1" customWidth="1"/>
    <col min="8962" max="8962" width="18.7109375" style="1" customWidth="1"/>
    <col min="8963" max="8964" width="21.7109375" style="1" customWidth="1"/>
    <col min="8965" max="8965" width="10.7109375" style="1" customWidth="1"/>
    <col min="8966" max="8966" width="40.7109375" style="1" customWidth="1"/>
    <col min="8967" max="8967" width="21.7109375" style="1" customWidth="1"/>
    <col min="8968" max="8968" width="10.7109375" style="1" customWidth="1"/>
    <col min="8969" max="8969" width="18.7109375" style="1" customWidth="1"/>
    <col min="8970" max="8971" width="21.7109375" style="1" customWidth="1"/>
    <col min="8972" max="8972" width="10.7109375" style="1" customWidth="1"/>
    <col min="8973" max="8973" width="21.7109375" style="1" customWidth="1"/>
    <col min="8974" max="8974" width="10.7109375" style="1" customWidth="1"/>
    <col min="8975" max="8975" width="18.7109375" style="1" customWidth="1"/>
    <col min="8976" max="8977" width="21.7109375" style="1" customWidth="1"/>
    <col min="8978" max="8978" width="40.7109375" style="1" customWidth="1"/>
    <col min="8979" max="8979" width="10.7109375" style="1" customWidth="1"/>
    <col min="8980" max="8980" width="21.7109375" style="1" customWidth="1"/>
    <col min="8981" max="8981" width="10.7109375" style="1" customWidth="1"/>
    <col min="8982" max="8982" width="18.7109375" style="1" customWidth="1"/>
    <col min="8983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89" width="21.7109375" style="1" customWidth="1"/>
    <col min="8990" max="8990" width="40.7109375" style="1" customWidth="1"/>
    <col min="8991" max="8991" width="21.7109375" style="1" customWidth="1"/>
    <col min="8992" max="8992" width="10.7109375" style="1" customWidth="1"/>
    <col min="8993" max="8993" width="21.7109375" style="1" customWidth="1"/>
    <col min="8994" max="8994" width="10.7109375" style="1" customWidth="1"/>
    <col min="8995" max="8997" width="21.7109375" style="1" customWidth="1"/>
    <col min="8998" max="8998" width="10.7109375" style="1" customWidth="1"/>
    <col min="8999" max="9213" width="11.42578125" style="1"/>
    <col min="9214" max="9214" width="1.7109375" style="1" customWidth="1"/>
    <col min="9215" max="9215" width="40.7109375" style="1" customWidth="1"/>
    <col min="9216" max="9216" width="21.7109375" style="1" customWidth="1"/>
    <col min="9217" max="9217" width="10.7109375" style="1" customWidth="1"/>
    <col min="9218" max="9218" width="18.7109375" style="1" customWidth="1"/>
    <col min="9219" max="9220" width="21.7109375" style="1" customWidth="1"/>
    <col min="9221" max="9221" width="10.7109375" style="1" customWidth="1"/>
    <col min="9222" max="9222" width="40.7109375" style="1" customWidth="1"/>
    <col min="9223" max="9223" width="21.7109375" style="1" customWidth="1"/>
    <col min="9224" max="9224" width="10.7109375" style="1" customWidth="1"/>
    <col min="9225" max="9225" width="18.7109375" style="1" customWidth="1"/>
    <col min="9226" max="9227" width="21.7109375" style="1" customWidth="1"/>
    <col min="9228" max="9228" width="10.7109375" style="1" customWidth="1"/>
    <col min="9229" max="9229" width="21.7109375" style="1" customWidth="1"/>
    <col min="9230" max="9230" width="10.7109375" style="1" customWidth="1"/>
    <col min="9231" max="9231" width="18.7109375" style="1" customWidth="1"/>
    <col min="9232" max="9233" width="21.7109375" style="1" customWidth="1"/>
    <col min="9234" max="9234" width="40.7109375" style="1" customWidth="1"/>
    <col min="9235" max="9235" width="10.7109375" style="1" customWidth="1"/>
    <col min="9236" max="9236" width="21.7109375" style="1" customWidth="1"/>
    <col min="9237" max="9237" width="10.7109375" style="1" customWidth="1"/>
    <col min="9238" max="9238" width="18.7109375" style="1" customWidth="1"/>
    <col min="9239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5" width="21.7109375" style="1" customWidth="1"/>
    <col min="9246" max="9246" width="40.7109375" style="1" customWidth="1"/>
    <col min="9247" max="9247" width="21.7109375" style="1" customWidth="1"/>
    <col min="9248" max="9248" width="10.7109375" style="1" customWidth="1"/>
    <col min="9249" max="9249" width="21.7109375" style="1" customWidth="1"/>
    <col min="9250" max="9250" width="10.7109375" style="1" customWidth="1"/>
    <col min="9251" max="9253" width="21.7109375" style="1" customWidth="1"/>
    <col min="9254" max="9254" width="10.7109375" style="1" customWidth="1"/>
    <col min="9255" max="9469" width="11.42578125" style="1"/>
    <col min="9470" max="9470" width="1.7109375" style="1" customWidth="1"/>
    <col min="9471" max="9471" width="40.7109375" style="1" customWidth="1"/>
    <col min="9472" max="9472" width="21.7109375" style="1" customWidth="1"/>
    <col min="9473" max="9473" width="10.7109375" style="1" customWidth="1"/>
    <col min="9474" max="9474" width="18.7109375" style="1" customWidth="1"/>
    <col min="9475" max="9476" width="21.7109375" style="1" customWidth="1"/>
    <col min="9477" max="9477" width="10.7109375" style="1" customWidth="1"/>
    <col min="9478" max="9478" width="40.7109375" style="1" customWidth="1"/>
    <col min="9479" max="9479" width="21.7109375" style="1" customWidth="1"/>
    <col min="9480" max="9480" width="10.7109375" style="1" customWidth="1"/>
    <col min="9481" max="9481" width="18.7109375" style="1" customWidth="1"/>
    <col min="9482" max="9483" width="21.7109375" style="1" customWidth="1"/>
    <col min="9484" max="9484" width="10.7109375" style="1" customWidth="1"/>
    <col min="9485" max="9485" width="21.7109375" style="1" customWidth="1"/>
    <col min="9486" max="9486" width="10.7109375" style="1" customWidth="1"/>
    <col min="9487" max="9487" width="18.7109375" style="1" customWidth="1"/>
    <col min="9488" max="9489" width="21.7109375" style="1" customWidth="1"/>
    <col min="9490" max="9490" width="40.7109375" style="1" customWidth="1"/>
    <col min="9491" max="9491" width="10.7109375" style="1" customWidth="1"/>
    <col min="9492" max="9492" width="21.7109375" style="1" customWidth="1"/>
    <col min="9493" max="9493" width="10.7109375" style="1" customWidth="1"/>
    <col min="9494" max="9494" width="18.7109375" style="1" customWidth="1"/>
    <col min="9495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1" width="21.7109375" style="1" customWidth="1"/>
    <col min="9502" max="9502" width="40.7109375" style="1" customWidth="1"/>
    <col min="9503" max="9503" width="21.7109375" style="1" customWidth="1"/>
    <col min="9504" max="9504" width="10.7109375" style="1" customWidth="1"/>
    <col min="9505" max="9505" width="21.7109375" style="1" customWidth="1"/>
    <col min="9506" max="9506" width="10.7109375" style="1" customWidth="1"/>
    <col min="9507" max="9509" width="21.7109375" style="1" customWidth="1"/>
    <col min="9510" max="9510" width="10.7109375" style="1" customWidth="1"/>
    <col min="9511" max="9725" width="11.42578125" style="1"/>
    <col min="9726" max="9726" width="1.7109375" style="1" customWidth="1"/>
    <col min="9727" max="9727" width="40.7109375" style="1" customWidth="1"/>
    <col min="9728" max="9728" width="21.7109375" style="1" customWidth="1"/>
    <col min="9729" max="9729" width="10.7109375" style="1" customWidth="1"/>
    <col min="9730" max="9730" width="18.7109375" style="1" customWidth="1"/>
    <col min="9731" max="9732" width="21.7109375" style="1" customWidth="1"/>
    <col min="9733" max="9733" width="10.7109375" style="1" customWidth="1"/>
    <col min="9734" max="9734" width="40.7109375" style="1" customWidth="1"/>
    <col min="9735" max="9735" width="21.7109375" style="1" customWidth="1"/>
    <col min="9736" max="9736" width="10.7109375" style="1" customWidth="1"/>
    <col min="9737" max="9737" width="18.7109375" style="1" customWidth="1"/>
    <col min="9738" max="9739" width="21.7109375" style="1" customWidth="1"/>
    <col min="9740" max="9740" width="10.7109375" style="1" customWidth="1"/>
    <col min="9741" max="9741" width="21.7109375" style="1" customWidth="1"/>
    <col min="9742" max="9742" width="10.7109375" style="1" customWidth="1"/>
    <col min="9743" max="9743" width="18.7109375" style="1" customWidth="1"/>
    <col min="9744" max="9745" width="21.7109375" style="1" customWidth="1"/>
    <col min="9746" max="9746" width="40.7109375" style="1" customWidth="1"/>
    <col min="9747" max="9747" width="10.7109375" style="1" customWidth="1"/>
    <col min="9748" max="9748" width="21.7109375" style="1" customWidth="1"/>
    <col min="9749" max="9749" width="10.7109375" style="1" customWidth="1"/>
    <col min="9750" max="9750" width="18.7109375" style="1" customWidth="1"/>
    <col min="9751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7" width="21.7109375" style="1" customWidth="1"/>
    <col min="9758" max="9758" width="40.7109375" style="1" customWidth="1"/>
    <col min="9759" max="9759" width="21.7109375" style="1" customWidth="1"/>
    <col min="9760" max="9760" width="10.7109375" style="1" customWidth="1"/>
    <col min="9761" max="9761" width="21.7109375" style="1" customWidth="1"/>
    <col min="9762" max="9762" width="10.7109375" style="1" customWidth="1"/>
    <col min="9763" max="9765" width="21.7109375" style="1" customWidth="1"/>
    <col min="9766" max="9766" width="10.7109375" style="1" customWidth="1"/>
    <col min="9767" max="9981" width="11.42578125" style="1"/>
    <col min="9982" max="9982" width="1.7109375" style="1" customWidth="1"/>
    <col min="9983" max="9983" width="40.7109375" style="1" customWidth="1"/>
    <col min="9984" max="9984" width="21.7109375" style="1" customWidth="1"/>
    <col min="9985" max="9985" width="10.7109375" style="1" customWidth="1"/>
    <col min="9986" max="9986" width="18.7109375" style="1" customWidth="1"/>
    <col min="9987" max="9988" width="21.7109375" style="1" customWidth="1"/>
    <col min="9989" max="9989" width="10.7109375" style="1" customWidth="1"/>
    <col min="9990" max="9990" width="40.7109375" style="1" customWidth="1"/>
    <col min="9991" max="9991" width="21.7109375" style="1" customWidth="1"/>
    <col min="9992" max="9992" width="10.7109375" style="1" customWidth="1"/>
    <col min="9993" max="9993" width="18.7109375" style="1" customWidth="1"/>
    <col min="9994" max="9995" width="21.7109375" style="1" customWidth="1"/>
    <col min="9996" max="9996" width="10.7109375" style="1" customWidth="1"/>
    <col min="9997" max="9997" width="21.7109375" style="1" customWidth="1"/>
    <col min="9998" max="9998" width="10.7109375" style="1" customWidth="1"/>
    <col min="9999" max="9999" width="18.7109375" style="1" customWidth="1"/>
    <col min="10000" max="10001" width="21.7109375" style="1" customWidth="1"/>
    <col min="10002" max="10002" width="40.7109375" style="1" customWidth="1"/>
    <col min="10003" max="10003" width="10.7109375" style="1" customWidth="1"/>
    <col min="10004" max="10004" width="21.7109375" style="1" customWidth="1"/>
    <col min="10005" max="10005" width="10.7109375" style="1" customWidth="1"/>
    <col min="10006" max="10006" width="18.7109375" style="1" customWidth="1"/>
    <col min="10007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3" width="21.7109375" style="1" customWidth="1"/>
    <col min="10014" max="10014" width="40.7109375" style="1" customWidth="1"/>
    <col min="10015" max="10015" width="21.7109375" style="1" customWidth="1"/>
    <col min="10016" max="10016" width="10.7109375" style="1" customWidth="1"/>
    <col min="10017" max="10017" width="21.7109375" style="1" customWidth="1"/>
    <col min="10018" max="10018" width="10.7109375" style="1" customWidth="1"/>
    <col min="10019" max="10021" width="21.7109375" style="1" customWidth="1"/>
    <col min="10022" max="10022" width="10.7109375" style="1" customWidth="1"/>
    <col min="10023" max="10237" width="11.42578125" style="1"/>
    <col min="10238" max="10238" width="1.7109375" style="1" customWidth="1"/>
    <col min="10239" max="10239" width="40.7109375" style="1" customWidth="1"/>
    <col min="10240" max="10240" width="21.7109375" style="1" customWidth="1"/>
    <col min="10241" max="10241" width="10.7109375" style="1" customWidth="1"/>
    <col min="10242" max="10242" width="18.7109375" style="1" customWidth="1"/>
    <col min="10243" max="10244" width="21.7109375" style="1" customWidth="1"/>
    <col min="10245" max="10245" width="10.7109375" style="1" customWidth="1"/>
    <col min="10246" max="10246" width="40.7109375" style="1" customWidth="1"/>
    <col min="10247" max="10247" width="21.7109375" style="1" customWidth="1"/>
    <col min="10248" max="10248" width="10.7109375" style="1" customWidth="1"/>
    <col min="10249" max="10249" width="18.7109375" style="1" customWidth="1"/>
    <col min="10250" max="10251" width="21.7109375" style="1" customWidth="1"/>
    <col min="10252" max="10252" width="10.7109375" style="1" customWidth="1"/>
    <col min="10253" max="10253" width="21.7109375" style="1" customWidth="1"/>
    <col min="10254" max="10254" width="10.7109375" style="1" customWidth="1"/>
    <col min="10255" max="10255" width="18.7109375" style="1" customWidth="1"/>
    <col min="10256" max="10257" width="21.7109375" style="1" customWidth="1"/>
    <col min="10258" max="10258" width="40.7109375" style="1" customWidth="1"/>
    <col min="10259" max="10259" width="10.7109375" style="1" customWidth="1"/>
    <col min="10260" max="10260" width="21.7109375" style="1" customWidth="1"/>
    <col min="10261" max="10261" width="10.7109375" style="1" customWidth="1"/>
    <col min="10262" max="10262" width="18.7109375" style="1" customWidth="1"/>
    <col min="10263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69" width="21.7109375" style="1" customWidth="1"/>
    <col min="10270" max="10270" width="40.7109375" style="1" customWidth="1"/>
    <col min="10271" max="10271" width="21.7109375" style="1" customWidth="1"/>
    <col min="10272" max="10272" width="10.7109375" style="1" customWidth="1"/>
    <col min="10273" max="10273" width="21.7109375" style="1" customWidth="1"/>
    <col min="10274" max="10274" width="10.7109375" style="1" customWidth="1"/>
    <col min="10275" max="10277" width="21.7109375" style="1" customWidth="1"/>
    <col min="10278" max="10278" width="10.7109375" style="1" customWidth="1"/>
    <col min="10279" max="10493" width="11.42578125" style="1"/>
    <col min="10494" max="10494" width="1.7109375" style="1" customWidth="1"/>
    <col min="10495" max="10495" width="40.7109375" style="1" customWidth="1"/>
    <col min="10496" max="10496" width="21.7109375" style="1" customWidth="1"/>
    <col min="10497" max="10497" width="10.7109375" style="1" customWidth="1"/>
    <col min="10498" max="10498" width="18.7109375" style="1" customWidth="1"/>
    <col min="10499" max="10500" width="21.7109375" style="1" customWidth="1"/>
    <col min="10501" max="10501" width="10.7109375" style="1" customWidth="1"/>
    <col min="10502" max="10502" width="40.7109375" style="1" customWidth="1"/>
    <col min="10503" max="10503" width="21.7109375" style="1" customWidth="1"/>
    <col min="10504" max="10504" width="10.7109375" style="1" customWidth="1"/>
    <col min="10505" max="10505" width="18.7109375" style="1" customWidth="1"/>
    <col min="10506" max="10507" width="21.7109375" style="1" customWidth="1"/>
    <col min="10508" max="10508" width="10.7109375" style="1" customWidth="1"/>
    <col min="10509" max="10509" width="21.7109375" style="1" customWidth="1"/>
    <col min="10510" max="10510" width="10.7109375" style="1" customWidth="1"/>
    <col min="10511" max="10511" width="18.7109375" style="1" customWidth="1"/>
    <col min="10512" max="10513" width="21.7109375" style="1" customWidth="1"/>
    <col min="10514" max="10514" width="40.7109375" style="1" customWidth="1"/>
    <col min="10515" max="10515" width="10.7109375" style="1" customWidth="1"/>
    <col min="10516" max="10516" width="21.7109375" style="1" customWidth="1"/>
    <col min="10517" max="10517" width="10.7109375" style="1" customWidth="1"/>
    <col min="10518" max="10518" width="18.7109375" style="1" customWidth="1"/>
    <col min="10519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5" width="21.7109375" style="1" customWidth="1"/>
    <col min="10526" max="10526" width="40.7109375" style="1" customWidth="1"/>
    <col min="10527" max="10527" width="21.7109375" style="1" customWidth="1"/>
    <col min="10528" max="10528" width="10.7109375" style="1" customWidth="1"/>
    <col min="10529" max="10529" width="21.7109375" style="1" customWidth="1"/>
    <col min="10530" max="10530" width="10.7109375" style="1" customWidth="1"/>
    <col min="10531" max="10533" width="21.7109375" style="1" customWidth="1"/>
    <col min="10534" max="10534" width="10.7109375" style="1" customWidth="1"/>
    <col min="10535" max="10749" width="11.42578125" style="1"/>
    <col min="10750" max="10750" width="1.7109375" style="1" customWidth="1"/>
    <col min="10751" max="10751" width="40.7109375" style="1" customWidth="1"/>
    <col min="10752" max="10752" width="21.7109375" style="1" customWidth="1"/>
    <col min="10753" max="10753" width="10.7109375" style="1" customWidth="1"/>
    <col min="10754" max="10754" width="18.7109375" style="1" customWidth="1"/>
    <col min="10755" max="10756" width="21.7109375" style="1" customWidth="1"/>
    <col min="10757" max="10757" width="10.7109375" style="1" customWidth="1"/>
    <col min="10758" max="10758" width="40.7109375" style="1" customWidth="1"/>
    <col min="10759" max="10759" width="21.7109375" style="1" customWidth="1"/>
    <col min="10760" max="10760" width="10.7109375" style="1" customWidth="1"/>
    <col min="10761" max="10761" width="18.7109375" style="1" customWidth="1"/>
    <col min="10762" max="10763" width="21.7109375" style="1" customWidth="1"/>
    <col min="10764" max="10764" width="10.7109375" style="1" customWidth="1"/>
    <col min="10765" max="10765" width="21.7109375" style="1" customWidth="1"/>
    <col min="10766" max="10766" width="10.7109375" style="1" customWidth="1"/>
    <col min="10767" max="10767" width="18.7109375" style="1" customWidth="1"/>
    <col min="10768" max="10769" width="21.7109375" style="1" customWidth="1"/>
    <col min="10770" max="10770" width="40.7109375" style="1" customWidth="1"/>
    <col min="10771" max="10771" width="10.7109375" style="1" customWidth="1"/>
    <col min="10772" max="10772" width="21.7109375" style="1" customWidth="1"/>
    <col min="10773" max="10773" width="10.7109375" style="1" customWidth="1"/>
    <col min="10774" max="10774" width="18.7109375" style="1" customWidth="1"/>
    <col min="10775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1" width="21.7109375" style="1" customWidth="1"/>
    <col min="10782" max="10782" width="40.7109375" style="1" customWidth="1"/>
    <col min="10783" max="10783" width="21.7109375" style="1" customWidth="1"/>
    <col min="10784" max="10784" width="10.7109375" style="1" customWidth="1"/>
    <col min="10785" max="10785" width="21.7109375" style="1" customWidth="1"/>
    <col min="10786" max="10786" width="10.7109375" style="1" customWidth="1"/>
    <col min="10787" max="10789" width="21.7109375" style="1" customWidth="1"/>
    <col min="10790" max="10790" width="10.7109375" style="1" customWidth="1"/>
    <col min="10791" max="11005" width="11.42578125" style="1"/>
    <col min="11006" max="11006" width="1.7109375" style="1" customWidth="1"/>
    <col min="11007" max="11007" width="40.7109375" style="1" customWidth="1"/>
    <col min="11008" max="11008" width="21.7109375" style="1" customWidth="1"/>
    <col min="11009" max="11009" width="10.7109375" style="1" customWidth="1"/>
    <col min="11010" max="11010" width="18.7109375" style="1" customWidth="1"/>
    <col min="11011" max="11012" width="21.7109375" style="1" customWidth="1"/>
    <col min="11013" max="11013" width="10.7109375" style="1" customWidth="1"/>
    <col min="11014" max="11014" width="40.7109375" style="1" customWidth="1"/>
    <col min="11015" max="11015" width="21.7109375" style="1" customWidth="1"/>
    <col min="11016" max="11016" width="10.7109375" style="1" customWidth="1"/>
    <col min="11017" max="11017" width="18.7109375" style="1" customWidth="1"/>
    <col min="11018" max="11019" width="21.7109375" style="1" customWidth="1"/>
    <col min="11020" max="11020" width="10.7109375" style="1" customWidth="1"/>
    <col min="11021" max="11021" width="21.7109375" style="1" customWidth="1"/>
    <col min="11022" max="11022" width="10.7109375" style="1" customWidth="1"/>
    <col min="11023" max="11023" width="18.7109375" style="1" customWidth="1"/>
    <col min="11024" max="11025" width="21.7109375" style="1" customWidth="1"/>
    <col min="11026" max="11026" width="40.7109375" style="1" customWidth="1"/>
    <col min="11027" max="11027" width="10.7109375" style="1" customWidth="1"/>
    <col min="11028" max="11028" width="21.7109375" style="1" customWidth="1"/>
    <col min="11029" max="11029" width="10.7109375" style="1" customWidth="1"/>
    <col min="11030" max="11030" width="18.7109375" style="1" customWidth="1"/>
    <col min="11031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7" width="21.7109375" style="1" customWidth="1"/>
    <col min="11038" max="11038" width="40.7109375" style="1" customWidth="1"/>
    <col min="11039" max="11039" width="21.7109375" style="1" customWidth="1"/>
    <col min="11040" max="11040" width="10.7109375" style="1" customWidth="1"/>
    <col min="11041" max="11041" width="21.7109375" style="1" customWidth="1"/>
    <col min="11042" max="11042" width="10.7109375" style="1" customWidth="1"/>
    <col min="11043" max="11045" width="21.7109375" style="1" customWidth="1"/>
    <col min="11046" max="11046" width="10.7109375" style="1" customWidth="1"/>
    <col min="11047" max="11261" width="11.42578125" style="1"/>
    <col min="11262" max="11262" width="1.7109375" style="1" customWidth="1"/>
    <col min="11263" max="11263" width="40.7109375" style="1" customWidth="1"/>
    <col min="11264" max="11264" width="21.7109375" style="1" customWidth="1"/>
    <col min="11265" max="11265" width="10.7109375" style="1" customWidth="1"/>
    <col min="11266" max="11266" width="18.7109375" style="1" customWidth="1"/>
    <col min="11267" max="11268" width="21.7109375" style="1" customWidth="1"/>
    <col min="11269" max="11269" width="10.7109375" style="1" customWidth="1"/>
    <col min="11270" max="11270" width="40.7109375" style="1" customWidth="1"/>
    <col min="11271" max="11271" width="21.7109375" style="1" customWidth="1"/>
    <col min="11272" max="11272" width="10.7109375" style="1" customWidth="1"/>
    <col min="11273" max="11273" width="18.7109375" style="1" customWidth="1"/>
    <col min="11274" max="11275" width="21.7109375" style="1" customWidth="1"/>
    <col min="11276" max="11276" width="10.7109375" style="1" customWidth="1"/>
    <col min="11277" max="11277" width="21.7109375" style="1" customWidth="1"/>
    <col min="11278" max="11278" width="10.7109375" style="1" customWidth="1"/>
    <col min="11279" max="11279" width="18.7109375" style="1" customWidth="1"/>
    <col min="11280" max="11281" width="21.7109375" style="1" customWidth="1"/>
    <col min="11282" max="11282" width="40.7109375" style="1" customWidth="1"/>
    <col min="11283" max="11283" width="10.7109375" style="1" customWidth="1"/>
    <col min="11284" max="11284" width="21.7109375" style="1" customWidth="1"/>
    <col min="11285" max="11285" width="10.7109375" style="1" customWidth="1"/>
    <col min="11286" max="11286" width="18.7109375" style="1" customWidth="1"/>
    <col min="11287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3" width="21.7109375" style="1" customWidth="1"/>
    <col min="11294" max="11294" width="40.7109375" style="1" customWidth="1"/>
    <col min="11295" max="11295" width="21.7109375" style="1" customWidth="1"/>
    <col min="11296" max="11296" width="10.7109375" style="1" customWidth="1"/>
    <col min="11297" max="11297" width="21.7109375" style="1" customWidth="1"/>
    <col min="11298" max="11298" width="10.7109375" style="1" customWidth="1"/>
    <col min="11299" max="11301" width="21.7109375" style="1" customWidth="1"/>
    <col min="11302" max="11302" width="10.7109375" style="1" customWidth="1"/>
    <col min="11303" max="11517" width="11.42578125" style="1"/>
    <col min="11518" max="11518" width="1.7109375" style="1" customWidth="1"/>
    <col min="11519" max="11519" width="40.7109375" style="1" customWidth="1"/>
    <col min="11520" max="11520" width="21.7109375" style="1" customWidth="1"/>
    <col min="11521" max="11521" width="10.7109375" style="1" customWidth="1"/>
    <col min="11522" max="11522" width="18.7109375" style="1" customWidth="1"/>
    <col min="11523" max="11524" width="21.7109375" style="1" customWidth="1"/>
    <col min="11525" max="11525" width="10.7109375" style="1" customWidth="1"/>
    <col min="11526" max="11526" width="40.7109375" style="1" customWidth="1"/>
    <col min="11527" max="11527" width="21.7109375" style="1" customWidth="1"/>
    <col min="11528" max="11528" width="10.7109375" style="1" customWidth="1"/>
    <col min="11529" max="11529" width="18.7109375" style="1" customWidth="1"/>
    <col min="11530" max="11531" width="21.7109375" style="1" customWidth="1"/>
    <col min="11532" max="11532" width="10.7109375" style="1" customWidth="1"/>
    <col min="11533" max="11533" width="21.7109375" style="1" customWidth="1"/>
    <col min="11534" max="11534" width="10.7109375" style="1" customWidth="1"/>
    <col min="11535" max="11535" width="18.7109375" style="1" customWidth="1"/>
    <col min="11536" max="11537" width="21.7109375" style="1" customWidth="1"/>
    <col min="11538" max="11538" width="40.7109375" style="1" customWidth="1"/>
    <col min="11539" max="11539" width="10.7109375" style="1" customWidth="1"/>
    <col min="11540" max="11540" width="21.7109375" style="1" customWidth="1"/>
    <col min="11541" max="11541" width="10.7109375" style="1" customWidth="1"/>
    <col min="11542" max="11542" width="18.7109375" style="1" customWidth="1"/>
    <col min="11543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49" width="21.7109375" style="1" customWidth="1"/>
    <col min="11550" max="11550" width="40.7109375" style="1" customWidth="1"/>
    <col min="11551" max="11551" width="21.7109375" style="1" customWidth="1"/>
    <col min="11552" max="11552" width="10.7109375" style="1" customWidth="1"/>
    <col min="11553" max="11553" width="21.7109375" style="1" customWidth="1"/>
    <col min="11554" max="11554" width="10.7109375" style="1" customWidth="1"/>
    <col min="11555" max="11557" width="21.7109375" style="1" customWidth="1"/>
    <col min="11558" max="11558" width="10.7109375" style="1" customWidth="1"/>
    <col min="11559" max="11773" width="11.42578125" style="1"/>
    <col min="11774" max="11774" width="1.7109375" style="1" customWidth="1"/>
    <col min="11775" max="11775" width="40.7109375" style="1" customWidth="1"/>
    <col min="11776" max="11776" width="21.7109375" style="1" customWidth="1"/>
    <col min="11777" max="11777" width="10.7109375" style="1" customWidth="1"/>
    <col min="11778" max="11778" width="18.7109375" style="1" customWidth="1"/>
    <col min="11779" max="11780" width="21.7109375" style="1" customWidth="1"/>
    <col min="11781" max="11781" width="10.7109375" style="1" customWidth="1"/>
    <col min="11782" max="11782" width="40.7109375" style="1" customWidth="1"/>
    <col min="11783" max="11783" width="21.7109375" style="1" customWidth="1"/>
    <col min="11784" max="11784" width="10.7109375" style="1" customWidth="1"/>
    <col min="11785" max="11785" width="18.7109375" style="1" customWidth="1"/>
    <col min="11786" max="11787" width="21.7109375" style="1" customWidth="1"/>
    <col min="11788" max="11788" width="10.7109375" style="1" customWidth="1"/>
    <col min="11789" max="11789" width="21.7109375" style="1" customWidth="1"/>
    <col min="11790" max="11790" width="10.7109375" style="1" customWidth="1"/>
    <col min="11791" max="11791" width="18.7109375" style="1" customWidth="1"/>
    <col min="11792" max="11793" width="21.7109375" style="1" customWidth="1"/>
    <col min="11794" max="11794" width="40.7109375" style="1" customWidth="1"/>
    <col min="11795" max="11795" width="10.7109375" style="1" customWidth="1"/>
    <col min="11796" max="11796" width="21.7109375" style="1" customWidth="1"/>
    <col min="11797" max="11797" width="10.7109375" style="1" customWidth="1"/>
    <col min="11798" max="11798" width="18.7109375" style="1" customWidth="1"/>
    <col min="11799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5" width="21.7109375" style="1" customWidth="1"/>
    <col min="11806" max="11806" width="40.7109375" style="1" customWidth="1"/>
    <col min="11807" max="11807" width="21.7109375" style="1" customWidth="1"/>
    <col min="11808" max="11808" width="10.7109375" style="1" customWidth="1"/>
    <col min="11809" max="11809" width="21.7109375" style="1" customWidth="1"/>
    <col min="11810" max="11810" width="10.7109375" style="1" customWidth="1"/>
    <col min="11811" max="11813" width="21.7109375" style="1" customWidth="1"/>
    <col min="11814" max="11814" width="10.7109375" style="1" customWidth="1"/>
    <col min="11815" max="12029" width="11.42578125" style="1"/>
    <col min="12030" max="12030" width="1.7109375" style="1" customWidth="1"/>
    <col min="12031" max="12031" width="40.7109375" style="1" customWidth="1"/>
    <col min="12032" max="12032" width="21.7109375" style="1" customWidth="1"/>
    <col min="12033" max="12033" width="10.7109375" style="1" customWidth="1"/>
    <col min="12034" max="12034" width="18.7109375" style="1" customWidth="1"/>
    <col min="12035" max="12036" width="21.7109375" style="1" customWidth="1"/>
    <col min="12037" max="12037" width="10.7109375" style="1" customWidth="1"/>
    <col min="12038" max="12038" width="40.7109375" style="1" customWidth="1"/>
    <col min="12039" max="12039" width="21.7109375" style="1" customWidth="1"/>
    <col min="12040" max="12040" width="10.7109375" style="1" customWidth="1"/>
    <col min="12041" max="12041" width="18.7109375" style="1" customWidth="1"/>
    <col min="12042" max="12043" width="21.7109375" style="1" customWidth="1"/>
    <col min="12044" max="12044" width="10.7109375" style="1" customWidth="1"/>
    <col min="12045" max="12045" width="21.7109375" style="1" customWidth="1"/>
    <col min="12046" max="12046" width="10.7109375" style="1" customWidth="1"/>
    <col min="12047" max="12047" width="18.7109375" style="1" customWidth="1"/>
    <col min="12048" max="12049" width="21.7109375" style="1" customWidth="1"/>
    <col min="12050" max="12050" width="40.7109375" style="1" customWidth="1"/>
    <col min="12051" max="12051" width="10.7109375" style="1" customWidth="1"/>
    <col min="12052" max="12052" width="21.7109375" style="1" customWidth="1"/>
    <col min="12053" max="12053" width="10.7109375" style="1" customWidth="1"/>
    <col min="12054" max="12054" width="18.7109375" style="1" customWidth="1"/>
    <col min="12055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1" width="21.7109375" style="1" customWidth="1"/>
    <col min="12062" max="12062" width="40.7109375" style="1" customWidth="1"/>
    <col min="12063" max="12063" width="21.7109375" style="1" customWidth="1"/>
    <col min="12064" max="12064" width="10.7109375" style="1" customWidth="1"/>
    <col min="12065" max="12065" width="21.7109375" style="1" customWidth="1"/>
    <col min="12066" max="12066" width="10.7109375" style="1" customWidth="1"/>
    <col min="12067" max="12069" width="21.7109375" style="1" customWidth="1"/>
    <col min="12070" max="12070" width="10.7109375" style="1" customWidth="1"/>
    <col min="12071" max="12285" width="11.42578125" style="1"/>
    <col min="12286" max="12286" width="1.7109375" style="1" customWidth="1"/>
    <col min="12287" max="12287" width="40.7109375" style="1" customWidth="1"/>
    <col min="12288" max="12288" width="21.7109375" style="1" customWidth="1"/>
    <col min="12289" max="12289" width="10.7109375" style="1" customWidth="1"/>
    <col min="12290" max="12290" width="18.7109375" style="1" customWidth="1"/>
    <col min="12291" max="12292" width="21.7109375" style="1" customWidth="1"/>
    <col min="12293" max="12293" width="10.7109375" style="1" customWidth="1"/>
    <col min="12294" max="12294" width="40.7109375" style="1" customWidth="1"/>
    <col min="12295" max="12295" width="21.7109375" style="1" customWidth="1"/>
    <col min="12296" max="12296" width="10.7109375" style="1" customWidth="1"/>
    <col min="12297" max="12297" width="18.7109375" style="1" customWidth="1"/>
    <col min="12298" max="12299" width="21.7109375" style="1" customWidth="1"/>
    <col min="12300" max="12300" width="10.7109375" style="1" customWidth="1"/>
    <col min="12301" max="12301" width="21.7109375" style="1" customWidth="1"/>
    <col min="12302" max="12302" width="10.7109375" style="1" customWidth="1"/>
    <col min="12303" max="12303" width="18.7109375" style="1" customWidth="1"/>
    <col min="12304" max="12305" width="21.7109375" style="1" customWidth="1"/>
    <col min="12306" max="12306" width="40.7109375" style="1" customWidth="1"/>
    <col min="12307" max="12307" width="10.7109375" style="1" customWidth="1"/>
    <col min="12308" max="12308" width="21.7109375" style="1" customWidth="1"/>
    <col min="12309" max="12309" width="10.7109375" style="1" customWidth="1"/>
    <col min="12310" max="12310" width="18.7109375" style="1" customWidth="1"/>
    <col min="12311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7" width="21.7109375" style="1" customWidth="1"/>
    <col min="12318" max="12318" width="40.7109375" style="1" customWidth="1"/>
    <col min="12319" max="12319" width="21.7109375" style="1" customWidth="1"/>
    <col min="12320" max="12320" width="10.7109375" style="1" customWidth="1"/>
    <col min="12321" max="12321" width="21.7109375" style="1" customWidth="1"/>
    <col min="12322" max="12322" width="10.7109375" style="1" customWidth="1"/>
    <col min="12323" max="12325" width="21.7109375" style="1" customWidth="1"/>
    <col min="12326" max="12326" width="10.7109375" style="1" customWidth="1"/>
    <col min="12327" max="12541" width="11.42578125" style="1"/>
    <col min="12542" max="12542" width="1.7109375" style="1" customWidth="1"/>
    <col min="12543" max="12543" width="40.7109375" style="1" customWidth="1"/>
    <col min="12544" max="12544" width="21.7109375" style="1" customWidth="1"/>
    <col min="12545" max="12545" width="10.7109375" style="1" customWidth="1"/>
    <col min="12546" max="12546" width="18.7109375" style="1" customWidth="1"/>
    <col min="12547" max="12548" width="21.7109375" style="1" customWidth="1"/>
    <col min="12549" max="12549" width="10.7109375" style="1" customWidth="1"/>
    <col min="12550" max="12550" width="40.7109375" style="1" customWidth="1"/>
    <col min="12551" max="12551" width="21.7109375" style="1" customWidth="1"/>
    <col min="12552" max="12552" width="10.7109375" style="1" customWidth="1"/>
    <col min="12553" max="12553" width="18.7109375" style="1" customWidth="1"/>
    <col min="12554" max="12555" width="21.7109375" style="1" customWidth="1"/>
    <col min="12556" max="12556" width="10.7109375" style="1" customWidth="1"/>
    <col min="12557" max="12557" width="21.7109375" style="1" customWidth="1"/>
    <col min="12558" max="12558" width="10.7109375" style="1" customWidth="1"/>
    <col min="12559" max="12559" width="18.7109375" style="1" customWidth="1"/>
    <col min="12560" max="12561" width="21.7109375" style="1" customWidth="1"/>
    <col min="12562" max="12562" width="40.7109375" style="1" customWidth="1"/>
    <col min="12563" max="12563" width="10.7109375" style="1" customWidth="1"/>
    <col min="12564" max="12564" width="21.7109375" style="1" customWidth="1"/>
    <col min="12565" max="12565" width="10.7109375" style="1" customWidth="1"/>
    <col min="12566" max="12566" width="18.7109375" style="1" customWidth="1"/>
    <col min="12567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3" width="21.7109375" style="1" customWidth="1"/>
    <col min="12574" max="12574" width="40.7109375" style="1" customWidth="1"/>
    <col min="12575" max="12575" width="21.7109375" style="1" customWidth="1"/>
    <col min="12576" max="12576" width="10.7109375" style="1" customWidth="1"/>
    <col min="12577" max="12577" width="21.7109375" style="1" customWidth="1"/>
    <col min="12578" max="12578" width="10.7109375" style="1" customWidth="1"/>
    <col min="12579" max="12581" width="21.7109375" style="1" customWidth="1"/>
    <col min="12582" max="12582" width="10.7109375" style="1" customWidth="1"/>
    <col min="12583" max="12797" width="11.42578125" style="1"/>
    <col min="12798" max="12798" width="1.7109375" style="1" customWidth="1"/>
    <col min="12799" max="12799" width="40.7109375" style="1" customWidth="1"/>
    <col min="12800" max="12800" width="21.7109375" style="1" customWidth="1"/>
    <col min="12801" max="12801" width="10.7109375" style="1" customWidth="1"/>
    <col min="12802" max="12802" width="18.7109375" style="1" customWidth="1"/>
    <col min="12803" max="12804" width="21.7109375" style="1" customWidth="1"/>
    <col min="12805" max="12805" width="10.7109375" style="1" customWidth="1"/>
    <col min="12806" max="12806" width="40.7109375" style="1" customWidth="1"/>
    <col min="12807" max="12807" width="21.7109375" style="1" customWidth="1"/>
    <col min="12808" max="12808" width="10.7109375" style="1" customWidth="1"/>
    <col min="12809" max="12809" width="18.7109375" style="1" customWidth="1"/>
    <col min="12810" max="12811" width="21.7109375" style="1" customWidth="1"/>
    <col min="12812" max="12812" width="10.7109375" style="1" customWidth="1"/>
    <col min="12813" max="12813" width="21.7109375" style="1" customWidth="1"/>
    <col min="12814" max="12814" width="10.7109375" style="1" customWidth="1"/>
    <col min="12815" max="12815" width="18.7109375" style="1" customWidth="1"/>
    <col min="12816" max="12817" width="21.7109375" style="1" customWidth="1"/>
    <col min="12818" max="12818" width="40.7109375" style="1" customWidth="1"/>
    <col min="12819" max="12819" width="10.7109375" style="1" customWidth="1"/>
    <col min="12820" max="12820" width="21.7109375" style="1" customWidth="1"/>
    <col min="12821" max="12821" width="10.7109375" style="1" customWidth="1"/>
    <col min="12822" max="12822" width="18.7109375" style="1" customWidth="1"/>
    <col min="12823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29" width="21.7109375" style="1" customWidth="1"/>
    <col min="12830" max="12830" width="40.7109375" style="1" customWidth="1"/>
    <col min="12831" max="12831" width="21.7109375" style="1" customWidth="1"/>
    <col min="12832" max="12832" width="10.7109375" style="1" customWidth="1"/>
    <col min="12833" max="12833" width="21.7109375" style="1" customWidth="1"/>
    <col min="12834" max="12834" width="10.7109375" style="1" customWidth="1"/>
    <col min="12835" max="12837" width="21.7109375" style="1" customWidth="1"/>
    <col min="12838" max="12838" width="10.7109375" style="1" customWidth="1"/>
    <col min="12839" max="13053" width="11.42578125" style="1"/>
    <col min="13054" max="13054" width="1.7109375" style="1" customWidth="1"/>
    <col min="13055" max="13055" width="40.7109375" style="1" customWidth="1"/>
    <col min="13056" max="13056" width="21.7109375" style="1" customWidth="1"/>
    <col min="13057" max="13057" width="10.7109375" style="1" customWidth="1"/>
    <col min="13058" max="13058" width="18.7109375" style="1" customWidth="1"/>
    <col min="13059" max="13060" width="21.7109375" style="1" customWidth="1"/>
    <col min="13061" max="13061" width="10.7109375" style="1" customWidth="1"/>
    <col min="13062" max="13062" width="40.7109375" style="1" customWidth="1"/>
    <col min="13063" max="13063" width="21.7109375" style="1" customWidth="1"/>
    <col min="13064" max="13064" width="10.7109375" style="1" customWidth="1"/>
    <col min="13065" max="13065" width="18.7109375" style="1" customWidth="1"/>
    <col min="13066" max="13067" width="21.7109375" style="1" customWidth="1"/>
    <col min="13068" max="13068" width="10.7109375" style="1" customWidth="1"/>
    <col min="13069" max="13069" width="21.7109375" style="1" customWidth="1"/>
    <col min="13070" max="13070" width="10.7109375" style="1" customWidth="1"/>
    <col min="13071" max="13071" width="18.7109375" style="1" customWidth="1"/>
    <col min="13072" max="13073" width="21.7109375" style="1" customWidth="1"/>
    <col min="13074" max="13074" width="40.7109375" style="1" customWidth="1"/>
    <col min="13075" max="13075" width="10.7109375" style="1" customWidth="1"/>
    <col min="13076" max="13076" width="21.7109375" style="1" customWidth="1"/>
    <col min="13077" max="13077" width="10.7109375" style="1" customWidth="1"/>
    <col min="13078" max="13078" width="18.7109375" style="1" customWidth="1"/>
    <col min="13079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5" width="21.7109375" style="1" customWidth="1"/>
    <col min="13086" max="13086" width="40.7109375" style="1" customWidth="1"/>
    <col min="13087" max="13087" width="21.7109375" style="1" customWidth="1"/>
    <col min="13088" max="13088" width="10.7109375" style="1" customWidth="1"/>
    <col min="13089" max="13089" width="21.7109375" style="1" customWidth="1"/>
    <col min="13090" max="13090" width="10.7109375" style="1" customWidth="1"/>
    <col min="13091" max="13093" width="21.7109375" style="1" customWidth="1"/>
    <col min="13094" max="13094" width="10.7109375" style="1" customWidth="1"/>
    <col min="13095" max="13309" width="11.42578125" style="1"/>
    <col min="13310" max="13310" width="1.7109375" style="1" customWidth="1"/>
    <col min="13311" max="13311" width="40.7109375" style="1" customWidth="1"/>
    <col min="13312" max="13312" width="21.7109375" style="1" customWidth="1"/>
    <col min="13313" max="13313" width="10.7109375" style="1" customWidth="1"/>
    <col min="13314" max="13314" width="18.7109375" style="1" customWidth="1"/>
    <col min="13315" max="13316" width="21.7109375" style="1" customWidth="1"/>
    <col min="13317" max="13317" width="10.7109375" style="1" customWidth="1"/>
    <col min="13318" max="13318" width="40.7109375" style="1" customWidth="1"/>
    <col min="13319" max="13319" width="21.7109375" style="1" customWidth="1"/>
    <col min="13320" max="13320" width="10.7109375" style="1" customWidth="1"/>
    <col min="13321" max="13321" width="18.7109375" style="1" customWidth="1"/>
    <col min="13322" max="13323" width="21.7109375" style="1" customWidth="1"/>
    <col min="13324" max="13324" width="10.7109375" style="1" customWidth="1"/>
    <col min="13325" max="13325" width="21.7109375" style="1" customWidth="1"/>
    <col min="13326" max="13326" width="10.7109375" style="1" customWidth="1"/>
    <col min="13327" max="13327" width="18.7109375" style="1" customWidth="1"/>
    <col min="13328" max="13329" width="21.7109375" style="1" customWidth="1"/>
    <col min="13330" max="13330" width="40.7109375" style="1" customWidth="1"/>
    <col min="13331" max="13331" width="10.7109375" style="1" customWidth="1"/>
    <col min="13332" max="13332" width="21.7109375" style="1" customWidth="1"/>
    <col min="13333" max="13333" width="10.7109375" style="1" customWidth="1"/>
    <col min="13334" max="13334" width="18.7109375" style="1" customWidth="1"/>
    <col min="13335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1" width="21.7109375" style="1" customWidth="1"/>
    <col min="13342" max="13342" width="40.7109375" style="1" customWidth="1"/>
    <col min="13343" max="13343" width="21.7109375" style="1" customWidth="1"/>
    <col min="13344" max="13344" width="10.7109375" style="1" customWidth="1"/>
    <col min="13345" max="13345" width="21.7109375" style="1" customWidth="1"/>
    <col min="13346" max="13346" width="10.7109375" style="1" customWidth="1"/>
    <col min="13347" max="13349" width="21.7109375" style="1" customWidth="1"/>
    <col min="13350" max="13350" width="10.7109375" style="1" customWidth="1"/>
    <col min="13351" max="13565" width="11.42578125" style="1"/>
    <col min="13566" max="13566" width="1.7109375" style="1" customWidth="1"/>
    <col min="13567" max="13567" width="40.7109375" style="1" customWidth="1"/>
    <col min="13568" max="13568" width="21.7109375" style="1" customWidth="1"/>
    <col min="13569" max="13569" width="10.7109375" style="1" customWidth="1"/>
    <col min="13570" max="13570" width="18.7109375" style="1" customWidth="1"/>
    <col min="13571" max="13572" width="21.7109375" style="1" customWidth="1"/>
    <col min="13573" max="13573" width="10.7109375" style="1" customWidth="1"/>
    <col min="13574" max="13574" width="40.7109375" style="1" customWidth="1"/>
    <col min="13575" max="13575" width="21.7109375" style="1" customWidth="1"/>
    <col min="13576" max="13576" width="10.7109375" style="1" customWidth="1"/>
    <col min="13577" max="13577" width="18.7109375" style="1" customWidth="1"/>
    <col min="13578" max="13579" width="21.7109375" style="1" customWidth="1"/>
    <col min="13580" max="13580" width="10.7109375" style="1" customWidth="1"/>
    <col min="13581" max="13581" width="21.7109375" style="1" customWidth="1"/>
    <col min="13582" max="13582" width="10.7109375" style="1" customWidth="1"/>
    <col min="13583" max="13583" width="18.7109375" style="1" customWidth="1"/>
    <col min="13584" max="13585" width="21.7109375" style="1" customWidth="1"/>
    <col min="13586" max="13586" width="40.7109375" style="1" customWidth="1"/>
    <col min="13587" max="13587" width="10.7109375" style="1" customWidth="1"/>
    <col min="13588" max="13588" width="21.7109375" style="1" customWidth="1"/>
    <col min="13589" max="13589" width="10.7109375" style="1" customWidth="1"/>
    <col min="13590" max="13590" width="18.7109375" style="1" customWidth="1"/>
    <col min="13591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7" width="21.7109375" style="1" customWidth="1"/>
    <col min="13598" max="13598" width="40.7109375" style="1" customWidth="1"/>
    <col min="13599" max="13599" width="21.7109375" style="1" customWidth="1"/>
    <col min="13600" max="13600" width="10.7109375" style="1" customWidth="1"/>
    <col min="13601" max="13601" width="21.7109375" style="1" customWidth="1"/>
    <col min="13602" max="13602" width="10.7109375" style="1" customWidth="1"/>
    <col min="13603" max="13605" width="21.7109375" style="1" customWidth="1"/>
    <col min="13606" max="13606" width="10.7109375" style="1" customWidth="1"/>
    <col min="13607" max="13821" width="11.42578125" style="1"/>
    <col min="13822" max="13822" width="1.7109375" style="1" customWidth="1"/>
    <col min="13823" max="13823" width="40.7109375" style="1" customWidth="1"/>
    <col min="13824" max="13824" width="21.7109375" style="1" customWidth="1"/>
    <col min="13825" max="13825" width="10.7109375" style="1" customWidth="1"/>
    <col min="13826" max="13826" width="18.7109375" style="1" customWidth="1"/>
    <col min="13827" max="13828" width="21.7109375" style="1" customWidth="1"/>
    <col min="13829" max="13829" width="10.7109375" style="1" customWidth="1"/>
    <col min="13830" max="13830" width="40.7109375" style="1" customWidth="1"/>
    <col min="13831" max="13831" width="21.7109375" style="1" customWidth="1"/>
    <col min="13832" max="13832" width="10.7109375" style="1" customWidth="1"/>
    <col min="13833" max="13833" width="18.7109375" style="1" customWidth="1"/>
    <col min="13834" max="13835" width="21.7109375" style="1" customWidth="1"/>
    <col min="13836" max="13836" width="10.7109375" style="1" customWidth="1"/>
    <col min="13837" max="13837" width="21.7109375" style="1" customWidth="1"/>
    <col min="13838" max="13838" width="10.7109375" style="1" customWidth="1"/>
    <col min="13839" max="13839" width="18.7109375" style="1" customWidth="1"/>
    <col min="13840" max="13841" width="21.7109375" style="1" customWidth="1"/>
    <col min="13842" max="13842" width="40.7109375" style="1" customWidth="1"/>
    <col min="13843" max="13843" width="10.7109375" style="1" customWidth="1"/>
    <col min="13844" max="13844" width="21.7109375" style="1" customWidth="1"/>
    <col min="13845" max="13845" width="10.7109375" style="1" customWidth="1"/>
    <col min="13846" max="13846" width="18.7109375" style="1" customWidth="1"/>
    <col min="13847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3" width="21.7109375" style="1" customWidth="1"/>
    <col min="13854" max="13854" width="40.7109375" style="1" customWidth="1"/>
    <col min="13855" max="13855" width="21.7109375" style="1" customWidth="1"/>
    <col min="13856" max="13856" width="10.7109375" style="1" customWidth="1"/>
    <col min="13857" max="13857" width="21.7109375" style="1" customWidth="1"/>
    <col min="13858" max="13858" width="10.7109375" style="1" customWidth="1"/>
    <col min="13859" max="13861" width="21.7109375" style="1" customWidth="1"/>
    <col min="13862" max="13862" width="10.7109375" style="1" customWidth="1"/>
    <col min="13863" max="14077" width="11.42578125" style="1"/>
    <col min="14078" max="14078" width="1.7109375" style="1" customWidth="1"/>
    <col min="14079" max="14079" width="40.7109375" style="1" customWidth="1"/>
    <col min="14080" max="14080" width="21.7109375" style="1" customWidth="1"/>
    <col min="14081" max="14081" width="10.7109375" style="1" customWidth="1"/>
    <col min="14082" max="14082" width="18.7109375" style="1" customWidth="1"/>
    <col min="14083" max="14084" width="21.7109375" style="1" customWidth="1"/>
    <col min="14085" max="14085" width="10.7109375" style="1" customWidth="1"/>
    <col min="14086" max="14086" width="40.7109375" style="1" customWidth="1"/>
    <col min="14087" max="14087" width="21.7109375" style="1" customWidth="1"/>
    <col min="14088" max="14088" width="10.7109375" style="1" customWidth="1"/>
    <col min="14089" max="14089" width="18.7109375" style="1" customWidth="1"/>
    <col min="14090" max="14091" width="21.7109375" style="1" customWidth="1"/>
    <col min="14092" max="14092" width="10.7109375" style="1" customWidth="1"/>
    <col min="14093" max="14093" width="21.7109375" style="1" customWidth="1"/>
    <col min="14094" max="14094" width="10.7109375" style="1" customWidth="1"/>
    <col min="14095" max="14095" width="18.7109375" style="1" customWidth="1"/>
    <col min="14096" max="14097" width="21.7109375" style="1" customWidth="1"/>
    <col min="14098" max="14098" width="40.7109375" style="1" customWidth="1"/>
    <col min="14099" max="14099" width="10.7109375" style="1" customWidth="1"/>
    <col min="14100" max="14100" width="21.7109375" style="1" customWidth="1"/>
    <col min="14101" max="14101" width="10.7109375" style="1" customWidth="1"/>
    <col min="14102" max="14102" width="18.7109375" style="1" customWidth="1"/>
    <col min="14103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09" width="21.7109375" style="1" customWidth="1"/>
    <col min="14110" max="14110" width="40.7109375" style="1" customWidth="1"/>
    <col min="14111" max="14111" width="21.7109375" style="1" customWidth="1"/>
    <col min="14112" max="14112" width="10.7109375" style="1" customWidth="1"/>
    <col min="14113" max="14113" width="21.7109375" style="1" customWidth="1"/>
    <col min="14114" max="14114" width="10.7109375" style="1" customWidth="1"/>
    <col min="14115" max="14117" width="21.7109375" style="1" customWidth="1"/>
    <col min="14118" max="14118" width="10.7109375" style="1" customWidth="1"/>
    <col min="14119" max="14333" width="11.42578125" style="1"/>
    <col min="14334" max="14334" width="1.7109375" style="1" customWidth="1"/>
    <col min="14335" max="14335" width="40.7109375" style="1" customWidth="1"/>
    <col min="14336" max="14336" width="21.7109375" style="1" customWidth="1"/>
    <col min="14337" max="14337" width="10.7109375" style="1" customWidth="1"/>
    <col min="14338" max="14338" width="18.7109375" style="1" customWidth="1"/>
    <col min="14339" max="14340" width="21.7109375" style="1" customWidth="1"/>
    <col min="14341" max="14341" width="10.7109375" style="1" customWidth="1"/>
    <col min="14342" max="14342" width="40.7109375" style="1" customWidth="1"/>
    <col min="14343" max="14343" width="21.7109375" style="1" customWidth="1"/>
    <col min="14344" max="14344" width="10.7109375" style="1" customWidth="1"/>
    <col min="14345" max="14345" width="18.7109375" style="1" customWidth="1"/>
    <col min="14346" max="14347" width="21.7109375" style="1" customWidth="1"/>
    <col min="14348" max="14348" width="10.7109375" style="1" customWidth="1"/>
    <col min="14349" max="14349" width="21.7109375" style="1" customWidth="1"/>
    <col min="14350" max="14350" width="10.7109375" style="1" customWidth="1"/>
    <col min="14351" max="14351" width="18.7109375" style="1" customWidth="1"/>
    <col min="14352" max="14353" width="21.7109375" style="1" customWidth="1"/>
    <col min="14354" max="14354" width="40.7109375" style="1" customWidth="1"/>
    <col min="14355" max="14355" width="10.7109375" style="1" customWidth="1"/>
    <col min="14356" max="14356" width="21.7109375" style="1" customWidth="1"/>
    <col min="14357" max="14357" width="10.7109375" style="1" customWidth="1"/>
    <col min="14358" max="14358" width="18.7109375" style="1" customWidth="1"/>
    <col min="14359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5" width="21.7109375" style="1" customWidth="1"/>
    <col min="14366" max="14366" width="40.7109375" style="1" customWidth="1"/>
    <col min="14367" max="14367" width="21.7109375" style="1" customWidth="1"/>
    <col min="14368" max="14368" width="10.7109375" style="1" customWidth="1"/>
    <col min="14369" max="14369" width="21.7109375" style="1" customWidth="1"/>
    <col min="14370" max="14370" width="10.7109375" style="1" customWidth="1"/>
    <col min="14371" max="14373" width="21.7109375" style="1" customWidth="1"/>
    <col min="14374" max="14374" width="10.7109375" style="1" customWidth="1"/>
    <col min="14375" max="14589" width="11.42578125" style="1"/>
    <col min="14590" max="14590" width="1.7109375" style="1" customWidth="1"/>
    <col min="14591" max="14591" width="40.7109375" style="1" customWidth="1"/>
    <col min="14592" max="14592" width="21.7109375" style="1" customWidth="1"/>
    <col min="14593" max="14593" width="10.7109375" style="1" customWidth="1"/>
    <col min="14594" max="14594" width="18.7109375" style="1" customWidth="1"/>
    <col min="14595" max="14596" width="21.7109375" style="1" customWidth="1"/>
    <col min="14597" max="14597" width="10.7109375" style="1" customWidth="1"/>
    <col min="14598" max="14598" width="40.7109375" style="1" customWidth="1"/>
    <col min="14599" max="14599" width="21.7109375" style="1" customWidth="1"/>
    <col min="14600" max="14600" width="10.7109375" style="1" customWidth="1"/>
    <col min="14601" max="14601" width="18.7109375" style="1" customWidth="1"/>
    <col min="14602" max="14603" width="21.7109375" style="1" customWidth="1"/>
    <col min="14604" max="14604" width="10.7109375" style="1" customWidth="1"/>
    <col min="14605" max="14605" width="21.7109375" style="1" customWidth="1"/>
    <col min="14606" max="14606" width="10.7109375" style="1" customWidth="1"/>
    <col min="14607" max="14607" width="18.7109375" style="1" customWidth="1"/>
    <col min="14608" max="14609" width="21.7109375" style="1" customWidth="1"/>
    <col min="14610" max="14610" width="40.7109375" style="1" customWidth="1"/>
    <col min="14611" max="14611" width="10.7109375" style="1" customWidth="1"/>
    <col min="14612" max="14612" width="21.7109375" style="1" customWidth="1"/>
    <col min="14613" max="14613" width="10.7109375" style="1" customWidth="1"/>
    <col min="14614" max="14614" width="18.7109375" style="1" customWidth="1"/>
    <col min="14615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1" width="21.7109375" style="1" customWidth="1"/>
    <col min="14622" max="14622" width="40.7109375" style="1" customWidth="1"/>
    <col min="14623" max="14623" width="21.7109375" style="1" customWidth="1"/>
    <col min="14624" max="14624" width="10.7109375" style="1" customWidth="1"/>
    <col min="14625" max="14625" width="21.7109375" style="1" customWidth="1"/>
    <col min="14626" max="14626" width="10.7109375" style="1" customWidth="1"/>
    <col min="14627" max="14629" width="21.7109375" style="1" customWidth="1"/>
    <col min="14630" max="14630" width="10.7109375" style="1" customWidth="1"/>
    <col min="14631" max="14845" width="11.42578125" style="1"/>
    <col min="14846" max="14846" width="1.7109375" style="1" customWidth="1"/>
    <col min="14847" max="14847" width="40.7109375" style="1" customWidth="1"/>
    <col min="14848" max="14848" width="21.7109375" style="1" customWidth="1"/>
    <col min="14849" max="14849" width="10.7109375" style="1" customWidth="1"/>
    <col min="14850" max="14850" width="18.7109375" style="1" customWidth="1"/>
    <col min="14851" max="14852" width="21.7109375" style="1" customWidth="1"/>
    <col min="14853" max="14853" width="10.7109375" style="1" customWidth="1"/>
    <col min="14854" max="14854" width="40.7109375" style="1" customWidth="1"/>
    <col min="14855" max="14855" width="21.7109375" style="1" customWidth="1"/>
    <col min="14856" max="14856" width="10.7109375" style="1" customWidth="1"/>
    <col min="14857" max="14857" width="18.7109375" style="1" customWidth="1"/>
    <col min="14858" max="14859" width="21.7109375" style="1" customWidth="1"/>
    <col min="14860" max="14860" width="10.7109375" style="1" customWidth="1"/>
    <col min="14861" max="14861" width="21.7109375" style="1" customWidth="1"/>
    <col min="14862" max="14862" width="10.7109375" style="1" customWidth="1"/>
    <col min="14863" max="14863" width="18.7109375" style="1" customWidth="1"/>
    <col min="14864" max="14865" width="21.7109375" style="1" customWidth="1"/>
    <col min="14866" max="14866" width="40.7109375" style="1" customWidth="1"/>
    <col min="14867" max="14867" width="10.7109375" style="1" customWidth="1"/>
    <col min="14868" max="14868" width="21.7109375" style="1" customWidth="1"/>
    <col min="14869" max="14869" width="10.7109375" style="1" customWidth="1"/>
    <col min="14870" max="14870" width="18.7109375" style="1" customWidth="1"/>
    <col min="14871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7" width="21.7109375" style="1" customWidth="1"/>
    <col min="14878" max="14878" width="40.7109375" style="1" customWidth="1"/>
    <col min="14879" max="14879" width="21.7109375" style="1" customWidth="1"/>
    <col min="14880" max="14880" width="10.7109375" style="1" customWidth="1"/>
    <col min="14881" max="14881" width="21.7109375" style="1" customWidth="1"/>
    <col min="14882" max="14882" width="10.7109375" style="1" customWidth="1"/>
    <col min="14883" max="14885" width="21.7109375" style="1" customWidth="1"/>
    <col min="14886" max="14886" width="10.7109375" style="1" customWidth="1"/>
    <col min="14887" max="15101" width="11.42578125" style="1"/>
    <col min="15102" max="15102" width="1.7109375" style="1" customWidth="1"/>
    <col min="15103" max="15103" width="40.7109375" style="1" customWidth="1"/>
    <col min="15104" max="15104" width="21.7109375" style="1" customWidth="1"/>
    <col min="15105" max="15105" width="10.7109375" style="1" customWidth="1"/>
    <col min="15106" max="15106" width="18.7109375" style="1" customWidth="1"/>
    <col min="15107" max="15108" width="21.7109375" style="1" customWidth="1"/>
    <col min="15109" max="15109" width="10.7109375" style="1" customWidth="1"/>
    <col min="15110" max="15110" width="40.7109375" style="1" customWidth="1"/>
    <col min="15111" max="15111" width="21.7109375" style="1" customWidth="1"/>
    <col min="15112" max="15112" width="10.7109375" style="1" customWidth="1"/>
    <col min="15113" max="15113" width="18.7109375" style="1" customWidth="1"/>
    <col min="15114" max="15115" width="21.7109375" style="1" customWidth="1"/>
    <col min="15116" max="15116" width="10.7109375" style="1" customWidth="1"/>
    <col min="15117" max="15117" width="21.7109375" style="1" customWidth="1"/>
    <col min="15118" max="15118" width="10.7109375" style="1" customWidth="1"/>
    <col min="15119" max="15119" width="18.7109375" style="1" customWidth="1"/>
    <col min="15120" max="15121" width="21.7109375" style="1" customWidth="1"/>
    <col min="15122" max="15122" width="40.7109375" style="1" customWidth="1"/>
    <col min="15123" max="15123" width="10.7109375" style="1" customWidth="1"/>
    <col min="15124" max="15124" width="21.7109375" style="1" customWidth="1"/>
    <col min="15125" max="15125" width="10.7109375" style="1" customWidth="1"/>
    <col min="15126" max="15126" width="18.7109375" style="1" customWidth="1"/>
    <col min="15127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3" width="21.7109375" style="1" customWidth="1"/>
    <col min="15134" max="15134" width="40.7109375" style="1" customWidth="1"/>
    <col min="15135" max="15135" width="21.7109375" style="1" customWidth="1"/>
    <col min="15136" max="15136" width="10.7109375" style="1" customWidth="1"/>
    <col min="15137" max="15137" width="21.7109375" style="1" customWidth="1"/>
    <col min="15138" max="15138" width="10.7109375" style="1" customWidth="1"/>
    <col min="15139" max="15141" width="21.7109375" style="1" customWidth="1"/>
    <col min="15142" max="15142" width="10.7109375" style="1" customWidth="1"/>
    <col min="15143" max="15357" width="11.42578125" style="1"/>
    <col min="15358" max="15358" width="1.7109375" style="1" customWidth="1"/>
    <col min="15359" max="15359" width="40.7109375" style="1" customWidth="1"/>
    <col min="15360" max="15360" width="21.7109375" style="1" customWidth="1"/>
    <col min="15361" max="15361" width="10.7109375" style="1" customWidth="1"/>
    <col min="15362" max="15362" width="18.7109375" style="1" customWidth="1"/>
    <col min="15363" max="15364" width="21.7109375" style="1" customWidth="1"/>
    <col min="15365" max="15365" width="10.7109375" style="1" customWidth="1"/>
    <col min="15366" max="15366" width="40.7109375" style="1" customWidth="1"/>
    <col min="15367" max="15367" width="21.7109375" style="1" customWidth="1"/>
    <col min="15368" max="15368" width="10.7109375" style="1" customWidth="1"/>
    <col min="15369" max="15369" width="18.7109375" style="1" customWidth="1"/>
    <col min="15370" max="15371" width="21.7109375" style="1" customWidth="1"/>
    <col min="15372" max="15372" width="10.7109375" style="1" customWidth="1"/>
    <col min="15373" max="15373" width="21.7109375" style="1" customWidth="1"/>
    <col min="15374" max="15374" width="10.7109375" style="1" customWidth="1"/>
    <col min="15375" max="15375" width="18.7109375" style="1" customWidth="1"/>
    <col min="15376" max="15377" width="21.7109375" style="1" customWidth="1"/>
    <col min="15378" max="15378" width="40.7109375" style="1" customWidth="1"/>
    <col min="15379" max="15379" width="10.7109375" style="1" customWidth="1"/>
    <col min="15380" max="15380" width="21.7109375" style="1" customWidth="1"/>
    <col min="15381" max="15381" width="10.7109375" style="1" customWidth="1"/>
    <col min="15382" max="15382" width="18.7109375" style="1" customWidth="1"/>
    <col min="15383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89" width="21.7109375" style="1" customWidth="1"/>
    <col min="15390" max="15390" width="40.7109375" style="1" customWidth="1"/>
    <col min="15391" max="15391" width="21.7109375" style="1" customWidth="1"/>
    <col min="15392" max="15392" width="10.7109375" style="1" customWidth="1"/>
    <col min="15393" max="15393" width="21.7109375" style="1" customWidth="1"/>
    <col min="15394" max="15394" width="10.7109375" style="1" customWidth="1"/>
    <col min="15395" max="15397" width="21.7109375" style="1" customWidth="1"/>
    <col min="15398" max="15398" width="10.7109375" style="1" customWidth="1"/>
    <col min="15399" max="15613" width="11.42578125" style="1"/>
    <col min="15614" max="15614" width="1.7109375" style="1" customWidth="1"/>
    <col min="15615" max="15615" width="40.7109375" style="1" customWidth="1"/>
    <col min="15616" max="15616" width="21.7109375" style="1" customWidth="1"/>
    <col min="15617" max="15617" width="10.7109375" style="1" customWidth="1"/>
    <col min="15618" max="15618" width="18.7109375" style="1" customWidth="1"/>
    <col min="15619" max="15620" width="21.7109375" style="1" customWidth="1"/>
    <col min="15621" max="15621" width="10.7109375" style="1" customWidth="1"/>
    <col min="15622" max="15622" width="40.7109375" style="1" customWidth="1"/>
    <col min="15623" max="15623" width="21.7109375" style="1" customWidth="1"/>
    <col min="15624" max="15624" width="10.7109375" style="1" customWidth="1"/>
    <col min="15625" max="15625" width="18.7109375" style="1" customWidth="1"/>
    <col min="15626" max="15627" width="21.7109375" style="1" customWidth="1"/>
    <col min="15628" max="15628" width="10.7109375" style="1" customWidth="1"/>
    <col min="15629" max="15629" width="21.7109375" style="1" customWidth="1"/>
    <col min="15630" max="15630" width="10.7109375" style="1" customWidth="1"/>
    <col min="15631" max="15631" width="18.7109375" style="1" customWidth="1"/>
    <col min="15632" max="15633" width="21.7109375" style="1" customWidth="1"/>
    <col min="15634" max="15634" width="40.7109375" style="1" customWidth="1"/>
    <col min="15635" max="15635" width="10.7109375" style="1" customWidth="1"/>
    <col min="15636" max="15636" width="21.7109375" style="1" customWidth="1"/>
    <col min="15637" max="15637" width="10.7109375" style="1" customWidth="1"/>
    <col min="15638" max="15638" width="18.7109375" style="1" customWidth="1"/>
    <col min="15639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5" width="21.7109375" style="1" customWidth="1"/>
    <col min="15646" max="15646" width="40.7109375" style="1" customWidth="1"/>
    <col min="15647" max="15647" width="21.7109375" style="1" customWidth="1"/>
    <col min="15648" max="15648" width="10.7109375" style="1" customWidth="1"/>
    <col min="15649" max="15649" width="21.7109375" style="1" customWidth="1"/>
    <col min="15650" max="15650" width="10.7109375" style="1" customWidth="1"/>
    <col min="15651" max="15653" width="21.7109375" style="1" customWidth="1"/>
    <col min="15654" max="15654" width="10.7109375" style="1" customWidth="1"/>
    <col min="15655" max="15869" width="11.42578125" style="1"/>
    <col min="15870" max="15870" width="1.7109375" style="1" customWidth="1"/>
    <col min="15871" max="15871" width="40.7109375" style="1" customWidth="1"/>
    <col min="15872" max="15872" width="21.7109375" style="1" customWidth="1"/>
    <col min="15873" max="15873" width="10.7109375" style="1" customWidth="1"/>
    <col min="15874" max="15874" width="18.7109375" style="1" customWidth="1"/>
    <col min="15875" max="15876" width="21.7109375" style="1" customWidth="1"/>
    <col min="15877" max="15877" width="10.7109375" style="1" customWidth="1"/>
    <col min="15878" max="15878" width="40.7109375" style="1" customWidth="1"/>
    <col min="15879" max="15879" width="21.7109375" style="1" customWidth="1"/>
    <col min="15880" max="15880" width="10.7109375" style="1" customWidth="1"/>
    <col min="15881" max="15881" width="18.7109375" style="1" customWidth="1"/>
    <col min="15882" max="15883" width="21.7109375" style="1" customWidth="1"/>
    <col min="15884" max="15884" width="10.7109375" style="1" customWidth="1"/>
    <col min="15885" max="15885" width="21.7109375" style="1" customWidth="1"/>
    <col min="15886" max="15886" width="10.7109375" style="1" customWidth="1"/>
    <col min="15887" max="15887" width="18.7109375" style="1" customWidth="1"/>
    <col min="15888" max="15889" width="21.7109375" style="1" customWidth="1"/>
    <col min="15890" max="15890" width="40.7109375" style="1" customWidth="1"/>
    <col min="15891" max="15891" width="10.7109375" style="1" customWidth="1"/>
    <col min="15892" max="15892" width="21.7109375" style="1" customWidth="1"/>
    <col min="15893" max="15893" width="10.7109375" style="1" customWidth="1"/>
    <col min="15894" max="15894" width="18.7109375" style="1" customWidth="1"/>
    <col min="15895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1" width="21.7109375" style="1" customWidth="1"/>
    <col min="15902" max="15902" width="40.7109375" style="1" customWidth="1"/>
    <col min="15903" max="15903" width="21.7109375" style="1" customWidth="1"/>
    <col min="15904" max="15904" width="10.7109375" style="1" customWidth="1"/>
    <col min="15905" max="15905" width="21.7109375" style="1" customWidth="1"/>
    <col min="15906" max="15906" width="10.7109375" style="1" customWidth="1"/>
    <col min="15907" max="15909" width="21.7109375" style="1" customWidth="1"/>
    <col min="15910" max="15910" width="10.7109375" style="1" customWidth="1"/>
    <col min="15911" max="16125" width="11.42578125" style="1"/>
    <col min="16126" max="16126" width="1.7109375" style="1" customWidth="1"/>
    <col min="16127" max="16127" width="40.7109375" style="1" customWidth="1"/>
    <col min="16128" max="16128" width="21.7109375" style="1" customWidth="1"/>
    <col min="16129" max="16129" width="10.7109375" style="1" customWidth="1"/>
    <col min="16130" max="16130" width="18.7109375" style="1" customWidth="1"/>
    <col min="16131" max="16132" width="21.7109375" style="1" customWidth="1"/>
    <col min="16133" max="16133" width="10.7109375" style="1" customWidth="1"/>
    <col min="16134" max="16134" width="40.7109375" style="1" customWidth="1"/>
    <col min="16135" max="16135" width="21.7109375" style="1" customWidth="1"/>
    <col min="16136" max="16136" width="10.7109375" style="1" customWidth="1"/>
    <col min="16137" max="16137" width="18.7109375" style="1" customWidth="1"/>
    <col min="16138" max="16139" width="21.7109375" style="1" customWidth="1"/>
    <col min="16140" max="16140" width="10.7109375" style="1" customWidth="1"/>
    <col min="16141" max="16141" width="21.7109375" style="1" customWidth="1"/>
    <col min="16142" max="16142" width="10.7109375" style="1" customWidth="1"/>
    <col min="16143" max="16143" width="18.7109375" style="1" customWidth="1"/>
    <col min="16144" max="16145" width="21.7109375" style="1" customWidth="1"/>
    <col min="16146" max="16146" width="40.7109375" style="1" customWidth="1"/>
    <col min="16147" max="16147" width="10.7109375" style="1" customWidth="1"/>
    <col min="16148" max="16148" width="21.7109375" style="1" customWidth="1"/>
    <col min="16149" max="16149" width="10.7109375" style="1" customWidth="1"/>
    <col min="16150" max="16150" width="18.7109375" style="1" customWidth="1"/>
    <col min="16151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7" width="21.7109375" style="1" customWidth="1"/>
    <col min="16158" max="16158" width="40.7109375" style="1" customWidth="1"/>
    <col min="16159" max="16159" width="21.7109375" style="1" customWidth="1"/>
    <col min="16160" max="16160" width="10.7109375" style="1" customWidth="1"/>
    <col min="16161" max="16161" width="21.7109375" style="1" customWidth="1"/>
    <col min="16162" max="16162" width="10.7109375" style="1" customWidth="1"/>
    <col min="16163" max="16165" width="21.7109375" style="1" customWidth="1"/>
    <col min="16166" max="16166" width="10.7109375" style="1" customWidth="1"/>
    <col min="16167" max="16384" width="11.42578125" style="1"/>
  </cols>
  <sheetData>
    <row r="1" spans="2:38">
      <c r="B1" s="2" t="s">
        <v>301</v>
      </c>
    </row>
    <row r="2" spans="2:38">
      <c r="B2" s="2" t="s">
        <v>1</v>
      </c>
    </row>
    <row r="3" spans="2:38">
      <c r="B3" s="2" t="s">
        <v>2</v>
      </c>
    </row>
    <row r="4" spans="2:38">
      <c r="B4" s="2" t="s">
        <v>3</v>
      </c>
    </row>
    <row r="5" spans="2:38">
      <c r="B5" s="2"/>
    </row>
    <row r="6" spans="2:38">
      <c r="E6" s="1" t="str">
        <f t="shared" ref="E6" si="0">MID(C7,6,4)</f>
        <v>รผว.</v>
      </c>
      <c r="F6" s="1" t="str">
        <f t="shared" ref="F6" si="1">MID(D7,6,4)</f>
        <v/>
      </c>
      <c r="G6" s="1" t="str">
        <f t="shared" ref="G6" si="2">MID(E7,6,4)</f>
        <v>ิงงว</v>
      </c>
      <c r="H6" s="1" t="str">
        <f t="shared" ref="H6" si="3">MID(F7,6,4)</f>
        <v>ปม.1</v>
      </c>
      <c r="I6" s="1" t="str">
        <f t="shared" ref="I6" si="4">MID(G7,6,4)</f>
        <v>หลือ</v>
      </c>
      <c r="J6" s="1" t="str">
        <f t="shared" ref="J6" si="5">MID(H7,6,4)</f>
        <v>ม</v>
      </c>
      <c r="K6" s="1" t="str">
        <f t="shared" ref="K6" si="6">MID(I7,6,4)</f>
        <v>ฝจห.</v>
      </c>
      <c r="L6" s="1" t="str">
        <f t="shared" ref="L6" si="7">MID(J7,6,4)</f>
        <v/>
      </c>
      <c r="M6" s="1" t="str">
        <f t="shared" ref="M6" si="8">MID(K7,6,4)</f>
        <v>ิงงว</v>
      </c>
      <c r="N6" s="1" t="str">
        <f t="shared" ref="N6" si="9">MID(L7,6,4)</f>
        <v>ปม.1</v>
      </c>
      <c r="O6" s="1" t="str">
        <f t="shared" ref="O6" si="10">MID(M7,6,4)</f>
        <v>หลือ</v>
      </c>
      <c r="P6" s="1" t="str">
        <f t="shared" ref="P6" si="11">MID(N7,6,4)</f>
        <v>ม</v>
      </c>
      <c r="Q6" s="1" t="str">
        <f t="shared" ref="Q6" si="12">MID(O7,6,4)</f>
        <v>ฝพด.</v>
      </c>
      <c r="R6" s="1" t="str">
        <f t="shared" ref="R6" si="13">MID(P7,6,4)</f>
        <v/>
      </c>
      <c r="S6" s="1" t="str">
        <f t="shared" ref="S6" si="14">MID(Q7,6,4)</f>
        <v>ิงงว</v>
      </c>
      <c r="T6" s="1" t="str">
        <f t="shared" ref="T6" si="15">MID(R7,6,4)</f>
        <v>ปม.1</v>
      </c>
      <c r="U6" s="1" t="str">
        <f t="shared" ref="U6" si="16">MID(S7,6,4)</f>
        <v>หลือ</v>
      </c>
      <c r="V6" s="1" t="str">
        <f t="shared" ref="V6" si="17">MID(T7,6,4)</f>
        <v>ม</v>
      </c>
      <c r="W6" s="1" t="str">
        <f>MID(U7,1,4)</f>
        <v>ฝวจ.</v>
      </c>
      <c r="X6" s="1" t="str">
        <f t="shared" ref="X6" si="18">MID(V7,6,4)</f>
        <v/>
      </c>
      <c r="Y6" s="1" t="str">
        <f t="shared" ref="Y6" si="19">MID(W7,6,4)</f>
        <v>ิงงว</v>
      </c>
      <c r="Z6" s="1" t="str">
        <f t="shared" ref="Z6" si="20">MID(X7,6,4)</f>
        <v>ปม.1</v>
      </c>
      <c r="AA6" s="1" t="str">
        <f t="shared" ref="AA6" si="21">MID(Y7,6,4)</f>
        <v>หลือ</v>
      </c>
      <c r="AB6" s="1" t="str">
        <f t="shared" ref="AB6" si="22">MID(Z7,6,4)</f>
        <v>ม</v>
      </c>
      <c r="AC6" s="1" t="str">
        <f t="shared" ref="AC6" si="23">MID(AA7,6,4)</f>
        <v>ฝวฟ.</v>
      </c>
      <c r="AD6" s="1" t="str">
        <f t="shared" ref="AD6" si="24">MID(AB7,6,4)</f>
        <v/>
      </c>
      <c r="AE6" s="1" t="str">
        <f t="shared" ref="AE6" si="25">MID(AC7,6,4)</f>
        <v>ิงงว</v>
      </c>
      <c r="AF6" s="1" t="str">
        <f t="shared" ref="AF6" si="26">MID(AD7,6,4)</f>
        <v>ปม.1</v>
      </c>
      <c r="AG6" s="1" t="str">
        <f t="shared" ref="AG6" si="27">MID(AE7,6,4)</f>
        <v>หลือ</v>
      </c>
      <c r="AH6" s="1" t="str">
        <f t="shared" ref="AH6" si="28">MID(AF7,6,4)</f>
        <v>ม</v>
      </c>
      <c r="AI6" s="1" t="str">
        <f t="shared" ref="AI6" si="29">MID(AG7,6,4)</f>
        <v>าจริ</v>
      </c>
      <c r="AJ6" s="1" t="str">
        <f t="shared" ref="AJ6" si="30">MID(AH7,6,4)</f>
        <v/>
      </c>
      <c r="AK6" s="1" t="str">
        <f t="shared" ref="AK6" si="31">MID(AI7,6,4)</f>
        <v>าจริ</v>
      </c>
      <c r="AL6" s="1" t="str">
        <f t="shared" ref="AL6" si="32">MID(AJ7,6,4)</f>
        <v>ปม 1</v>
      </c>
    </row>
    <row r="7" spans="2:38">
      <c r="B7" s="3" t="s">
        <v>4</v>
      </c>
      <c r="C7" s="4" t="s">
        <v>302</v>
      </c>
      <c r="D7" s="4" t="s">
        <v>6</v>
      </c>
      <c r="E7" s="4" t="s">
        <v>7</v>
      </c>
      <c r="F7" s="4" t="s">
        <v>303</v>
      </c>
      <c r="G7" s="4" t="s">
        <v>9</v>
      </c>
      <c r="H7" s="4" t="s">
        <v>10</v>
      </c>
      <c r="I7" s="4" t="s">
        <v>304</v>
      </c>
      <c r="J7" s="4" t="s">
        <v>6</v>
      </c>
      <c r="K7" s="4" t="s">
        <v>7</v>
      </c>
      <c r="L7" s="4" t="s">
        <v>305</v>
      </c>
      <c r="M7" s="4" t="s">
        <v>9</v>
      </c>
      <c r="N7" s="4" t="s">
        <v>10</v>
      </c>
      <c r="O7" s="4" t="s">
        <v>306</v>
      </c>
      <c r="P7" s="4" t="s">
        <v>6</v>
      </c>
      <c r="Q7" s="4" t="s">
        <v>7</v>
      </c>
      <c r="R7" s="4" t="s">
        <v>307</v>
      </c>
      <c r="S7" s="4" t="s">
        <v>9</v>
      </c>
      <c r="T7" s="4" t="s">
        <v>10</v>
      </c>
      <c r="U7" s="4" t="s">
        <v>166</v>
      </c>
      <c r="V7" s="4" t="s">
        <v>6</v>
      </c>
      <c r="W7" s="4" t="s">
        <v>7</v>
      </c>
      <c r="X7" s="4" t="s">
        <v>308</v>
      </c>
      <c r="Y7" s="4" t="s">
        <v>9</v>
      </c>
      <c r="Z7" s="4" t="s">
        <v>10</v>
      </c>
      <c r="AA7" s="4" t="s">
        <v>309</v>
      </c>
      <c r="AB7" s="4" t="s">
        <v>6</v>
      </c>
      <c r="AC7" s="4" t="s">
        <v>7</v>
      </c>
      <c r="AD7" s="4" t="s">
        <v>310</v>
      </c>
      <c r="AE7" s="4" t="s">
        <v>9</v>
      </c>
      <c r="AF7" s="4" t="s">
        <v>10</v>
      </c>
      <c r="AG7" s="4" t="s">
        <v>311</v>
      </c>
      <c r="AH7" s="4" t="s">
        <v>6</v>
      </c>
      <c r="AI7" s="4" t="s">
        <v>22</v>
      </c>
      <c r="AJ7" s="4" t="s">
        <v>312</v>
      </c>
      <c r="AK7" s="4" t="s">
        <v>9</v>
      </c>
      <c r="AL7" s="4" t="s">
        <v>10</v>
      </c>
    </row>
    <row r="8" spans="2:38" outlineLevel="2">
      <c r="B8" s="5" t="s">
        <v>24</v>
      </c>
      <c r="C8" s="6">
        <v>572915</v>
      </c>
      <c r="D8" s="6">
        <v>9.2331000000000003</v>
      </c>
      <c r="E8" s="6">
        <v>1745747.64</v>
      </c>
      <c r="F8" s="6">
        <v>6205000</v>
      </c>
      <c r="G8" s="6">
        <v>4459252.3600000003</v>
      </c>
      <c r="H8" s="6">
        <v>28.134499999999999</v>
      </c>
      <c r="I8" s="6">
        <v>6464906</v>
      </c>
      <c r="J8" s="6">
        <v>8.3713999999999995</v>
      </c>
      <c r="K8" s="6">
        <v>25733547.57</v>
      </c>
      <c r="L8" s="6">
        <v>77226000</v>
      </c>
      <c r="M8" s="6">
        <v>51492452.43</v>
      </c>
      <c r="N8" s="6">
        <v>33.322400000000002</v>
      </c>
      <c r="O8" s="6">
        <v>3522607</v>
      </c>
      <c r="P8" s="6">
        <v>8.4313000000000002</v>
      </c>
      <c r="Q8" s="6">
        <v>13935916</v>
      </c>
      <c r="R8" s="6">
        <v>41780000</v>
      </c>
      <c r="S8" s="6">
        <v>27844084</v>
      </c>
      <c r="T8" s="6">
        <v>33.355499999999999</v>
      </c>
      <c r="U8" s="6">
        <v>4130422</v>
      </c>
      <c r="V8" s="6">
        <v>8.3923000000000005</v>
      </c>
      <c r="W8" s="6">
        <v>16392497</v>
      </c>
      <c r="X8" s="6">
        <v>49217000</v>
      </c>
      <c r="Y8" s="6">
        <v>32824503</v>
      </c>
      <c r="Z8" s="6">
        <v>33.306600000000003</v>
      </c>
      <c r="AA8" s="6">
        <v>3856405.11</v>
      </c>
      <c r="AB8" s="6">
        <v>8.1656999999999993</v>
      </c>
      <c r="AC8" s="6">
        <v>15384314.460000001</v>
      </c>
      <c r="AD8" s="6">
        <v>47227000</v>
      </c>
      <c r="AE8" s="6">
        <v>31842685.539999999</v>
      </c>
      <c r="AF8" s="6">
        <v>32.575299999999999</v>
      </c>
      <c r="AG8" s="6">
        <v>18547255.109999999</v>
      </c>
      <c r="AH8" s="6">
        <v>8.3675999999999995</v>
      </c>
      <c r="AI8" s="6">
        <v>73192022.670000002</v>
      </c>
      <c r="AJ8" s="6">
        <v>221655000</v>
      </c>
      <c r="AK8" s="6">
        <v>148462977.33000001</v>
      </c>
      <c r="AL8" s="6">
        <v>33.020699999999998</v>
      </c>
    </row>
    <row r="9" spans="2:38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14170</v>
      </c>
      <c r="J9" s="6">
        <v>0</v>
      </c>
      <c r="K9" s="6">
        <v>56680</v>
      </c>
      <c r="L9" s="7">
        <v>0</v>
      </c>
      <c r="M9" s="6">
        <v>-56680</v>
      </c>
      <c r="N9" s="6">
        <v>0</v>
      </c>
      <c r="O9" s="6">
        <v>26570</v>
      </c>
      <c r="P9" s="6">
        <v>0</v>
      </c>
      <c r="Q9" s="6">
        <v>106280</v>
      </c>
      <c r="R9" s="7">
        <v>0</v>
      </c>
      <c r="S9" s="6">
        <v>-106280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6">
        <v>40740</v>
      </c>
      <c r="AH9" s="6">
        <v>0</v>
      </c>
      <c r="AI9" s="6">
        <v>162960</v>
      </c>
      <c r="AJ9" s="6">
        <v>0</v>
      </c>
      <c r="AK9" s="6">
        <v>-162960</v>
      </c>
      <c r="AL9" s="6">
        <v>0</v>
      </c>
    </row>
    <row r="10" spans="2:38" outlineLevel="1">
      <c r="B10" s="5" t="s">
        <v>26</v>
      </c>
      <c r="C10" s="6">
        <v>572915</v>
      </c>
      <c r="D10" s="6">
        <v>9.2331000000000003</v>
      </c>
      <c r="E10" s="6">
        <v>1745747.64</v>
      </c>
      <c r="F10" s="6">
        <v>6205000</v>
      </c>
      <c r="G10" s="6">
        <v>4459252.3600000003</v>
      </c>
      <c r="H10" s="6">
        <v>28.134499999999999</v>
      </c>
      <c r="I10" s="6">
        <v>6479076</v>
      </c>
      <c r="J10" s="6">
        <v>8.3897999999999993</v>
      </c>
      <c r="K10" s="6">
        <v>25790227.57</v>
      </c>
      <c r="L10" s="6">
        <v>77226000</v>
      </c>
      <c r="M10" s="6">
        <v>51435772.43</v>
      </c>
      <c r="N10" s="6">
        <v>33.395800000000001</v>
      </c>
      <c r="O10" s="6">
        <v>3549177</v>
      </c>
      <c r="P10" s="6">
        <v>8.4948999999999995</v>
      </c>
      <c r="Q10" s="6">
        <v>14042196</v>
      </c>
      <c r="R10" s="6">
        <v>41780000</v>
      </c>
      <c r="S10" s="6">
        <v>27737804</v>
      </c>
      <c r="T10" s="6">
        <v>33.609900000000003</v>
      </c>
      <c r="U10" s="6">
        <v>4130422</v>
      </c>
      <c r="V10" s="6">
        <v>8.3923000000000005</v>
      </c>
      <c r="W10" s="6">
        <v>16392497</v>
      </c>
      <c r="X10" s="6">
        <v>49217000</v>
      </c>
      <c r="Y10" s="6">
        <v>32824503</v>
      </c>
      <c r="Z10" s="6">
        <v>33.306600000000003</v>
      </c>
      <c r="AA10" s="6">
        <v>3856405.11</v>
      </c>
      <c r="AB10" s="6">
        <v>8.1656999999999993</v>
      </c>
      <c r="AC10" s="6">
        <v>15384314.460000001</v>
      </c>
      <c r="AD10" s="6">
        <v>47227000</v>
      </c>
      <c r="AE10" s="6">
        <v>31842685.539999999</v>
      </c>
      <c r="AF10" s="6">
        <v>32.575299999999999</v>
      </c>
      <c r="AG10" s="6">
        <v>18587995.109999999</v>
      </c>
      <c r="AH10" s="6">
        <v>8.3859999999999992</v>
      </c>
      <c r="AI10" s="6">
        <v>73354982.670000002</v>
      </c>
      <c r="AJ10" s="6">
        <v>221655000</v>
      </c>
      <c r="AK10" s="6">
        <v>148300017.33000001</v>
      </c>
      <c r="AL10" s="6">
        <v>33.094200000000001</v>
      </c>
    </row>
    <row r="11" spans="2:38" outlineLevel="2">
      <c r="B11" s="5" t="s">
        <v>27</v>
      </c>
      <c r="C11" s="6">
        <v>31703.97</v>
      </c>
      <c r="D11" s="6">
        <v>3.6482999999999999</v>
      </c>
      <c r="E11" s="6">
        <v>109831.61</v>
      </c>
      <c r="F11" s="6">
        <v>869000</v>
      </c>
      <c r="G11" s="6">
        <v>759168.39</v>
      </c>
      <c r="H11" s="6">
        <v>12.6389</v>
      </c>
      <c r="I11" s="6">
        <v>893370.85</v>
      </c>
      <c r="J11" s="6">
        <v>8.2628000000000004</v>
      </c>
      <c r="K11" s="6">
        <v>3562476.09</v>
      </c>
      <c r="L11" s="6">
        <v>10812000</v>
      </c>
      <c r="M11" s="6">
        <v>7249523.9100000001</v>
      </c>
      <c r="N11" s="6">
        <v>32.949300000000001</v>
      </c>
      <c r="O11" s="6">
        <v>467173.6</v>
      </c>
      <c r="P11" s="6">
        <v>7.9871999999999996</v>
      </c>
      <c r="Q11" s="6">
        <v>1868694.4</v>
      </c>
      <c r="R11" s="6">
        <v>5849000</v>
      </c>
      <c r="S11" s="6">
        <v>3980305.6</v>
      </c>
      <c r="T11" s="6">
        <v>31.949000000000002</v>
      </c>
      <c r="U11" s="6">
        <v>600419.05000000005</v>
      </c>
      <c r="V11" s="6">
        <v>8.7143999999999995</v>
      </c>
      <c r="W11" s="6">
        <v>2397349.3199999998</v>
      </c>
      <c r="X11" s="6">
        <v>6890000</v>
      </c>
      <c r="Y11" s="6">
        <v>4492650.68</v>
      </c>
      <c r="Z11" s="6">
        <v>34.794600000000003</v>
      </c>
      <c r="AA11" s="6">
        <v>593683.88</v>
      </c>
      <c r="AB11" s="6">
        <v>8.9788999999999994</v>
      </c>
      <c r="AC11" s="6">
        <v>2358485.9900000002</v>
      </c>
      <c r="AD11" s="6">
        <v>6612000</v>
      </c>
      <c r="AE11" s="6">
        <v>4253514.01</v>
      </c>
      <c r="AF11" s="6">
        <v>35.669800000000002</v>
      </c>
      <c r="AG11" s="6">
        <v>2586351.35</v>
      </c>
      <c r="AH11" s="6">
        <v>8.3345000000000002</v>
      </c>
      <c r="AI11" s="6">
        <v>10296837.41</v>
      </c>
      <c r="AJ11" s="6">
        <v>31032000</v>
      </c>
      <c r="AK11" s="6">
        <v>20735162.59</v>
      </c>
      <c r="AL11" s="6">
        <v>33.181399999999996</v>
      </c>
    </row>
    <row r="12" spans="2:38" outlineLevel="2">
      <c r="B12" s="5" t="s">
        <v>28</v>
      </c>
      <c r="C12" s="6">
        <v>95485.83</v>
      </c>
      <c r="D12" s="6">
        <v>9.2346000000000004</v>
      </c>
      <c r="E12" s="6">
        <v>290967.62</v>
      </c>
      <c r="F12" s="6">
        <v>1034000</v>
      </c>
      <c r="G12" s="6">
        <v>743032.38</v>
      </c>
      <c r="H12" s="6">
        <v>28.14</v>
      </c>
      <c r="I12" s="6">
        <v>1077484.28</v>
      </c>
      <c r="J12" s="6">
        <v>8.3695000000000004</v>
      </c>
      <c r="K12" s="6">
        <v>4289101.09</v>
      </c>
      <c r="L12" s="6">
        <v>12874000</v>
      </c>
      <c r="M12" s="6">
        <v>8584898.9100000001</v>
      </c>
      <c r="N12" s="6">
        <v>33.316000000000003</v>
      </c>
      <c r="O12" s="6">
        <v>587101.14</v>
      </c>
      <c r="P12" s="6">
        <v>8.4292999999999996</v>
      </c>
      <c r="Q12" s="6">
        <v>2322768.36</v>
      </c>
      <c r="R12" s="6">
        <v>6965000</v>
      </c>
      <c r="S12" s="6">
        <v>4642231.6399999997</v>
      </c>
      <c r="T12" s="6">
        <v>33.349200000000003</v>
      </c>
      <c r="U12" s="6">
        <v>688403.62</v>
      </c>
      <c r="V12" s="6">
        <v>8.3901000000000003</v>
      </c>
      <c r="W12" s="6">
        <v>2658621.9300000002</v>
      </c>
      <c r="X12" s="6">
        <v>8205000</v>
      </c>
      <c r="Y12" s="6">
        <v>5546378.0700000003</v>
      </c>
      <c r="Z12" s="6">
        <v>32.402500000000003</v>
      </c>
      <c r="AA12" s="6">
        <v>642734.12</v>
      </c>
      <c r="AB12" s="6">
        <v>8.1638000000000002</v>
      </c>
      <c r="AC12" s="6">
        <v>2507880.89</v>
      </c>
      <c r="AD12" s="6">
        <v>7873000</v>
      </c>
      <c r="AE12" s="6">
        <v>5365119.1100000003</v>
      </c>
      <c r="AF12" s="6">
        <v>31.854199999999999</v>
      </c>
      <c r="AG12" s="6">
        <v>3091208.99</v>
      </c>
      <c r="AH12" s="6">
        <v>8.3657000000000004</v>
      </c>
      <c r="AI12" s="6">
        <v>12069339.890000001</v>
      </c>
      <c r="AJ12" s="6">
        <v>36951000</v>
      </c>
      <c r="AK12" s="6">
        <v>24881660.109999999</v>
      </c>
      <c r="AL12" s="6">
        <v>32.6631</v>
      </c>
    </row>
    <row r="13" spans="2:38" outlineLevel="2">
      <c r="B13" s="5" t="s">
        <v>29</v>
      </c>
      <c r="C13" s="6">
        <v>63020.65</v>
      </c>
      <c r="D13" s="6">
        <v>9.2270000000000003</v>
      </c>
      <c r="E13" s="6">
        <v>200585.22</v>
      </c>
      <c r="F13" s="6">
        <v>683000</v>
      </c>
      <c r="G13" s="6">
        <v>482414.78</v>
      </c>
      <c r="H13" s="6">
        <v>29.368300000000001</v>
      </c>
      <c r="I13" s="6">
        <v>631686.02</v>
      </c>
      <c r="J13" s="6">
        <v>8.2594999999999992</v>
      </c>
      <c r="K13" s="6">
        <v>2506716.04</v>
      </c>
      <c r="L13" s="6">
        <v>7648000</v>
      </c>
      <c r="M13" s="6">
        <v>5141283.96</v>
      </c>
      <c r="N13" s="6">
        <v>32.7761</v>
      </c>
      <c r="O13" s="6">
        <v>349907.4</v>
      </c>
      <c r="P13" s="6">
        <v>8.4396000000000004</v>
      </c>
      <c r="Q13" s="6">
        <v>1382633.28</v>
      </c>
      <c r="R13" s="6">
        <v>4146000</v>
      </c>
      <c r="S13" s="6">
        <v>2763366.72</v>
      </c>
      <c r="T13" s="6">
        <v>33.348599999999998</v>
      </c>
      <c r="U13" s="6">
        <v>404919.58</v>
      </c>
      <c r="V13" s="6">
        <v>8.2468000000000004</v>
      </c>
      <c r="W13" s="6">
        <v>1603815.94</v>
      </c>
      <c r="X13" s="6">
        <v>4910000</v>
      </c>
      <c r="Y13" s="6">
        <v>3306184.06</v>
      </c>
      <c r="Z13" s="6">
        <v>32.664299999999997</v>
      </c>
      <c r="AA13" s="6">
        <v>362680.28</v>
      </c>
      <c r="AB13" s="6">
        <v>7.5557999999999996</v>
      </c>
      <c r="AC13" s="6">
        <v>1484290.13</v>
      </c>
      <c r="AD13" s="6">
        <v>4800000</v>
      </c>
      <c r="AE13" s="6">
        <v>3315709.87</v>
      </c>
      <c r="AF13" s="6">
        <v>30.922699999999999</v>
      </c>
      <c r="AG13" s="6">
        <v>1812213.93</v>
      </c>
      <c r="AH13" s="6">
        <v>8.1678999999999995</v>
      </c>
      <c r="AI13" s="6">
        <v>7178040.6100000003</v>
      </c>
      <c r="AJ13" s="6">
        <v>22187000</v>
      </c>
      <c r="AK13" s="6">
        <v>15008959.390000001</v>
      </c>
      <c r="AL13" s="6">
        <v>32.352499999999999</v>
      </c>
    </row>
    <row r="14" spans="2:38" outlineLevel="1">
      <c r="B14" s="5" t="s">
        <v>30</v>
      </c>
      <c r="C14" s="6">
        <v>190210.45</v>
      </c>
      <c r="D14" s="6">
        <v>7.3554000000000004</v>
      </c>
      <c r="E14" s="6">
        <v>601384.44999999995</v>
      </c>
      <c r="F14" s="6">
        <v>2586000</v>
      </c>
      <c r="G14" s="6">
        <v>1984615.55</v>
      </c>
      <c r="H14" s="6">
        <v>23.255400000000002</v>
      </c>
      <c r="I14" s="6">
        <v>2602541.15</v>
      </c>
      <c r="J14" s="6">
        <v>8.3057999999999996</v>
      </c>
      <c r="K14" s="6">
        <v>10358293.220000001</v>
      </c>
      <c r="L14" s="6">
        <v>31334000</v>
      </c>
      <c r="M14" s="6">
        <v>20975706.780000001</v>
      </c>
      <c r="N14" s="6">
        <v>33.057699999999997</v>
      </c>
      <c r="O14" s="6">
        <v>1404182.14</v>
      </c>
      <c r="P14" s="6">
        <v>8.2794000000000008</v>
      </c>
      <c r="Q14" s="6">
        <v>5574096.04</v>
      </c>
      <c r="R14" s="6">
        <v>16960000</v>
      </c>
      <c r="S14" s="6">
        <v>11385903.960000001</v>
      </c>
      <c r="T14" s="6">
        <v>32.866100000000003</v>
      </c>
      <c r="U14" s="6">
        <v>1693742.25</v>
      </c>
      <c r="V14" s="6">
        <v>8.4665999999999997</v>
      </c>
      <c r="W14" s="6">
        <v>6659787.1900000004</v>
      </c>
      <c r="X14" s="6">
        <v>20005000</v>
      </c>
      <c r="Y14" s="6">
        <v>13345212.810000001</v>
      </c>
      <c r="Z14" s="6">
        <v>33.290599999999998</v>
      </c>
      <c r="AA14" s="6">
        <v>1599098.28</v>
      </c>
      <c r="AB14" s="6">
        <v>8.2919</v>
      </c>
      <c r="AC14" s="6">
        <v>6350657.0099999998</v>
      </c>
      <c r="AD14" s="6">
        <v>19285000</v>
      </c>
      <c r="AE14" s="6">
        <v>12934342.99</v>
      </c>
      <c r="AF14" s="6">
        <v>32.930599999999998</v>
      </c>
      <c r="AG14" s="6">
        <v>7489774.2699999996</v>
      </c>
      <c r="AH14" s="6">
        <v>8.3063000000000002</v>
      </c>
      <c r="AI14" s="6">
        <v>29544217.91</v>
      </c>
      <c r="AJ14" s="6">
        <v>90170000</v>
      </c>
      <c r="AK14" s="6">
        <v>60625782.090000004</v>
      </c>
      <c r="AL14" s="6">
        <v>32.765000000000001</v>
      </c>
    </row>
    <row r="15" spans="2:38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8687.1299999999992</v>
      </c>
      <c r="J15" s="6">
        <v>1.9261999999999999</v>
      </c>
      <c r="K15" s="6">
        <v>28801.5</v>
      </c>
      <c r="L15" s="6">
        <v>451000</v>
      </c>
      <c r="M15" s="6">
        <v>422198.5</v>
      </c>
      <c r="N15" s="6">
        <v>6.3860999999999999</v>
      </c>
      <c r="O15" s="6">
        <v>13117.84</v>
      </c>
      <c r="P15" s="6">
        <v>1.2305999999999999</v>
      </c>
      <c r="Q15" s="6">
        <v>85152.43</v>
      </c>
      <c r="R15" s="6">
        <v>1066000</v>
      </c>
      <c r="S15" s="6">
        <v>980847.57</v>
      </c>
      <c r="T15" s="6">
        <v>7.9880000000000004</v>
      </c>
      <c r="U15" s="6">
        <v>345831.94</v>
      </c>
      <c r="V15" s="6">
        <v>10.0154</v>
      </c>
      <c r="W15" s="6">
        <v>1119828.47</v>
      </c>
      <c r="X15" s="6">
        <v>3453000</v>
      </c>
      <c r="Y15" s="6">
        <v>2333171.5299999998</v>
      </c>
      <c r="Z15" s="6">
        <v>32.430599999999998</v>
      </c>
      <c r="AA15" s="6">
        <v>6384.79</v>
      </c>
      <c r="AB15" s="6">
        <v>1.6891</v>
      </c>
      <c r="AC15" s="6">
        <v>5385.28</v>
      </c>
      <c r="AD15" s="6">
        <v>378000</v>
      </c>
      <c r="AE15" s="6">
        <v>372614.72</v>
      </c>
      <c r="AF15" s="6">
        <v>1.4247000000000001</v>
      </c>
      <c r="AG15" s="6">
        <v>374021.7</v>
      </c>
      <c r="AH15" s="6">
        <v>6.9936999999999996</v>
      </c>
      <c r="AI15" s="6">
        <v>1239167.68</v>
      </c>
      <c r="AJ15" s="6">
        <v>5348000</v>
      </c>
      <c r="AK15" s="6">
        <v>4108832.32</v>
      </c>
      <c r="AL15" s="6">
        <v>23.1707</v>
      </c>
    </row>
    <row r="16" spans="2:38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2000</v>
      </c>
      <c r="M16" s="6">
        <v>2000</v>
      </c>
      <c r="N16" s="6">
        <v>0</v>
      </c>
      <c r="O16" s="7">
        <v>0</v>
      </c>
      <c r="P16" s="6">
        <v>0</v>
      </c>
      <c r="Q16" s="7">
        <v>0</v>
      </c>
      <c r="R16" s="6">
        <v>2000</v>
      </c>
      <c r="S16" s="6">
        <v>2000</v>
      </c>
      <c r="T16" s="6">
        <v>0</v>
      </c>
      <c r="U16" s="7">
        <v>0</v>
      </c>
      <c r="V16" s="6">
        <v>0</v>
      </c>
      <c r="W16" s="7">
        <v>0</v>
      </c>
      <c r="X16" s="6">
        <v>24000</v>
      </c>
      <c r="Y16" s="6">
        <v>24000</v>
      </c>
      <c r="Z16" s="6">
        <v>0</v>
      </c>
      <c r="AA16" s="7">
        <v>0</v>
      </c>
      <c r="AB16" s="6">
        <v>0</v>
      </c>
      <c r="AC16" s="7">
        <v>0</v>
      </c>
      <c r="AD16" s="6">
        <v>20000</v>
      </c>
      <c r="AE16" s="6">
        <v>20000</v>
      </c>
      <c r="AF16" s="6">
        <v>0</v>
      </c>
      <c r="AG16" s="6">
        <v>0</v>
      </c>
      <c r="AH16" s="6">
        <v>0</v>
      </c>
      <c r="AI16" s="6">
        <v>0</v>
      </c>
      <c r="AJ16" s="6">
        <v>48000</v>
      </c>
      <c r="AK16" s="6">
        <v>48000</v>
      </c>
      <c r="AL16" s="6">
        <v>0</v>
      </c>
    </row>
    <row r="17" spans="2:38" outlineLevel="2">
      <c r="B17" s="5" t="s">
        <v>254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6">
        <v>378.33</v>
      </c>
      <c r="P17" s="6">
        <v>0</v>
      </c>
      <c r="Q17" s="6">
        <v>378.33</v>
      </c>
      <c r="R17" s="7">
        <v>0</v>
      </c>
      <c r="S17" s="6">
        <v>-378.33</v>
      </c>
      <c r="T17" s="6">
        <v>0</v>
      </c>
      <c r="U17" s="7">
        <v>0</v>
      </c>
      <c r="V17" s="6">
        <v>0</v>
      </c>
      <c r="W17" s="7">
        <v>0</v>
      </c>
      <c r="X17" s="7">
        <v>0</v>
      </c>
      <c r="Y17" s="6">
        <v>0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6">
        <v>378.33</v>
      </c>
      <c r="AH17" s="6">
        <v>0</v>
      </c>
      <c r="AI17" s="6">
        <v>378.33</v>
      </c>
      <c r="AJ17" s="6">
        <v>0</v>
      </c>
      <c r="AK17" s="6">
        <v>-378.33</v>
      </c>
      <c r="AL17" s="6">
        <v>0</v>
      </c>
    </row>
    <row r="18" spans="2:38" outlineLevel="1">
      <c r="B18" s="5" t="s">
        <v>34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6">
        <v>8687.1299999999992</v>
      </c>
      <c r="J18" s="6">
        <v>1.9177</v>
      </c>
      <c r="K18" s="6">
        <v>28801.5</v>
      </c>
      <c r="L18" s="6">
        <v>453000</v>
      </c>
      <c r="M18" s="6">
        <v>424198.5</v>
      </c>
      <c r="N18" s="6">
        <v>6.3578999999999999</v>
      </c>
      <c r="O18" s="6">
        <v>13496.17</v>
      </c>
      <c r="P18" s="6">
        <v>1.2637</v>
      </c>
      <c r="Q18" s="6">
        <v>85530.76</v>
      </c>
      <c r="R18" s="6">
        <v>1068000</v>
      </c>
      <c r="S18" s="6">
        <v>982469.24</v>
      </c>
      <c r="T18" s="6">
        <v>8.0084999999999997</v>
      </c>
      <c r="U18" s="6">
        <v>345831.94</v>
      </c>
      <c r="V18" s="6">
        <v>9.9463000000000008</v>
      </c>
      <c r="W18" s="6">
        <v>1119828.47</v>
      </c>
      <c r="X18" s="6">
        <v>3477000</v>
      </c>
      <c r="Y18" s="6">
        <v>2357171.5299999998</v>
      </c>
      <c r="Z18" s="6">
        <v>32.206699999999998</v>
      </c>
      <c r="AA18" s="6">
        <v>6384.79</v>
      </c>
      <c r="AB18" s="6">
        <v>1.6042000000000001</v>
      </c>
      <c r="AC18" s="6">
        <v>5385.28</v>
      </c>
      <c r="AD18" s="6">
        <v>398000</v>
      </c>
      <c r="AE18" s="6">
        <v>392614.72</v>
      </c>
      <c r="AF18" s="6">
        <v>1.3531</v>
      </c>
      <c r="AG18" s="6">
        <v>374400.03</v>
      </c>
      <c r="AH18" s="6">
        <v>6.9385000000000003</v>
      </c>
      <c r="AI18" s="6">
        <v>1239546.01</v>
      </c>
      <c r="AJ18" s="6">
        <v>5396000</v>
      </c>
      <c r="AK18" s="6">
        <v>4156453.99</v>
      </c>
      <c r="AL18" s="6">
        <v>22.971599999999999</v>
      </c>
    </row>
    <row r="19" spans="2:38" outlineLevel="2">
      <c r="B19" s="5" t="s">
        <v>255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7">
        <v>0</v>
      </c>
      <c r="P19" s="6">
        <v>0</v>
      </c>
      <c r="Q19" s="7">
        <v>0</v>
      </c>
      <c r="R19" s="6">
        <v>10000</v>
      </c>
      <c r="S19" s="6">
        <v>10000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10000</v>
      </c>
      <c r="AK19" s="6">
        <v>10000</v>
      </c>
      <c r="AL19" s="6">
        <v>0</v>
      </c>
    </row>
    <row r="20" spans="2:38" outlineLevel="2">
      <c r="B20" s="5" t="s">
        <v>35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6">
        <v>51220</v>
      </c>
      <c r="J20" s="6">
        <v>7.1139000000000001</v>
      </c>
      <c r="K20" s="6">
        <v>236635</v>
      </c>
      <c r="L20" s="6">
        <v>720000</v>
      </c>
      <c r="M20" s="6">
        <v>483365</v>
      </c>
      <c r="N20" s="6">
        <v>32.866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6">
        <v>78800</v>
      </c>
      <c r="V20" s="6">
        <v>7.8174999999999999</v>
      </c>
      <c r="W20" s="6">
        <v>316950</v>
      </c>
      <c r="X20" s="6">
        <v>1008000</v>
      </c>
      <c r="Y20" s="6">
        <v>691050</v>
      </c>
      <c r="Z20" s="6">
        <v>31.4435</v>
      </c>
      <c r="AA20" s="6">
        <v>118200</v>
      </c>
      <c r="AB20" s="6">
        <v>7.4621000000000004</v>
      </c>
      <c r="AC20" s="6">
        <v>498810</v>
      </c>
      <c r="AD20" s="6">
        <v>1584000</v>
      </c>
      <c r="AE20" s="6">
        <v>1085190</v>
      </c>
      <c r="AF20" s="6">
        <v>31.490500000000001</v>
      </c>
      <c r="AG20" s="6">
        <v>248220</v>
      </c>
      <c r="AH20" s="6">
        <v>7.4946000000000002</v>
      </c>
      <c r="AI20" s="6">
        <v>1052395</v>
      </c>
      <c r="AJ20" s="6">
        <v>3312000</v>
      </c>
      <c r="AK20" s="6">
        <v>2259605</v>
      </c>
      <c r="AL20" s="6">
        <v>31.775200000000002</v>
      </c>
    </row>
    <row r="21" spans="2:38" outlineLevel="2">
      <c r="B21" s="5" t="s">
        <v>36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</row>
    <row r="22" spans="2:38" outlineLevel="2">
      <c r="B22" s="5" t="s">
        <v>37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53000</v>
      </c>
      <c r="M22" s="6">
        <v>53000</v>
      </c>
      <c r="N22" s="6">
        <v>0</v>
      </c>
      <c r="O22" s="7">
        <v>0</v>
      </c>
      <c r="P22" s="6">
        <v>0</v>
      </c>
      <c r="Q22" s="7">
        <v>0</v>
      </c>
      <c r="R22" s="6">
        <v>80000</v>
      </c>
      <c r="S22" s="6">
        <v>80000</v>
      </c>
      <c r="T22" s="6">
        <v>0</v>
      </c>
      <c r="U22" s="7">
        <v>0</v>
      </c>
      <c r="V22" s="6">
        <v>0</v>
      </c>
      <c r="W22" s="7">
        <v>0</v>
      </c>
      <c r="X22" s="6">
        <v>30000</v>
      </c>
      <c r="Y22" s="6">
        <v>30000</v>
      </c>
      <c r="Z22" s="6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163000</v>
      </c>
      <c r="AK22" s="6">
        <v>163000</v>
      </c>
      <c r="AL22" s="6">
        <v>0</v>
      </c>
    </row>
    <row r="23" spans="2:38" outlineLevel="2">
      <c r="B23" s="5" t="s">
        <v>313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6">
        <v>45700</v>
      </c>
      <c r="J23" s="6">
        <v>0.60929999999999995</v>
      </c>
      <c r="K23" s="6">
        <v>117200</v>
      </c>
      <c r="L23" s="6">
        <v>7500000</v>
      </c>
      <c r="M23" s="6">
        <v>7382800</v>
      </c>
      <c r="N23" s="6">
        <v>1.5627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6">
        <v>45700</v>
      </c>
      <c r="AH23" s="6">
        <v>0.60929999999999995</v>
      </c>
      <c r="AI23" s="6">
        <v>117200</v>
      </c>
      <c r="AJ23" s="6">
        <v>7500000</v>
      </c>
      <c r="AK23" s="6">
        <v>7382800</v>
      </c>
      <c r="AL23" s="6">
        <v>1.5627</v>
      </c>
    </row>
    <row r="24" spans="2:38" outlineLevel="2">
      <c r="B24" s="5" t="s">
        <v>38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6">
        <v>17500</v>
      </c>
      <c r="J24" s="6">
        <v>8.1019000000000005</v>
      </c>
      <c r="K24" s="6">
        <v>71000</v>
      </c>
      <c r="L24" s="6">
        <v>216000</v>
      </c>
      <c r="M24" s="6">
        <v>145000</v>
      </c>
      <c r="N24" s="6">
        <v>32.870399999999997</v>
      </c>
      <c r="O24" s="6">
        <v>5000</v>
      </c>
      <c r="P24" s="6">
        <v>6.9443999999999999</v>
      </c>
      <c r="Q24" s="6">
        <v>20000</v>
      </c>
      <c r="R24" s="6">
        <v>72000</v>
      </c>
      <c r="S24" s="6">
        <v>52000</v>
      </c>
      <c r="T24" s="6">
        <v>27.777799999999999</v>
      </c>
      <c r="U24" s="6">
        <v>13000</v>
      </c>
      <c r="V24" s="6">
        <v>8.6667000000000005</v>
      </c>
      <c r="W24" s="6">
        <v>50500</v>
      </c>
      <c r="X24" s="6">
        <v>150000</v>
      </c>
      <c r="Y24" s="6">
        <v>99500</v>
      </c>
      <c r="Z24" s="6">
        <v>33.666699999999999</v>
      </c>
      <c r="AA24" s="6">
        <v>10000</v>
      </c>
      <c r="AB24" s="6">
        <v>6.4103000000000003</v>
      </c>
      <c r="AC24" s="6">
        <v>43000</v>
      </c>
      <c r="AD24" s="6">
        <v>156000</v>
      </c>
      <c r="AE24" s="6">
        <v>113000</v>
      </c>
      <c r="AF24" s="6">
        <v>27.5641</v>
      </c>
      <c r="AG24" s="6">
        <v>45500</v>
      </c>
      <c r="AH24" s="6">
        <v>7.6599000000000004</v>
      </c>
      <c r="AI24" s="6">
        <v>184500</v>
      </c>
      <c r="AJ24" s="6">
        <v>594000</v>
      </c>
      <c r="AK24" s="6">
        <v>409500</v>
      </c>
      <c r="AL24" s="6">
        <v>31.060600000000001</v>
      </c>
    </row>
    <row r="25" spans="2:38" outlineLevel="2">
      <c r="B25" s="5" t="s">
        <v>39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5000</v>
      </c>
      <c r="M25" s="6">
        <v>5000</v>
      </c>
      <c r="N25" s="6">
        <v>0</v>
      </c>
      <c r="O25" s="7">
        <v>0</v>
      </c>
      <c r="P25" s="6">
        <v>0</v>
      </c>
      <c r="Q25" s="7">
        <v>0</v>
      </c>
      <c r="R25" s="6">
        <v>5000</v>
      </c>
      <c r="S25" s="6">
        <v>5000</v>
      </c>
      <c r="T25" s="6">
        <v>0</v>
      </c>
      <c r="U25" s="7">
        <v>0</v>
      </c>
      <c r="V25" s="6">
        <v>0</v>
      </c>
      <c r="W25" s="6">
        <v>1000</v>
      </c>
      <c r="X25" s="6">
        <v>5000</v>
      </c>
      <c r="Y25" s="6">
        <v>4000</v>
      </c>
      <c r="Z25" s="6">
        <v>20</v>
      </c>
      <c r="AA25" s="7">
        <v>0</v>
      </c>
      <c r="AB25" s="6">
        <v>0</v>
      </c>
      <c r="AC25" s="7">
        <v>0</v>
      </c>
      <c r="AD25" s="6">
        <v>5000</v>
      </c>
      <c r="AE25" s="6">
        <v>5000</v>
      </c>
      <c r="AF25" s="6">
        <v>0</v>
      </c>
      <c r="AG25" s="6">
        <v>0</v>
      </c>
      <c r="AH25" s="6">
        <v>0</v>
      </c>
      <c r="AI25" s="6">
        <v>1000</v>
      </c>
      <c r="AJ25" s="6">
        <v>20000</v>
      </c>
      <c r="AK25" s="6">
        <v>19000</v>
      </c>
      <c r="AL25" s="6">
        <v>5</v>
      </c>
    </row>
    <row r="26" spans="2:38" outlineLevel="2">
      <c r="B26" s="5" t="s">
        <v>40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6">
        <v>9100</v>
      </c>
      <c r="J26" s="6">
        <v>1.82</v>
      </c>
      <c r="K26" s="6">
        <v>82399.75</v>
      </c>
      <c r="L26" s="6">
        <v>500000</v>
      </c>
      <c r="M26" s="6">
        <v>417600.25</v>
      </c>
      <c r="N26" s="6">
        <v>16.48</v>
      </c>
      <c r="O26" s="7">
        <v>0</v>
      </c>
      <c r="P26" s="6">
        <v>0</v>
      </c>
      <c r="Q26" s="6">
        <v>66643.25</v>
      </c>
      <c r="R26" s="6">
        <v>300000</v>
      </c>
      <c r="S26" s="6">
        <v>233356.75</v>
      </c>
      <c r="T26" s="6">
        <v>22.214400000000001</v>
      </c>
      <c r="U26" s="7">
        <v>0</v>
      </c>
      <c r="V26" s="6">
        <v>0</v>
      </c>
      <c r="W26" s="6">
        <v>8400</v>
      </c>
      <c r="X26" s="6">
        <v>400000</v>
      </c>
      <c r="Y26" s="6">
        <v>391600</v>
      </c>
      <c r="Z26" s="6">
        <v>2.1</v>
      </c>
      <c r="AA26" s="7">
        <v>0</v>
      </c>
      <c r="AB26" s="6">
        <v>0</v>
      </c>
      <c r="AC26" s="6">
        <v>59691.5</v>
      </c>
      <c r="AD26" s="6">
        <v>270000</v>
      </c>
      <c r="AE26" s="6">
        <v>210308.5</v>
      </c>
      <c r="AF26" s="6">
        <v>22.108000000000001</v>
      </c>
      <c r="AG26" s="6">
        <v>9100</v>
      </c>
      <c r="AH26" s="6">
        <v>0.61899999999999999</v>
      </c>
      <c r="AI26" s="6">
        <v>217134.5</v>
      </c>
      <c r="AJ26" s="6">
        <v>1470000</v>
      </c>
      <c r="AK26" s="6">
        <v>1252865.5</v>
      </c>
      <c r="AL26" s="6">
        <v>14.771100000000001</v>
      </c>
    </row>
    <row r="27" spans="2:38" outlineLevel="1">
      <c r="B27" s="5" t="s">
        <v>41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6">
        <v>123520</v>
      </c>
      <c r="J27" s="6">
        <v>1.3734</v>
      </c>
      <c r="K27" s="6">
        <v>507234.75</v>
      </c>
      <c r="L27" s="6">
        <v>8994000</v>
      </c>
      <c r="M27" s="6">
        <v>8486765.25</v>
      </c>
      <c r="N27" s="6">
        <v>5.6397000000000004</v>
      </c>
      <c r="O27" s="6">
        <v>5000</v>
      </c>
      <c r="P27" s="6">
        <v>1.0707</v>
      </c>
      <c r="Q27" s="6">
        <v>86643.25</v>
      </c>
      <c r="R27" s="6">
        <v>467000</v>
      </c>
      <c r="S27" s="6">
        <v>380356.75</v>
      </c>
      <c r="T27" s="6">
        <v>18.5532</v>
      </c>
      <c r="U27" s="6">
        <v>91800</v>
      </c>
      <c r="V27" s="6">
        <v>5.7626999999999997</v>
      </c>
      <c r="W27" s="6">
        <v>376850</v>
      </c>
      <c r="X27" s="6">
        <v>1593000</v>
      </c>
      <c r="Y27" s="6">
        <v>1216150</v>
      </c>
      <c r="Z27" s="6">
        <v>23.656600000000001</v>
      </c>
      <c r="AA27" s="6">
        <v>128200</v>
      </c>
      <c r="AB27" s="6">
        <v>6.3623000000000003</v>
      </c>
      <c r="AC27" s="6">
        <v>601501.5</v>
      </c>
      <c r="AD27" s="6">
        <v>2015000</v>
      </c>
      <c r="AE27" s="6">
        <v>1413498.5</v>
      </c>
      <c r="AF27" s="6">
        <v>29.851199999999999</v>
      </c>
      <c r="AG27" s="6">
        <v>348520</v>
      </c>
      <c r="AH27" s="6">
        <v>2.6667999999999998</v>
      </c>
      <c r="AI27" s="6">
        <v>1572229.5</v>
      </c>
      <c r="AJ27" s="6">
        <v>13069000</v>
      </c>
      <c r="AK27" s="6">
        <v>11496770.5</v>
      </c>
      <c r="AL27" s="6">
        <v>12.030200000000001</v>
      </c>
    </row>
    <row r="28" spans="2:38" outlineLevel="2">
      <c r="B28" s="5" t="s">
        <v>42</v>
      </c>
      <c r="C28" s="6">
        <v>27239</v>
      </c>
      <c r="D28" s="6">
        <v>7.3619000000000003</v>
      </c>
      <c r="E28" s="6">
        <v>108956</v>
      </c>
      <c r="F28" s="6">
        <v>370000</v>
      </c>
      <c r="G28" s="6">
        <v>261044</v>
      </c>
      <c r="H28" s="6">
        <v>29.447600000000001</v>
      </c>
      <c r="I28" s="6">
        <v>475045</v>
      </c>
      <c r="J28" s="6">
        <v>8.7566000000000006</v>
      </c>
      <c r="K28" s="6">
        <v>1900180</v>
      </c>
      <c r="L28" s="6">
        <v>5425000</v>
      </c>
      <c r="M28" s="6">
        <v>3524820</v>
      </c>
      <c r="N28" s="6">
        <v>35.026400000000002</v>
      </c>
      <c r="O28" s="6">
        <v>246666</v>
      </c>
      <c r="P28" s="6">
        <v>8.3871000000000002</v>
      </c>
      <c r="Q28" s="6">
        <v>986664</v>
      </c>
      <c r="R28" s="6">
        <v>2941000</v>
      </c>
      <c r="S28" s="6">
        <v>1954336</v>
      </c>
      <c r="T28" s="6">
        <v>33.5486</v>
      </c>
      <c r="U28" s="6">
        <v>307838</v>
      </c>
      <c r="V28" s="6">
        <v>8.6423000000000005</v>
      </c>
      <c r="W28" s="6">
        <v>1231352</v>
      </c>
      <c r="X28" s="6">
        <v>3562000</v>
      </c>
      <c r="Y28" s="6">
        <v>2330648</v>
      </c>
      <c r="Z28" s="6">
        <v>34.569099999999999</v>
      </c>
      <c r="AA28" s="6">
        <v>320926</v>
      </c>
      <c r="AB28" s="6">
        <v>8.5374999999999996</v>
      </c>
      <c r="AC28" s="6">
        <v>1283704</v>
      </c>
      <c r="AD28" s="6">
        <v>3759000</v>
      </c>
      <c r="AE28" s="6">
        <v>2475296</v>
      </c>
      <c r="AF28" s="6">
        <v>34.150100000000002</v>
      </c>
      <c r="AG28" s="6">
        <v>1377714</v>
      </c>
      <c r="AH28" s="6">
        <v>8.5800999999999998</v>
      </c>
      <c r="AI28" s="6">
        <v>5510856</v>
      </c>
      <c r="AJ28" s="6">
        <v>16057000</v>
      </c>
      <c r="AK28" s="6">
        <v>10546144</v>
      </c>
      <c r="AL28" s="6">
        <v>34.320599999999999</v>
      </c>
    </row>
    <row r="29" spans="2:38" outlineLevel="2">
      <c r="B29" s="5" t="s">
        <v>43</v>
      </c>
      <c r="C29" s="6">
        <v>260</v>
      </c>
      <c r="D29" s="6">
        <v>6.5</v>
      </c>
      <c r="E29" s="6">
        <v>1040</v>
      </c>
      <c r="F29" s="6">
        <v>4000</v>
      </c>
      <c r="G29" s="6">
        <v>2960</v>
      </c>
      <c r="H29" s="6">
        <v>26</v>
      </c>
      <c r="I29" s="6">
        <v>33690</v>
      </c>
      <c r="J29" s="6">
        <v>8.298</v>
      </c>
      <c r="K29" s="6">
        <v>134760</v>
      </c>
      <c r="L29" s="6">
        <v>406000</v>
      </c>
      <c r="M29" s="6">
        <v>271240</v>
      </c>
      <c r="N29" s="6">
        <v>33.192100000000003</v>
      </c>
      <c r="O29" s="6">
        <v>15726</v>
      </c>
      <c r="P29" s="6">
        <v>8.5466999999999995</v>
      </c>
      <c r="Q29" s="6">
        <v>62904</v>
      </c>
      <c r="R29" s="6">
        <v>184000</v>
      </c>
      <c r="S29" s="6">
        <v>121096</v>
      </c>
      <c r="T29" s="6">
        <v>34.186999999999998</v>
      </c>
      <c r="U29" s="6">
        <v>21354</v>
      </c>
      <c r="V29" s="6">
        <v>8.4070999999999998</v>
      </c>
      <c r="W29" s="6">
        <v>85416</v>
      </c>
      <c r="X29" s="6">
        <v>254000</v>
      </c>
      <c r="Y29" s="6">
        <v>168584</v>
      </c>
      <c r="Z29" s="6">
        <v>33.628300000000003</v>
      </c>
      <c r="AA29" s="6">
        <v>29832</v>
      </c>
      <c r="AB29" s="6">
        <v>8.5234000000000005</v>
      </c>
      <c r="AC29" s="6">
        <v>119328</v>
      </c>
      <c r="AD29" s="6">
        <v>350000</v>
      </c>
      <c r="AE29" s="6">
        <v>230672</v>
      </c>
      <c r="AF29" s="6">
        <v>34.093699999999998</v>
      </c>
      <c r="AG29" s="6">
        <v>100862</v>
      </c>
      <c r="AH29" s="6">
        <v>8.4192</v>
      </c>
      <c r="AI29" s="6">
        <v>403448</v>
      </c>
      <c r="AJ29" s="6">
        <v>1198000</v>
      </c>
      <c r="AK29" s="6">
        <v>794552</v>
      </c>
      <c r="AL29" s="6">
        <v>33.6768</v>
      </c>
    </row>
    <row r="30" spans="2:38" outlineLevel="2">
      <c r="B30" s="5" t="s">
        <v>44</v>
      </c>
      <c r="C30" s="6">
        <v>347</v>
      </c>
      <c r="D30" s="6">
        <v>6.94</v>
      </c>
      <c r="E30" s="6">
        <v>1388</v>
      </c>
      <c r="F30" s="6">
        <v>5000</v>
      </c>
      <c r="G30" s="6">
        <v>3612</v>
      </c>
      <c r="H30" s="6">
        <v>27.76</v>
      </c>
      <c r="I30" s="6">
        <v>8883</v>
      </c>
      <c r="J30" s="6">
        <v>8.8829999999999991</v>
      </c>
      <c r="K30" s="6">
        <v>35532</v>
      </c>
      <c r="L30" s="6">
        <v>100000</v>
      </c>
      <c r="M30" s="6">
        <v>64468</v>
      </c>
      <c r="N30" s="6">
        <v>35.531999999999996</v>
      </c>
      <c r="O30" s="6">
        <v>4812</v>
      </c>
      <c r="P30" s="6">
        <v>8.5929000000000002</v>
      </c>
      <c r="Q30" s="6">
        <v>19248</v>
      </c>
      <c r="R30" s="6">
        <v>56000</v>
      </c>
      <c r="S30" s="6">
        <v>36752</v>
      </c>
      <c r="T30" s="6">
        <v>34.371400000000001</v>
      </c>
      <c r="U30" s="6">
        <v>7900</v>
      </c>
      <c r="V30" s="6">
        <v>8.4946000000000002</v>
      </c>
      <c r="W30" s="6">
        <v>31600</v>
      </c>
      <c r="X30" s="6">
        <v>93000</v>
      </c>
      <c r="Y30" s="6">
        <v>61400</v>
      </c>
      <c r="Z30" s="6">
        <v>33.978499999999997</v>
      </c>
      <c r="AA30" s="6">
        <v>9600</v>
      </c>
      <c r="AB30" s="6">
        <v>8.5714000000000006</v>
      </c>
      <c r="AC30" s="6">
        <v>38400</v>
      </c>
      <c r="AD30" s="6">
        <v>112000</v>
      </c>
      <c r="AE30" s="6">
        <v>73600</v>
      </c>
      <c r="AF30" s="6">
        <v>34.285699999999999</v>
      </c>
      <c r="AG30" s="6">
        <v>31542</v>
      </c>
      <c r="AH30" s="6">
        <v>8.6180000000000003</v>
      </c>
      <c r="AI30" s="6">
        <v>126168</v>
      </c>
      <c r="AJ30" s="6">
        <v>366000</v>
      </c>
      <c r="AK30" s="6">
        <v>239832</v>
      </c>
      <c r="AL30" s="6">
        <v>34.472099999999998</v>
      </c>
    </row>
    <row r="31" spans="2:38" outlineLevel="2">
      <c r="B31" s="5" t="s">
        <v>45</v>
      </c>
      <c r="C31" s="6">
        <v>6842</v>
      </c>
      <c r="D31" s="6">
        <v>8.7718000000000007</v>
      </c>
      <c r="E31" s="6">
        <v>27368</v>
      </c>
      <c r="F31" s="6">
        <v>78000</v>
      </c>
      <c r="G31" s="6">
        <v>50632</v>
      </c>
      <c r="H31" s="6">
        <v>35.087200000000003</v>
      </c>
      <c r="I31" s="6">
        <v>495801</v>
      </c>
      <c r="J31" s="6">
        <v>8.1251999999999995</v>
      </c>
      <c r="K31" s="6">
        <v>1983204</v>
      </c>
      <c r="L31" s="6">
        <v>6102000</v>
      </c>
      <c r="M31" s="6">
        <v>4118796</v>
      </c>
      <c r="N31" s="6">
        <v>32.500900000000001</v>
      </c>
      <c r="O31" s="6">
        <v>251582</v>
      </c>
      <c r="P31" s="6">
        <v>8.4480000000000004</v>
      </c>
      <c r="Q31" s="6">
        <v>1006328</v>
      </c>
      <c r="R31" s="6">
        <v>2978000</v>
      </c>
      <c r="S31" s="6">
        <v>1971672</v>
      </c>
      <c r="T31" s="6">
        <v>33.792099999999998</v>
      </c>
      <c r="U31" s="6">
        <v>317317</v>
      </c>
      <c r="V31" s="6">
        <v>8.4013000000000009</v>
      </c>
      <c r="W31" s="6">
        <v>1269268</v>
      </c>
      <c r="X31" s="6">
        <v>3777000</v>
      </c>
      <c r="Y31" s="6">
        <v>2507732</v>
      </c>
      <c r="Z31" s="6">
        <v>33.605200000000004</v>
      </c>
      <c r="AA31" s="6">
        <v>383621</v>
      </c>
      <c r="AB31" s="6">
        <v>8.4200999999999997</v>
      </c>
      <c r="AC31" s="6">
        <v>1534484</v>
      </c>
      <c r="AD31" s="6">
        <v>4556000</v>
      </c>
      <c r="AE31" s="6">
        <v>3021516</v>
      </c>
      <c r="AF31" s="6">
        <v>33.680500000000002</v>
      </c>
      <c r="AG31" s="6">
        <v>1455163</v>
      </c>
      <c r="AH31" s="6">
        <v>8.3194999999999997</v>
      </c>
      <c r="AI31" s="6">
        <v>5820652</v>
      </c>
      <c r="AJ31" s="6">
        <v>17491000</v>
      </c>
      <c r="AK31" s="6">
        <v>11670348</v>
      </c>
      <c r="AL31" s="6">
        <v>33.277999999999999</v>
      </c>
    </row>
    <row r="32" spans="2:38" outlineLevel="2">
      <c r="B32" s="5" t="s">
        <v>46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6">
        <v>49663</v>
      </c>
      <c r="J32" s="6">
        <v>8.6974999999999998</v>
      </c>
      <c r="K32" s="6">
        <v>198652</v>
      </c>
      <c r="L32" s="6">
        <v>571000</v>
      </c>
      <c r="M32" s="6">
        <v>372348</v>
      </c>
      <c r="N32" s="6">
        <v>34.790199999999999</v>
      </c>
      <c r="O32" s="6">
        <v>36028</v>
      </c>
      <c r="P32" s="6">
        <v>8.7024000000000008</v>
      </c>
      <c r="Q32" s="6">
        <v>144112</v>
      </c>
      <c r="R32" s="6">
        <v>414000</v>
      </c>
      <c r="S32" s="6">
        <v>269888</v>
      </c>
      <c r="T32" s="6">
        <v>34.809699999999999</v>
      </c>
      <c r="U32" s="6">
        <v>25045</v>
      </c>
      <c r="V32" s="6">
        <v>8.6661000000000001</v>
      </c>
      <c r="W32" s="6">
        <v>100180</v>
      </c>
      <c r="X32" s="6">
        <v>289000</v>
      </c>
      <c r="Y32" s="6">
        <v>188820</v>
      </c>
      <c r="Z32" s="6">
        <v>34.664400000000001</v>
      </c>
      <c r="AA32" s="6">
        <v>17000</v>
      </c>
      <c r="AB32" s="6">
        <v>0</v>
      </c>
      <c r="AC32" s="6">
        <v>68000</v>
      </c>
      <c r="AD32" s="7">
        <v>0</v>
      </c>
      <c r="AE32" s="6">
        <v>-68000</v>
      </c>
      <c r="AF32" s="6">
        <v>0</v>
      </c>
      <c r="AG32" s="6">
        <v>127736</v>
      </c>
      <c r="AH32" s="6">
        <v>10.026400000000001</v>
      </c>
      <c r="AI32" s="6">
        <v>510944</v>
      </c>
      <c r="AJ32" s="6">
        <v>1274000</v>
      </c>
      <c r="AK32" s="6">
        <v>763056</v>
      </c>
      <c r="AL32" s="6">
        <v>40.105499999999999</v>
      </c>
    </row>
    <row r="33" spans="2:38" outlineLevel="1">
      <c r="B33" s="5" t="s">
        <v>47</v>
      </c>
      <c r="C33" s="6">
        <v>34688</v>
      </c>
      <c r="D33" s="6">
        <v>7.5903999999999998</v>
      </c>
      <c r="E33" s="6">
        <v>138752</v>
      </c>
      <c r="F33" s="6">
        <v>457000</v>
      </c>
      <c r="G33" s="6">
        <v>318248</v>
      </c>
      <c r="H33" s="6">
        <v>30.361499999999999</v>
      </c>
      <c r="I33" s="6">
        <v>1063082</v>
      </c>
      <c r="J33" s="6">
        <v>8.4344999999999999</v>
      </c>
      <c r="K33" s="6">
        <v>4252328</v>
      </c>
      <c r="L33" s="6">
        <v>12604000</v>
      </c>
      <c r="M33" s="6">
        <v>8351672</v>
      </c>
      <c r="N33" s="6">
        <v>33.737900000000003</v>
      </c>
      <c r="O33" s="6">
        <v>554814</v>
      </c>
      <c r="P33" s="6">
        <v>8.4407999999999994</v>
      </c>
      <c r="Q33" s="6">
        <v>2219256</v>
      </c>
      <c r="R33" s="6">
        <v>6573000</v>
      </c>
      <c r="S33" s="6">
        <v>4353744</v>
      </c>
      <c r="T33" s="6">
        <v>33.763199999999998</v>
      </c>
      <c r="U33" s="6">
        <v>679454</v>
      </c>
      <c r="V33" s="6">
        <v>8.5198</v>
      </c>
      <c r="W33" s="6">
        <v>2717816</v>
      </c>
      <c r="X33" s="6">
        <v>7975000</v>
      </c>
      <c r="Y33" s="6">
        <v>5257184</v>
      </c>
      <c r="Z33" s="6">
        <v>34.0792</v>
      </c>
      <c r="AA33" s="6">
        <v>760979</v>
      </c>
      <c r="AB33" s="6">
        <v>8.6700999999999997</v>
      </c>
      <c r="AC33" s="6">
        <v>3043916</v>
      </c>
      <c r="AD33" s="6">
        <v>8777000</v>
      </c>
      <c r="AE33" s="6">
        <v>5733084</v>
      </c>
      <c r="AF33" s="6">
        <v>34.680599999999998</v>
      </c>
      <c r="AG33" s="6">
        <v>3093017</v>
      </c>
      <c r="AH33" s="6">
        <v>8.5006000000000004</v>
      </c>
      <c r="AI33" s="6">
        <v>12372068</v>
      </c>
      <c r="AJ33" s="6">
        <v>36386000</v>
      </c>
      <c r="AK33" s="6">
        <v>24013932</v>
      </c>
      <c r="AL33" s="6">
        <v>34.002299999999998</v>
      </c>
    </row>
    <row r="34" spans="2:38" outlineLevel="2">
      <c r="B34" s="5" t="s">
        <v>48</v>
      </c>
      <c r="C34" s="7">
        <v>0</v>
      </c>
      <c r="D34" s="6">
        <v>0</v>
      </c>
      <c r="E34" s="7">
        <v>0</v>
      </c>
      <c r="F34" s="6">
        <v>173000</v>
      </c>
      <c r="G34" s="6">
        <v>173000</v>
      </c>
      <c r="H34" s="6">
        <v>0</v>
      </c>
      <c r="I34" s="7">
        <v>0</v>
      </c>
      <c r="J34" s="6">
        <v>0</v>
      </c>
      <c r="K34" s="7">
        <v>0</v>
      </c>
      <c r="L34" s="6">
        <v>7135000</v>
      </c>
      <c r="M34" s="6">
        <v>7135000</v>
      </c>
      <c r="N34" s="6">
        <v>0</v>
      </c>
      <c r="O34" s="7">
        <v>0</v>
      </c>
      <c r="P34" s="6">
        <v>0</v>
      </c>
      <c r="Q34" s="7">
        <v>0</v>
      </c>
      <c r="R34" s="6">
        <v>3532000</v>
      </c>
      <c r="S34" s="6">
        <v>3532000</v>
      </c>
      <c r="T34" s="6">
        <v>0</v>
      </c>
      <c r="U34" s="7">
        <v>0</v>
      </c>
      <c r="V34" s="6">
        <v>0</v>
      </c>
      <c r="W34" s="7">
        <v>0</v>
      </c>
      <c r="X34" s="6">
        <v>4332000</v>
      </c>
      <c r="Y34" s="6">
        <v>4332000</v>
      </c>
      <c r="Z34" s="6">
        <v>0</v>
      </c>
      <c r="AA34" s="7">
        <v>0</v>
      </c>
      <c r="AB34" s="6">
        <v>0</v>
      </c>
      <c r="AC34" s="7">
        <v>0</v>
      </c>
      <c r="AD34" s="6">
        <v>4437000</v>
      </c>
      <c r="AE34" s="6">
        <v>4437000</v>
      </c>
      <c r="AF34" s="6">
        <v>0</v>
      </c>
      <c r="AG34" s="6">
        <v>0</v>
      </c>
      <c r="AH34" s="6">
        <v>0</v>
      </c>
      <c r="AI34" s="6">
        <v>0</v>
      </c>
      <c r="AJ34" s="6">
        <v>19609000</v>
      </c>
      <c r="AK34" s="6">
        <v>19609000</v>
      </c>
      <c r="AL34" s="6">
        <v>0</v>
      </c>
    </row>
    <row r="35" spans="2:38" outlineLevel="2">
      <c r="B35" s="5" t="s">
        <v>75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7">
        <v>0</v>
      </c>
      <c r="M35" s="6">
        <v>0</v>
      </c>
      <c r="N35" s="6">
        <v>0</v>
      </c>
      <c r="O35" s="7">
        <v>0</v>
      </c>
      <c r="P35" s="6">
        <v>0</v>
      </c>
      <c r="Q35" s="7">
        <v>0</v>
      </c>
      <c r="R35" s="7">
        <v>0</v>
      </c>
      <c r="S35" s="6">
        <v>0</v>
      </c>
      <c r="T35" s="6">
        <v>0</v>
      </c>
      <c r="U35" s="7">
        <v>0</v>
      </c>
      <c r="V35" s="6">
        <v>0</v>
      </c>
      <c r="W35" s="7">
        <v>0</v>
      </c>
      <c r="X35" s="6">
        <v>-7900000</v>
      </c>
      <c r="Y35" s="6">
        <v>-7900000</v>
      </c>
      <c r="Z35" s="6">
        <v>0</v>
      </c>
      <c r="AA35" s="7">
        <v>0</v>
      </c>
      <c r="AB35" s="6">
        <v>0</v>
      </c>
      <c r="AC35" s="7">
        <v>0</v>
      </c>
      <c r="AD35" s="7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-7900000</v>
      </c>
      <c r="AK35" s="6">
        <v>-7900000</v>
      </c>
      <c r="AL35" s="6">
        <v>0</v>
      </c>
    </row>
    <row r="36" spans="2:38" outlineLevel="2">
      <c r="B36" s="5" t="s">
        <v>49</v>
      </c>
      <c r="C36" s="6">
        <v>26000</v>
      </c>
      <c r="D36" s="6">
        <v>0</v>
      </c>
      <c r="E36" s="6">
        <v>144329</v>
      </c>
      <c r="F36" s="7">
        <v>0</v>
      </c>
      <c r="G36" s="6">
        <v>-144329</v>
      </c>
      <c r="H36" s="6">
        <v>0</v>
      </c>
      <c r="I36" s="6">
        <v>544342</v>
      </c>
      <c r="J36" s="6">
        <v>0</v>
      </c>
      <c r="K36" s="6">
        <v>1870080.55</v>
      </c>
      <c r="L36" s="7">
        <v>0</v>
      </c>
      <c r="M36" s="6">
        <v>-1870080.55</v>
      </c>
      <c r="N36" s="6">
        <v>0</v>
      </c>
      <c r="O36" s="6">
        <v>624152.75</v>
      </c>
      <c r="P36" s="6">
        <v>0</v>
      </c>
      <c r="Q36" s="6">
        <v>1261703</v>
      </c>
      <c r="R36" s="7">
        <v>0</v>
      </c>
      <c r="S36" s="6">
        <v>-1261703</v>
      </c>
      <c r="T36" s="6">
        <v>0</v>
      </c>
      <c r="U36" s="6">
        <v>611456</v>
      </c>
      <c r="V36" s="6">
        <v>0</v>
      </c>
      <c r="W36" s="6">
        <v>1116684.25</v>
      </c>
      <c r="X36" s="7">
        <v>0</v>
      </c>
      <c r="Y36" s="6">
        <v>-1116684.25</v>
      </c>
      <c r="Z36" s="6">
        <v>0</v>
      </c>
      <c r="AA36" s="6">
        <v>203072.5</v>
      </c>
      <c r="AB36" s="6">
        <v>0</v>
      </c>
      <c r="AC36" s="6">
        <v>1234790.45</v>
      </c>
      <c r="AD36" s="7">
        <v>0</v>
      </c>
      <c r="AE36" s="6">
        <v>-1234790.45</v>
      </c>
      <c r="AF36" s="6">
        <v>0</v>
      </c>
      <c r="AG36" s="6">
        <v>2009023.25</v>
      </c>
      <c r="AH36" s="6">
        <v>0</v>
      </c>
      <c r="AI36" s="6">
        <v>5627587.25</v>
      </c>
      <c r="AJ36" s="6">
        <v>0</v>
      </c>
      <c r="AK36" s="6">
        <v>-5627587.25</v>
      </c>
      <c r="AL36" s="6">
        <v>0</v>
      </c>
    </row>
    <row r="37" spans="2:38" outlineLevel="2">
      <c r="B37" s="5" t="s">
        <v>50</v>
      </c>
      <c r="C37" s="6">
        <v>307</v>
      </c>
      <c r="D37" s="6">
        <v>0</v>
      </c>
      <c r="E37" s="6">
        <v>4472</v>
      </c>
      <c r="F37" s="7">
        <v>0</v>
      </c>
      <c r="G37" s="6">
        <v>-4472</v>
      </c>
      <c r="H37" s="6">
        <v>0</v>
      </c>
      <c r="I37" s="6">
        <v>116601</v>
      </c>
      <c r="J37" s="6">
        <v>0</v>
      </c>
      <c r="K37" s="6">
        <v>624281</v>
      </c>
      <c r="L37" s="7">
        <v>0</v>
      </c>
      <c r="M37" s="6">
        <v>-624281</v>
      </c>
      <c r="N37" s="6">
        <v>0</v>
      </c>
      <c r="O37" s="6">
        <v>90645</v>
      </c>
      <c r="P37" s="6">
        <v>0</v>
      </c>
      <c r="Q37" s="6">
        <v>242793</v>
      </c>
      <c r="R37" s="7">
        <v>0</v>
      </c>
      <c r="S37" s="6">
        <v>-242793</v>
      </c>
      <c r="T37" s="6">
        <v>0</v>
      </c>
      <c r="U37" s="6">
        <v>106910</v>
      </c>
      <c r="V37" s="6">
        <v>0</v>
      </c>
      <c r="W37" s="6">
        <v>539054</v>
      </c>
      <c r="X37" s="7">
        <v>0</v>
      </c>
      <c r="Y37" s="6">
        <v>-539054</v>
      </c>
      <c r="Z37" s="6">
        <v>0</v>
      </c>
      <c r="AA37" s="6">
        <v>129934</v>
      </c>
      <c r="AB37" s="6">
        <v>0</v>
      </c>
      <c r="AC37" s="6">
        <v>377747</v>
      </c>
      <c r="AD37" s="7">
        <v>0</v>
      </c>
      <c r="AE37" s="6">
        <v>-377747</v>
      </c>
      <c r="AF37" s="6">
        <v>0</v>
      </c>
      <c r="AG37" s="6">
        <v>444397</v>
      </c>
      <c r="AH37" s="6">
        <v>0</v>
      </c>
      <c r="AI37" s="6">
        <v>1788347</v>
      </c>
      <c r="AJ37" s="6">
        <v>0</v>
      </c>
      <c r="AK37" s="6">
        <v>-1788347</v>
      </c>
      <c r="AL37" s="6">
        <v>0</v>
      </c>
    </row>
    <row r="38" spans="2:38" outlineLevel="1">
      <c r="B38" s="5" t="s">
        <v>51</v>
      </c>
      <c r="C38" s="6">
        <v>26307</v>
      </c>
      <c r="D38" s="6">
        <v>15.2064</v>
      </c>
      <c r="E38" s="6">
        <v>148801</v>
      </c>
      <c r="F38" s="6">
        <v>173000</v>
      </c>
      <c r="G38" s="6">
        <v>24199</v>
      </c>
      <c r="H38" s="6">
        <v>86.012100000000004</v>
      </c>
      <c r="I38" s="6">
        <v>660943</v>
      </c>
      <c r="J38" s="6">
        <v>9.2634000000000007</v>
      </c>
      <c r="K38" s="6">
        <v>2494361.5499999998</v>
      </c>
      <c r="L38" s="6">
        <v>7135000</v>
      </c>
      <c r="M38" s="6">
        <v>4640638.45</v>
      </c>
      <c r="N38" s="6">
        <v>34.959499999999998</v>
      </c>
      <c r="O38" s="6">
        <v>714797.75</v>
      </c>
      <c r="P38" s="6">
        <v>20.2378</v>
      </c>
      <c r="Q38" s="6">
        <v>1504496</v>
      </c>
      <c r="R38" s="6">
        <v>3532000</v>
      </c>
      <c r="S38" s="6">
        <v>2027504</v>
      </c>
      <c r="T38" s="6">
        <v>42.5961</v>
      </c>
      <c r="U38" s="6">
        <v>718366</v>
      </c>
      <c r="V38" s="6">
        <v>-20.133600000000001</v>
      </c>
      <c r="W38" s="6">
        <v>1655738.25</v>
      </c>
      <c r="X38" s="6">
        <v>-3568000</v>
      </c>
      <c r="Y38" s="6">
        <v>-5223738.25</v>
      </c>
      <c r="Z38" s="6">
        <v>-46.405200000000001</v>
      </c>
      <c r="AA38" s="6">
        <v>333006.5</v>
      </c>
      <c r="AB38" s="6">
        <v>7.5052000000000003</v>
      </c>
      <c r="AC38" s="6">
        <v>1612537.45</v>
      </c>
      <c r="AD38" s="6">
        <v>4437000</v>
      </c>
      <c r="AE38" s="6">
        <v>2824462.55</v>
      </c>
      <c r="AF38" s="6">
        <v>36.343000000000004</v>
      </c>
      <c r="AG38" s="6">
        <v>2453420.25</v>
      </c>
      <c r="AH38" s="6">
        <v>20.953299999999999</v>
      </c>
      <c r="AI38" s="6">
        <v>7415934.25</v>
      </c>
      <c r="AJ38" s="6">
        <v>11709000</v>
      </c>
      <c r="AK38" s="6">
        <v>4293065.75</v>
      </c>
      <c r="AL38" s="6">
        <v>63.335299999999997</v>
      </c>
    </row>
    <row r="39" spans="2:38" outlineLevel="2">
      <c r="B39" s="5" t="s">
        <v>52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6">
        <v>49298.74</v>
      </c>
      <c r="J39" s="6">
        <v>0</v>
      </c>
      <c r="K39" s="6">
        <v>191996.05</v>
      </c>
      <c r="L39" s="7">
        <v>0</v>
      </c>
      <c r="M39" s="6">
        <v>-191996.05</v>
      </c>
      <c r="N39" s="6">
        <v>0</v>
      </c>
      <c r="O39" s="6">
        <v>26811.62</v>
      </c>
      <c r="P39" s="6">
        <v>0</v>
      </c>
      <c r="Q39" s="6">
        <v>104418.93</v>
      </c>
      <c r="R39" s="7">
        <v>0</v>
      </c>
      <c r="S39" s="6">
        <v>-104418.93</v>
      </c>
      <c r="T39" s="6">
        <v>0</v>
      </c>
      <c r="U39" s="6">
        <v>34163.19</v>
      </c>
      <c r="V39" s="6">
        <v>0</v>
      </c>
      <c r="W39" s="6">
        <v>133049.92000000001</v>
      </c>
      <c r="X39" s="7">
        <v>0</v>
      </c>
      <c r="Y39" s="6">
        <v>-133049.92000000001</v>
      </c>
      <c r="Z39" s="6">
        <v>0</v>
      </c>
      <c r="AA39" s="6">
        <v>35028.06</v>
      </c>
      <c r="AB39" s="6">
        <v>0</v>
      </c>
      <c r="AC39" s="6">
        <v>136418.26</v>
      </c>
      <c r="AD39" s="7">
        <v>0</v>
      </c>
      <c r="AE39" s="6">
        <v>-136418.26</v>
      </c>
      <c r="AF39" s="6">
        <v>0</v>
      </c>
      <c r="AG39" s="6">
        <v>145301.60999999999</v>
      </c>
      <c r="AH39" s="6">
        <v>0</v>
      </c>
      <c r="AI39" s="6">
        <v>565883.16</v>
      </c>
      <c r="AJ39" s="6">
        <v>0</v>
      </c>
      <c r="AK39" s="6">
        <v>-565883.16</v>
      </c>
      <c r="AL39" s="6">
        <v>0</v>
      </c>
    </row>
    <row r="40" spans="2:38" outlineLevel="1">
      <c r="B40" s="5" t="s">
        <v>53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6">
        <v>49298.74</v>
      </c>
      <c r="J40" s="6">
        <v>0</v>
      </c>
      <c r="K40" s="6">
        <v>191996.05</v>
      </c>
      <c r="L40" s="7">
        <v>0</v>
      </c>
      <c r="M40" s="6">
        <v>-191996.05</v>
      </c>
      <c r="N40" s="6">
        <v>0</v>
      </c>
      <c r="O40" s="6">
        <v>26811.62</v>
      </c>
      <c r="P40" s="6">
        <v>0</v>
      </c>
      <c r="Q40" s="6">
        <v>104418.93</v>
      </c>
      <c r="R40" s="7">
        <v>0</v>
      </c>
      <c r="S40" s="6">
        <v>-104418.93</v>
      </c>
      <c r="T40" s="6">
        <v>0</v>
      </c>
      <c r="U40" s="6">
        <v>34163.19</v>
      </c>
      <c r="V40" s="6">
        <v>0</v>
      </c>
      <c r="W40" s="6">
        <v>133049.92000000001</v>
      </c>
      <c r="X40" s="7">
        <v>0</v>
      </c>
      <c r="Y40" s="6">
        <v>-133049.92000000001</v>
      </c>
      <c r="Z40" s="6">
        <v>0</v>
      </c>
      <c r="AA40" s="6">
        <v>35028.06</v>
      </c>
      <c r="AB40" s="6">
        <v>0</v>
      </c>
      <c r="AC40" s="6">
        <v>136418.26</v>
      </c>
      <c r="AD40" s="7">
        <v>0</v>
      </c>
      <c r="AE40" s="6">
        <v>-136418.26</v>
      </c>
      <c r="AF40" s="6">
        <v>0</v>
      </c>
      <c r="AG40" s="6">
        <v>145301.60999999999</v>
      </c>
      <c r="AH40" s="6">
        <v>0</v>
      </c>
      <c r="AI40" s="6">
        <v>565883.16</v>
      </c>
      <c r="AJ40" s="6">
        <v>0</v>
      </c>
      <c r="AK40" s="6">
        <v>-565883.16</v>
      </c>
      <c r="AL40" s="6">
        <v>0</v>
      </c>
    </row>
    <row r="41" spans="2:38" outlineLevel="2">
      <c r="B41" s="5" t="s">
        <v>54</v>
      </c>
      <c r="C41" s="6">
        <v>358.89</v>
      </c>
      <c r="D41" s="6">
        <v>0</v>
      </c>
      <c r="E41" s="6">
        <v>1435.56</v>
      </c>
      <c r="F41" s="7">
        <v>0</v>
      </c>
      <c r="G41" s="6">
        <v>-1435.56</v>
      </c>
      <c r="H41" s="6">
        <v>0</v>
      </c>
      <c r="I41" s="6">
        <v>27275.64</v>
      </c>
      <c r="J41" s="6">
        <v>0</v>
      </c>
      <c r="K41" s="6">
        <v>109102.56</v>
      </c>
      <c r="L41" s="7">
        <v>0</v>
      </c>
      <c r="M41" s="6">
        <v>-109102.56</v>
      </c>
      <c r="N41" s="6">
        <v>0</v>
      </c>
      <c r="O41" s="6">
        <v>12561.15</v>
      </c>
      <c r="P41" s="6">
        <v>0</v>
      </c>
      <c r="Q41" s="6">
        <v>50244.6</v>
      </c>
      <c r="R41" s="7">
        <v>0</v>
      </c>
      <c r="S41" s="6">
        <v>-50244.6</v>
      </c>
      <c r="T41" s="6">
        <v>0</v>
      </c>
      <c r="U41" s="6">
        <v>16508.939999999999</v>
      </c>
      <c r="V41" s="6">
        <v>0</v>
      </c>
      <c r="W41" s="6">
        <v>66035.759999999995</v>
      </c>
      <c r="X41" s="7">
        <v>0</v>
      </c>
      <c r="Y41" s="6">
        <v>-66035.759999999995</v>
      </c>
      <c r="Z41" s="6">
        <v>0</v>
      </c>
      <c r="AA41" s="6">
        <v>20456.73</v>
      </c>
      <c r="AB41" s="6">
        <v>0</v>
      </c>
      <c r="AC41" s="6">
        <v>81826.92</v>
      </c>
      <c r="AD41" s="7">
        <v>0</v>
      </c>
      <c r="AE41" s="6">
        <v>-81826.92</v>
      </c>
      <c r="AF41" s="6">
        <v>0</v>
      </c>
      <c r="AG41" s="6">
        <v>77161.350000000006</v>
      </c>
      <c r="AH41" s="6">
        <v>0</v>
      </c>
      <c r="AI41" s="6">
        <v>308645.40000000002</v>
      </c>
      <c r="AJ41" s="6">
        <v>0</v>
      </c>
      <c r="AK41" s="6">
        <v>-308645.40000000002</v>
      </c>
      <c r="AL41" s="6">
        <v>0</v>
      </c>
    </row>
    <row r="42" spans="2:38" outlineLevel="1">
      <c r="B42" s="5" t="s">
        <v>55</v>
      </c>
      <c r="C42" s="6">
        <v>358.89</v>
      </c>
      <c r="D42" s="6">
        <v>0</v>
      </c>
      <c r="E42" s="6">
        <v>1435.56</v>
      </c>
      <c r="F42" s="7">
        <v>0</v>
      </c>
      <c r="G42" s="6">
        <v>-1435.56</v>
      </c>
      <c r="H42" s="6">
        <v>0</v>
      </c>
      <c r="I42" s="6">
        <v>27275.64</v>
      </c>
      <c r="J42" s="6">
        <v>0</v>
      </c>
      <c r="K42" s="6">
        <v>109102.56</v>
      </c>
      <c r="L42" s="7">
        <v>0</v>
      </c>
      <c r="M42" s="6">
        <v>-109102.56</v>
      </c>
      <c r="N42" s="6">
        <v>0</v>
      </c>
      <c r="O42" s="6">
        <v>12561.15</v>
      </c>
      <c r="P42" s="6">
        <v>0</v>
      </c>
      <c r="Q42" s="6">
        <v>50244.6</v>
      </c>
      <c r="R42" s="7">
        <v>0</v>
      </c>
      <c r="S42" s="6">
        <v>-50244.6</v>
      </c>
      <c r="T42" s="6">
        <v>0</v>
      </c>
      <c r="U42" s="6">
        <v>16508.939999999999</v>
      </c>
      <c r="V42" s="6">
        <v>0</v>
      </c>
      <c r="W42" s="6">
        <v>66035.759999999995</v>
      </c>
      <c r="X42" s="7">
        <v>0</v>
      </c>
      <c r="Y42" s="6">
        <v>-66035.759999999995</v>
      </c>
      <c r="Z42" s="6">
        <v>0</v>
      </c>
      <c r="AA42" s="6">
        <v>20456.73</v>
      </c>
      <c r="AB42" s="6">
        <v>0</v>
      </c>
      <c r="AC42" s="6">
        <v>81826.92</v>
      </c>
      <c r="AD42" s="7">
        <v>0</v>
      </c>
      <c r="AE42" s="6">
        <v>-81826.92</v>
      </c>
      <c r="AF42" s="6">
        <v>0</v>
      </c>
      <c r="AG42" s="6">
        <v>77161.350000000006</v>
      </c>
      <c r="AH42" s="6">
        <v>0</v>
      </c>
      <c r="AI42" s="6">
        <v>308645.40000000002</v>
      </c>
      <c r="AJ42" s="6">
        <v>0</v>
      </c>
      <c r="AK42" s="6">
        <v>-308645.40000000002</v>
      </c>
      <c r="AL42" s="6">
        <v>0</v>
      </c>
    </row>
    <row r="43" spans="2:38">
      <c r="B43" s="8" t="s">
        <v>56</v>
      </c>
      <c r="C43" s="9">
        <v>824479.34</v>
      </c>
      <c r="D43" s="9">
        <v>8.7515000000000001</v>
      </c>
      <c r="E43" s="9">
        <v>2636120.65</v>
      </c>
      <c r="F43" s="9">
        <v>9421000</v>
      </c>
      <c r="G43" s="9">
        <v>6784879.3499999996</v>
      </c>
      <c r="H43" s="9">
        <v>27.981300000000001</v>
      </c>
      <c r="I43" s="9">
        <v>11014423.66</v>
      </c>
      <c r="J43" s="9">
        <v>7.9962</v>
      </c>
      <c r="K43" s="9">
        <v>43732345.200000003</v>
      </c>
      <c r="L43" s="9">
        <v>137746000</v>
      </c>
      <c r="M43" s="9">
        <v>94013654.799999997</v>
      </c>
      <c r="N43" s="9">
        <v>31.7485</v>
      </c>
      <c r="O43" s="9">
        <v>6280839.8300000001</v>
      </c>
      <c r="P43" s="9">
        <v>8.9242000000000008</v>
      </c>
      <c r="Q43" s="9">
        <v>23666881.579999998</v>
      </c>
      <c r="R43" s="9">
        <v>70380000</v>
      </c>
      <c r="S43" s="9">
        <v>46713118.420000002</v>
      </c>
      <c r="T43" s="9">
        <v>33.627299999999998</v>
      </c>
      <c r="U43" s="9">
        <v>7710288.3200000003</v>
      </c>
      <c r="V43" s="9">
        <v>9.7972000000000001</v>
      </c>
      <c r="W43" s="9">
        <v>29121602.59</v>
      </c>
      <c r="X43" s="9">
        <v>78699000</v>
      </c>
      <c r="Y43" s="9">
        <v>49577397.409999996</v>
      </c>
      <c r="Z43" s="9">
        <v>37.003799999999998</v>
      </c>
      <c r="AA43" s="9">
        <v>6739558.4699999997</v>
      </c>
      <c r="AB43" s="9">
        <v>8.2050999999999998</v>
      </c>
      <c r="AC43" s="9">
        <v>27216556.879999999</v>
      </c>
      <c r="AD43" s="9">
        <v>82139000</v>
      </c>
      <c r="AE43" s="9">
        <v>54922443.119999997</v>
      </c>
      <c r="AF43" s="9">
        <v>33.134799999999998</v>
      </c>
      <c r="AG43" s="9">
        <v>32569589.620000001</v>
      </c>
      <c r="AH43" s="9">
        <v>8.6074999999999999</v>
      </c>
      <c r="AI43" s="9">
        <v>126373506.90000001</v>
      </c>
      <c r="AJ43" s="9">
        <v>378385000</v>
      </c>
      <c r="AK43" s="9">
        <v>252011493.09999999</v>
      </c>
      <c r="AL43" s="9">
        <v>33.398099999999999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R44"/>
  <sheetViews>
    <sheetView workbookViewId="0">
      <selection activeCell="E6" sqref="E6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5" width="18.7109375" style="1" customWidth="1"/>
    <col min="36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3" width="21.7109375" style="1" customWidth="1"/>
    <col min="44" max="44" width="10.7109375" style="1" customWidth="1"/>
    <col min="45" max="253" width="11.42578125" style="1"/>
    <col min="254" max="254" width="1.7109375" style="1" customWidth="1"/>
    <col min="255" max="255" width="40.7109375" style="1" customWidth="1"/>
    <col min="256" max="256" width="21.7109375" style="1" customWidth="1"/>
    <col min="257" max="257" width="10.7109375" style="1" customWidth="1"/>
    <col min="258" max="258" width="18.7109375" style="1" customWidth="1"/>
    <col min="259" max="260" width="21.7109375" style="1" customWidth="1"/>
    <col min="261" max="261" width="10.7109375" style="1" customWidth="1"/>
    <col min="262" max="262" width="21.7109375" style="1" customWidth="1"/>
    <col min="263" max="263" width="10.7109375" style="1" customWidth="1"/>
    <col min="264" max="264" width="18.7109375" style="1" customWidth="1"/>
    <col min="265" max="266" width="21.7109375" style="1" customWidth="1"/>
    <col min="267" max="267" width="40.7109375" style="1" customWidth="1"/>
    <col min="268" max="268" width="10.7109375" style="1" customWidth="1"/>
    <col min="269" max="269" width="21.7109375" style="1" customWidth="1"/>
    <col min="270" max="270" width="10.7109375" style="1" customWidth="1"/>
    <col min="271" max="271" width="18.7109375" style="1" customWidth="1"/>
    <col min="272" max="273" width="21.7109375" style="1" customWidth="1"/>
    <col min="274" max="274" width="10.7109375" style="1" customWidth="1"/>
    <col min="275" max="275" width="21.7109375" style="1" customWidth="1"/>
    <col min="276" max="276" width="10.7109375" style="1" customWidth="1"/>
    <col min="277" max="277" width="18.7109375" style="1" customWidth="1"/>
    <col min="278" max="278" width="21.7109375" style="1" customWidth="1"/>
    <col min="279" max="279" width="40.7109375" style="1" customWidth="1"/>
    <col min="280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6" width="21.7109375" style="1" customWidth="1"/>
    <col min="287" max="287" width="10.7109375" style="1" customWidth="1"/>
    <col min="288" max="288" width="21.7109375" style="1" customWidth="1"/>
    <col min="289" max="289" width="10.7109375" style="1" customWidth="1"/>
    <col min="290" max="290" width="18.7109375" style="1" customWidth="1"/>
    <col min="291" max="291" width="40.7109375" style="1" customWidth="1"/>
    <col min="292" max="293" width="21.7109375" style="1" customWidth="1"/>
    <col min="294" max="294" width="10.7109375" style="1" customWidth="1"/>
    <col min="295" max="295" width="21.7109375" style="1" customWidth="1"/>
    <col min="296" max="296" width="10.7109375" style="1" customWidth="1"/>
    <col min="297" max="299" width="21.7109375" style="1" customWidth="1"/>
    <col min="300" max="300" width="10.7109375" style="1" customWidth="1"/>
    <col min="301" max="509" width="11.42578125" style="1"/>
    <col min="510" max="510" width="1.7109375" style="1" customWidth="1"/>
    <col min="511" max="511" width="40.7109375" style="1" customWidth="1"/>
    <col min="512" max="512" width="21.7109375" style="1" customWidth="1"/>
    <col min="513" max="513" width="10.7109375" style="1" customWidth="1"/>
    <col min="514" max="514" width="18.7109375" style="1" customWidth="1"/>
    <col min="515" max="516" width="21.7109375" style="1" customWidth="1"/>
    <col min="517" max="517" width="10.7109375" style="1" customWidth="1"/>
    <col min="518" max="518" width="21.7109375" style="1" customWidth="1"/>
    <col min="519" max="519" width="10.7109375" style="1" customWidth="1"/>
    <col min="520" max="520" width="18.7109375" style="1" customWidth="1"/>
    <col min="521" max="522" width="21.7109375" style="1" customWidth="1"/>
    <col min="523" max="523" width="40.7109375" style="1" customWidth="1"/>
    <col min="524" max="524" width="10.7109375" style="1" customWidth="1"/>
    <col min="525" max="525" width="21.7109375" style="1" customWidth="1"/>
    <col min="526" max="526" width="10.7109375" style="1" customWidth="1"/>
    <col min="527" max="527" width="18.7109375" style="1" customWidth="1"/>
    <col min="528" max="529" width="21.7109375" style="1" customWidth="1"/>
    <col min="530" max="530" width="10.7109375" style="1" customWidth="1"/>
    <col min="531" max="531" width="21.7109375" style="1" customWidth="1"/>
    <col min="532" max="532" width="10.7109375" style="1" customWidth="1"/>
    <col min="533" max="533" width="18.7109375" style="1" customWidth="1"/>
    <col min="534" max="534" width="21.7109375" style="1" customWidth="1"/>
    <col min="535" max="535" width="40.7109375" style="1" customWidth="1"/>
    <col min="536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2" width="21.7109375" style="1" customWidth="1"/>
    <col min="543" max="543" width="10.7109375" style="1" customWidth="1"/>
    <col min="544" max="544" width="21.7109375" style="1" customWidth="1"/>
    <col min="545" max="545" width="10.7109375" style="1" customWidth="1"/>
    <col min="546" max="546" width="18.7109375" style="1" customWidth="1"/>
    <col min="547" max="547" width="40.7109375" style="1" customWidth="1"/>
    <col min="548" max="549" width="21.7109375" style="1" customWidth="1"/>
    <col min="550" max="550" width="10.7109375" style="1" customWidth="1"/>
    <col min="551" max="551" width="21.7109375" style="1" customWidth="1"/>
    <col min="552" max="552" width="10.7109375" style="1" customWidth="1"/>
    <col min="553" max="555" width="21.7109375" style="1" customWidth="1"/>
    <col min="556" max="556" width="10.7109375" style="1" customWidth="1"/>
    <col min="557" max="765" width="11.42578125" style="1"/>
    <col min="766" max="766" width="1.7109375" style="1" customWidth="1"/>
    <col min="767" max="767" width="40.7109375" style="1" customWidth="1"/>
    <col min="768" max="768" width="21.7109375" style="1" customWidth="1"/>
    <col min="769" max="769" width="10.7109375" style="1" customWidth="1"/>
    <col min="770" max="770" width="18.7109375" style="1" customWidth="1"/>
    <col min="771" max="772" width="21.7109375" style="1" customWidth="1"/>
    <col min="773" max="773" width="10.7109375" style="1" customWidth="1"/>
    <col min="774" max="774" width="21.7109375" style="1" customWidth="1"/>
    <col min="775" max="775" width="10.7109375" style="1" customWidth="1"/>
    <col min="776" max="776" width="18.7109375" style="1" customWidth="1"/>
    <col min="777" max="778" width="21.7109375" style="1" customWidth="1"/>
    <col min="779" max="779" width="40.7109375" style="1" customWidth="1"/>
    <col min="780" max="780" width="10.7109375" style="1" customWidth="1"/>
    <col min="781" max="781" width="21.7109375" style="1" customWidth="1"/>
    <col min="782" max="782" width="10.7109375" style="1" customWidth="1"/>
    <col min="783" max="783" width="18.7109375" style="1" customWidth="1"/>
    <col min="784" max="785" width="21.7109375" style="1" customWidth="1"/>
    <col min="786" max="786" width="10.7109375" style="1" customWidth="1"/>
    <col min="787" max="787" width="21.7109375" style="1" customWidth="1"/>
    <col min="788" max="788" width="10.7109375" style="1" customWidth="1"/>
    <col min="789" max="789" width="18.7109375" style="1" customWidth="1"/>
    <col min="790" max="790" width="21.7109375" style="1" customWidth="1"/>
    <col min="791" max="791" width="40.7109375" style="1" customWidth="1"/>
    <col min="792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8" width="21.7109375" style="1" customWidth="1"/>
    <col min="799" max="799" width="10.7109375" style="1" customWidth="1"/>
    <col min="800" max="800" width="21.7109375" style="1" customWidth="1"/>
    <col min="801" max="801" width="10.7109375" style="1" customWidth="1"/>
    <col min="802" max="802" width="18.7109375" style="1" customWidth="1"/>
    <col min="803" max="803" width="40.7109375" style="1" customWidth="1"/>
    <col min="804" max="805" width="21.7109375" style="1" customWidth="1"/>
    <col min="806" max="806" width="10.7109375" style="1" customWidth="1"/>
    <col min="807" max="807" width="21.7109375" style="1" customWidth="1"/>
    <col min="808" max="808" width="10.7109375" style="1" customWidth="1"/>
    <col min="809" max="811" width="21.7109375" style="1" customWidth="1"/>
    <col min="812" max="812" width="10.7109375" style="1" customWidth="1"/>
    <col min="813" max="1021" width="11.42578125" style="1"/>
    <col min="1022" max="1022" width="1.7109375" style="1" customWidth="1"/>
    <col min="1023" max="1023" width="40.7109375" style="1" customWidth="1"/>
    <col min="1024" max="1024" width="21.7109375" style="1" customWidth="1"/>
    <col min="1025" max="1025" width="10.7109375" style="1" customWidth="1"/>
    <col min="1026" max="1026" width="18.7109375" style="1" customWidth="1"/>
    <col min="1027" max="1028" width="21.7109375" style="1" customWidth="1"/>
    <col min="1029" max="1029" width="10.7109375" style="1" customWidth="1"/>
    <col min="1030" max="1030" width="21.7109375" style="1" customWidth="1"/>
    <col min="1031" max="1031" width="10.7109375" style="1" customWidth="1"/>
    <col min="1032" max="1032" width="18.7109375" style="1" customWidth="1"/>
    <col min="1033" max="1034" width="21.7109375" style="1" customWidth="1"/>
    <col min="1035" max="1035" width="40.7109375" style="1" customWidth="1"/>
    <col min="1036" max="1036" width="10.7109375" style="1" customWidth="1"/>
    <col min="1037" max="1037" width="21.7109375" style="1" customWidth="1"/>
    <col min="1038" max="1038" width="10.7109375" style="1" customWidth="1"/>
    <col min="1039" max="1039" width="18.7109375" style="1" customWidth="1"/>
    <col min="1040" max="1041" width="21.7109375" style="1" customWidth="1"/>
    <col min="1042" max="1042" width="10.7109375" style="1" customWidth="1"/>
    <col min="1043" max="1043" width="21.7109375" style="1" customWidth="1"/>
    <col min="1044" max="1044" width="10.7109375" style="1" customWidth="1"/>
    <col min="1045" max="1045" width="18.7109375" style="1" customWidth="1"/>
    <col min="1046" max="1046" width="21.7109375" style="1" customWidth="1"/>
    <col min="1047" max="1047" width="40.7109375" style="1" customWidth="1"/>
    <col min="1048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4" width="21.7109375" style="1" customWidth="1"/>
    <col min="1055" max="1055" width="10.7109375" style="1" customWidth="1"/>
    <col min="1056" max="1056" width="21.7109375" style="1" customWidth="1"/>
    <col min="1057" max="1057" width="10.7109375" style="1" customWidth="1"/>
    <col min="1058" max="1058" width="18.7109375" style="1" customWidth="1"/>
    <col min="1059" max="1059" width="40.7109375" style="1" customWidth="1"/>
    <col min="1060" max="1061" width="21.7109375" style="1" customWidth="1"/>
    <col min="1062" max="1062" width="10.7109375" style="1" customWidth="1"/>
    <col min="1063" max="1063" width="21.7109375" style="1" customWidth="1"/>
    <col min="1064" max="1064" width="10.7109375" style="1" customWidth="1"/>
    <col min="1065" max="1067" width="21.7109375" style="1" customWidth="1"/>
    <col min="1068" max="1068" width="10.7109375" style="1" customWidth="1"/>
    <col min="1069" max="1277" width="11.42578125" style="1"/>
    <col min="1278" max="1278" width="1.7109375" style="1" customWidth="1"/>
    <col min="1279" max="1279" width="40.7109375" style="1" customWidth="1"/>
    <col min="1280" max="1280" width="21.7109375" style="1" customWidth="1"/>
    <col min="1281" max="1281" width="10.7109375" style="1" customWidth="1"/>
    <col min="1282" max="1282" width="18.7109375" style="1" customWidth="1"/>
    <col min="1283" max="1284" width="21.7109375" style="1" customWidth="1"/>
    <col min="1285" max="1285" width="10.7109375" style="1" customWidth="1"/>
    <col min="1286" max="1286" width="21.7109375" style="1" customWidth="1"/>
    <col min="1287" max="1287" width="10.7109375" style="1" customWidth="1"/>
    <col min="1288" max="1288" width="18.7109375" style="1" customWidth="1"/>
    <col min="1289" max="1290" width="21.7109375" style="1" customWidth="1"/>
    <col min="1291" max="1291" width="40.7109375" style="1" customWidth="1"/>
    <col min="1292" max="1292" width="10.7109375" style="1" customWidth="1"/>
    <col min="1293" max="1293" width="21.7109375" style="1" customWidth="1"/>
    <col min="1294" max="1294" width="10.7109375" style="1" customWidth="1"/>
    <col min="1295" max="1295" width="18.7109375" style="1" customWidth="1"/>
    <col min="1296" max="1297" width="21.7109375" style="1" customWidth="1"/>
    <col min="1298" max="1298" width="10.7109375" style="1" customWidth="1"/>
    <col min="1299" max="1299" width="21.7109375" style="1" customWidth="1"/>
    <col min="1300" max="1300" width="10.7109375" style="1" customWidth="1"/>
    <col min="1301" max="1301" width="18.7109375" style="1" customWidth="1"/>
    <col min="1302" max="1302" width="21.7109375" style="1" customWidth="1"/>
    <col min="1303" max="1303" width="40.7109375" style="1" customWidth="1"/>
    <col min="1304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10" width="21.7109375" style="1" customWidth="1"/>
    <col min="1311" max="1311" width="10.7109375" style="1" customWidth="1"/>
    <col min="1312" max="1312" width="21.7109375" style="1" customWidth="1"/>
    <col min="1313" max="1313" width="10.7109375" style="1" customWidth="1"/>
    <col min="1314" max="1314" width="18.7109375" style="1" customWidth="1"/>
    <col min="1315" max="1315" width="40.7109375" style="1" customWidth="1"/>
    <col min="1316" max="1317" width="21.7109375" style="1" customWidth="1"/>
    <col min="1318" max="1318" width="10.7109375" style="1" customWidth="1"/>
    <col min="1319" max="1319" width="21.7109375" style="1" customWidth="1"/>
    <col min="1320" max="1320" width="10.7109375" style="1" customWidth="1"/>
    <col min="1321" max="1323" width="21.7109375" style="1" customWidth="1"/>
    <col min="1324" max="1324" width="10.7109375" style="1" customWidth="1"/>
    <col min="1325" max="1533" width="11.42578125" style="1"/>
    <col min="1534" max="1534" width="1.7109375" style="1" customWidth="1"/>
    <col min="1535" max="1535" width="40.7109375" style="1" customWidth="1"/>
    <col min="1536" max="1536" width="21.7109375" style="1" customWidth="1"/>
    <col min="1537" max="1537" width="10.7109375" style="1" customWidth="1"/>
    <col min="1538" max="1538" width="18.7109375" style="1" customWidth="1"/>
    <col min="1539" max="1540" width="21.7109375" style="1" customWidth="1"/>
    <col min="1541" max="1541" width="10.7109375" style="1" customWidth="1"/>
    <col min="1542" max="1542" width="21.7109375" style="1" customWidth="1"/>
    <col min="1543" max="1543" width="10.7109375" style="1" customWidth="1"/>
    <col min="1544" max="1544" width="18.7109375" style="1" customWidth="1"/>
    <col min="1545" max="1546" width="21.7109375" style="1" customWidth="1"/>
    <col min="1547" max="1547" width="40.7109375" style="1" customWidth="1"/>
    <col min="1548" max="1548" width="10.7109375" style="1" customWidth="1"/>
    <col min="1549" max="1549" width="21.7109375" style="1" customWidth="1"/>
    <col min="1550" max="1550" width="10.7109375" style="1" customWidth="1"/>
    <col min="1551" max="1551" width="18.7109375" style="1" customWidth="1"/>
    <col min="1552" max="1553" width="21.7109375" style="1" customWidth="1"/>
    <col min="1554" max="1554" width="10.7109375" style="1" customWidth="1"/>
    <col min="1555" max="1555" width="21.7109375" style="1" customWidth="1"/>
    <col min="1556" max="1556" width="10.7109375" style="1" customWidth="1"/>
    <col min="1557" max="1557" width="18.7109375" style="1" customWidth="1"/>
    <col min="1558" max="1558" width="21.7109375" style="1" customWidth="1"/>
    <col min="1559" max="1559" width="40.7109375" style="1" customWidth="1"/>
    <col min="1560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6" width="21.7109375" style="1" customWidth="1"/>
    <col min="1567" max="1567" width="10.7109375" style="1" customWidth="1"/>
    <col min="1568" max="1568" width="21.7109375" style="1" customWidth="1"/>
    <col min="1569" max="1569" width="10.7109375" style="1" customWidth="1"/>
    <col min="1570" max="1570" width="18.7109375" style="1" customWidth="1"/>
    <col min="1571" max="1571" width="40.7109375" style="1" customWidth="1"/>
    <col min="1572" max="1573" width="21.7109375" style="1" customWidth="1"/>
    <col min="1574" max="1574" width="10.7109375" style="1" customWidth="1"/>
    <col min="1575" max="1575" width="21.7109375" style="1" customWidth="1"/>
    <col min="1576" max="1576" width="10.7109375" style="1" customWidth="1"/>
    <col min="1577" max="1579" width="21.7109375" style="1" customWidth="1"/>
    <col min="1580" max="1580" width="10.7109375" style="1" customWidth="1"/>
    <col min="1581" max="1789" width="11.42578125" style="1"/>
    <col min="1790" max="1790" width="1.7109375" style="1" customWidth="1"/>
    <col min="1791" max="1791" width="40.7109375" style="1" customWidth="1"/>
    <col min="1792" max="1792" width="21.7109375" style="1" customWidth="1"/>
    <col min="1793" max="1793" width="10.7109375" style="1" customWidth="1"/>
    <col min="1794" max="1794" width="18.7109375" style="1" customWidth="1"/>
    <col min="1795" max="1796" width="21.7109375" style="1" customWidth="1"/>
    <col min="1797" max="1797" width="10.7109375" style="1" customWidth="1"/>
    <col min="1798" max="1798" width="21.7109375" style="1" customWidth="1"/>
    <col min="1799" max="1799" width="10.7109375" style="1" customWidth="1"/>
    <col min="1800" max="1800" width="18.7109375" style="1" customWidth="1"/>
    <col min="1801" max="1802" width="21.7109375" style="1" customWidth="1"/>
    <col min="1803" max="1803" width="40.7109375" style="1" customWidth="1"/>
    <col min="1804" max="1804" width="10.7109375" style="1" customWidth="1"/>
    <col min="1805" max="1805" width="21.7109375" style="1" customWidth="1"/>
    <col min="1806" max="1806" width="10.7109375" style="1" customWidth="1"/>
    <col min="1807" max="1807" width="18.7109375" style="1" customWidth="1"/>
    <col min="1808" max="1809" width="21.7109375" style="1" customWidth="1"/>
    <col min="1810" max="1810" width="10.7109375" style="1" customWidth="1"/>
    <col min="1811" max="1811" width="21.7109375" style="1" customWidth="1"/>
    <col min="1812" max="1812" width="10.7109375" style="1" customWidth="1"/>
    <col min="1813" max="1813" width="18.7109375" style="1" customWidth="1"/>
    <col min="1814" max="1814" width="21.7109375" style="1" customWidth="1"/>
    <col min="1815" max="1815" width="40.7109375" style="1" customWidth="1"/>
    <col min="1816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2" width="21.7109375" style="1" customWidth="1"/>
    <col min="1823" max="1823" width="10.7109375" style="1" customWidth="1"/>
    <col min="1824" max="1824" width="21.7109375" style="1" customWidth="1"/>
    <col min="1825" max="1825" width="10.7109375" style="1" customWidth="1"/>
    <col min="1826" max="1826" width="18.7109375" style="1" customWidth="1"/>
    <col min="1827" max="1827" width="40.7109375" style="1" customWidth="1"/>
    <col min="1828" max="1829" width="21.7109375" style="1" customWidth="1"/>
    <col min="1830" max="1830" width="10.7109375" style="1" customWidth="1"/>
    <col min="1831" max="1831" width="21.7109375" style="1" customWidth="1"/>
    <col min="1832" max="1832" width="10.7109375" style="1" customWidth="1"/>
    <col min="1833" max="1835" width="21.7109375" style="1" customWidth="1"/>
    <col min="1836" max="1836" width="10.7109375" style="1" customWidth="1"/>
    <col min="1837" max="2045" width="11.42578125" style="1"/>
    <col min="2046" max="2046" width="1.7109375" style="1" customWidth="1"/>
    <col min="2047" max="2047" width="40.7109375" style="1" customWidth="1"/>
    <col min="2048" max="2048" width="21.7109375" style="1" customWidth="1"/>
    <col min="2049" max="2049" width="10.7109375" style="1" customWidth="1"/>
    <col min="2050" max="2050" width="18.7109375" style="1" customWidth="1"/>
    <col min="2051" max="2052" width="21.7109375" style="1" customWidth="1"/>
    <col min="2053" max="2053" width="10.7109375" style="1" customWidth="1"/>
    <col min="2054" max="2054" width="21.7109375" style="1" customWidth="1"/>
    <col min="2055" max="2055" width="10.7109375" style="1" customWidth="1"/>
    <col min="2056" max="2056" width="18.7109375" style="1" customWidth="1"/>
    <col min="2057" max="2058" width="21.7109375" style="1" customWidth="1"/>
    <col min="2059" max="2059" width="40.7109375" style="1" customWidth="1"/>
    <col min="2060" max="2060" width="10.7109375" style="1" customWidth="1"/>
    <col min="2061" max="2061" width="21.7109375" style="1" customWidth="1"/>
    <col min="2062" max="2062" width="10.7109375" style="1" customWidth="1"/>
    <col min="2063" max="2063" width="18.7109375" style="1" customWidth="1"/>
    <col min="2064" max="2065" width="21.7109375" style="1" customWidth="1"/>
    <col min="2066" max="2066" width="10.7109375" style="1" customWidth="1"/>
    <col min="2067" max="2067" width="21.7109375" style="1" customWidth="1"/>
    <col min="2068" max="2068" width="10.7109375" style="1" customWidth="1"/>
    <col min="2069" max="2069" width="18.7109375" style="1" customWidth="1"/>
    <col min="2070" max="2070" width="21.7109375" style="1" customWidth="1"/>
    <col min="2071" max="2071" width="40.7109375" style="1" customWidth="1"/>
    <col min="2072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8" width="21.7109375" style="1" customWidth="1"/>
    <col min="2079" max="2079" width="10.7109375" style="1" customWidth="1"/>
    <col min="2080" max="2080" width="21.7109375" style="1" customWidth="1"/>
    <col min="2081" max="2081" width="10.7109375" style="1" customWidth="1"/>
    <col min="2082" max="2082" width="18.7109375" style="1" customWidth="1"/>
    <col min="2083" max="2083" width="40.7109375" style="1" customWidth="1"/>
    <col min="2084" max="2085" width="21.7109375" style="1" customWidth="1"/>
    <col min="2086" max="2086" width="10.7109375" style="1" customWidth="1"/>
    <col min="2087" max="2087" width="21.7109375" style="1" customWidth="1"/>
    <col min="2088" max="2088" width="10.7109375" style="1" customWidth="1"/>
    <col min="2089" max="2091" width="21.7109375" style="1" customWidth="1"/>
    <col min="2092" max="2092" width="10.7109375" style="1" customWidth="1"/>
    <col min="2093" max="2301" width="11.42578125" style="1"/>
    <col min="2302" max="2302" width="1.7109375" style="1" customWidth="1"/>
    <col min="2303" max="2303" width="40.7109375" style="1" customWidth="1"/>
    <col min="2304" max="2304" width="21.7109375" style="1" customWidth="1"/>
    <col min="2305" max="2305" width="10.7109375" style="1" customWidth="1"/>
    <col min="2306" max="2306" width="18.7109375" style="1" customWidth="1"/>
    <col min="2307" max="2308" width="21.7109375" style="1" customWidth="1"/>
    <col min="2309" max="2309" width="10.7109375" style="1" customWidth="1"/>
    <col min="2310" max="2310" width="21.7109375" style="1" customWidth="1"/>
    <col min="2311" max="2311" width="10.7109375" style="1" customWidth="1"/>
    <col min="2312" max="2312" width="18.7109375" style="1" customWidth="1"/>
    <col min="2313" max="2314" width="21.7109375" style="1" customWidth="1"/>
    <col min="2315" max="2315" width="40.7109375" style="1" customWidth="1"/>
    <col min="2316" max="2316" width="10.7109375" style="1" customWidth="1"/>
    <col min="2317" max="2317" width="21.7109375" style="1" customWidth="1"/>
    <col min="2318" max="2318" width="10.7109375" style="1" customWidth="1"/>
    <col min="2319" max="2319" width="18.7109375" style="1" customWidth="1"/>
    <col min="2320" max="2321" width="21.7109375" style="1" customWidth="1"/>
    <col min="2322" max="2322" width="10.7109375" style="1" customWidth="1"/>
    <col min="2323" max="2323" width="21.7109375" style="1" customWidth="1"/>
    <col min="2324" max="2324" width="10.7109375" style="1" customWidth="1"/>
    <col min="2325" max="2325" width="18.7109375" style="1" customWidth="1"/>
    <col min="2326" max="2326" width="21.7109375" style="1" customWidth="1"/>
    <col min="2327" max="2327" width="40.7109375" style="1" customWidth="1"/>
    <col min="2328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4" width="21.7109375" style="1" customWidth="1"/>
    <col min="2335" max="2335" width="10.7109375" style="1" customWidth="1"/>
    <col min="2336" max="2336" width="21.7109375" style="1" customWidth="1"/>
    <col min="2337" max="2337" width="10.7109375" style="1" customWidth="1"/>
    <col min="2338" max="2338" width="18.7109375" style="1" customWidth="1"/>
    <col min="2339" max="2339" width="40.7109375" style="1" customWidth="1"/>
    <col min="2340" max="2341" width="21.7109375" style="1" customWidth="1"/>
    <col min="2342" max="2342" width="10.7109375" style="1" customWidth="1"/>
    <col min="2343" max="2343" width="21.7109375" style="1" customWidth="1"/>
    <col min="2344" max="2344" width="10.7109375" style="1" customWidth="1"/>
    <col min="2345" max="2347" width="21.7109375" style="1" customWidth="1"/>
    <col min="2348" max="2348" width="10.7109375" style="1" customWidth="1"/>
    <col min="2349" max="2557" width="11.42578125" style="1"/>
    <col min="2558" max="2558" width="1.7109375" style="1" customWidth="1"/>
    <col min="2559" max="2559" width="40.7109375" style="1" customWidth="1"/>
    <col min="2560" max="2560" width="21.7109375" style="1" customWidth="1"/>
    <col min="2561" max="2561" width="10.7109375" style="1" customWidth="1"/>
    <col min="2562" max="2562" width="18.7109375" style="1" customWidth="1"/>
    <col min="2563" max="2564" width="21.7109375" style="1" customWidth="1"/>
    <col min="2565" max="2565" width="10.7109375" style="1" customWidth="1"/>
    <col min="2566" max="2566" width="21.7109375" style="1" customWidth="1"/>
    <col min="2567" max="2567" width="10.7109375" style="1" customWidth="1"/>
    <col min="2568" max="2568" width="18.7109375" style="1" customWidth="1"/>
    <col min="2569" max="2570" width="21.7109375" style="1" customWidth="1"/>
    <col min="2571" max="2571" width="40.7109375" style="1" customWidth="1"/>
    <col min="2572" max="2572" width="10.7109375" style="1" customWidth="1"/>
    <col min="2573" max="2573" width="21.7109375" style="1" customWidth="1"/>
    <col min="2574" max="2574" width="10.7109375" style="1" customWidth="1"/>
    <col min="2575" max="2575" width="18.7109375" style="1" customWidth="1"/>
    <col min="2576" max="2577" width="21.7109375" style="1" customWidth="1"/>
    <col min="2578" max="2578" width="10.7109375" style="1" customWidth="1"/>
    <col min="2579" max="2579" width="21.7109375" style="1" customWidth="1"/>
    <col min="2580" max="2580" width="10.7109375" style="1" customWidth="1"/>
    <col min="2581" max="2581" width="18.7109375" style="1" customWidth="1"/>
    <col min="2582" max="2582" width="21.7109375" style="1" customWidth="1"/>
    <col min="2583" max="2583" width="40.7109375" style="1" customWidth="1"/>
    <col min="2584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90" width="21.7109375" style="1" customWidth="1"/>
    <col min="2591" max="2591" width="10.7109375" style="1" customWidth="1"/>
    <col min="2592" max="2592" width="21.7109375" style="1" customWidth="1"/>
    <col min="2593" max="2593" width="10.7109375" style="1" customWidth="1"/>
    <col min="2594" max="2594" width="18.7109375" style="1" customWidth="1"/>
    <col min="2595" max="2595" width="40.7109375" style="1" customWidth="1"/>
    <col min="2596" max="2597" width="21.7109375" style="1" customWidth="1"/>
    <col min="2598" max="2598" width="10.7109375" style="1" customWidth="1"/>
    <col min="2599" max="2599" width="21.7109375" style="1" customWidth="1"/>
    <col min="2600" max="2600" width="10.7109375" style="1" customWidth="1"/>
    <col min="2601" max="2603" width="21.7109375" style="1" customWidth="1"/>
    <col min="2604" max="2604" width="10.7109375" style="1" customWidth="1"/>
    <col min="2605" max="2813" width="11.42578125" style="1"/>
    <col min="2814" max="2814" width="1.7109375" style="1" customWidth="1"/>
    <col min="2815" max="2815" width="40.7109375" style="1" customWidth="1"/>
    <col min="2816" max="2816" width="21.7109375" style="1" customWidth="1"/>
    <col min="2817" max="2817" width="10.7109375" style="1" customWidth="1"/>
    <col min="2818" max="2818" width="18.7109375" style="1" customWidth="1"/>
    <col min="2819" max="2820" width="21.7109375" style="1" customWidth="1"/>
    <col min="2821" max="2821" width="10.7109375" style="1" customWidth="1"/>
    <col min="2822" max="2822" width="21.7109375" style="1" customWidth="1"/>
    <col min="2823" max="2823" width="10.7109375" style="1" customWidth="1"/>
    <col min="2824" max="2824" width="18.7109375" style="1" customWidth="1"/>
    <col min="2825" max="2826" width="21.7109375" style="1" customWidth="1"/>
    <col min="2827" max="2827" width="40.7109375" style="1" customWidth="1"/>
    <col min="2828" max="2828" width="10.7109375" style="1" customWidth="1"/>
    <col min="2829" max="2829" width="21.7109375" style="1" customWidth="1"/>
    <col min="2830" max="2830" width="10.7109375" style="1" customWidth="1"/>
    <col min="2831" max="2831" width="18.7109375" style="1" customWidth="1"/>
    <col min="2832" max="2833" width="21.7109375" style="1" customWidth="1"/>
    <col min="2834" max="2834" width="10.7109375" style="1" customWidth="1"/>
    <col min="2835" max="2835" width="21.7109375" style="1" customWidth="1"/>
    <col min="2836" max="2836" width="10.7109375" style="1" customWidth="1"/>
    <col min="2837" max="2837" width="18.7109375" style="1" customWidth="1"/>
    <col min="2838" max="2838" width="21.7109375" style="1" customWidth="1"/>
    <col min="2839" max="2839" width="40.7109375" style="1" customWidth="1"/>
    <col min="2840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6" width="21.7109375" style="1" customWidth="1"/>
    <col min="2847" max="2847" width="10.7109375" style="1" customWidth="1"/>
    <col min="2848" max="2848" width="21.7109375" style="1" customWidth="1"/>
    <col min="2849" max="2849" width="10.7109375" style="1" customWidth="1"/>
    <col min="2850" max="2850" width="18.7109375" style="1" customWidth="1"/>
    <col min="2851" max="2851" width="40.7109375" style="1" customWidth="1"/>
    <col min="2852" max="2853" width="21.7109375" style="1" customWidth="1"/>
    <col min="2854" max="2854" width="10.7109375" style="1" customWidth="1"/>
    <col min="2855" max="2855" width="21.7109375" style="1" customWidth="1"/>
    <col min="2856" max="2856" width="10.7109375" style="1" customWidth="1"/>
    <col min="2857" max="2859" width="21.7109375" style="1" customWidth="1"/>
    <col min="2860" max="2860" width="10.7109375" style="1" customWidth="1"/>
    <col min="2861" max="3069" width="11.42578125" style="1"/>
    <col min="3070" max="3070" width="1.7109375" style="1" customWidth="1"/>
    <col min="3071" max="3071" width="40.7109375" style="1" customWidth="1"/>
    <col min="3072" max="3072" width="21.7109375" style="1" customWidth="1"/>
    <col min="3073" max="3073" width="10.7109375" style="1" customWidth="1"/>
    <col min="3074" max="3074" width="18.7109375" style="1" customWidth="1"/>
    <col min="3075" max="3076" width="21.7109375" style="1" customWidth="1"/>
    <col min="3077" max="3077" width="10.7109375" style="1" customWidth="1"/>
    <col min="3078" max="3078" width="21.7109375" style="1" customWidth="1"/>
    <col min="3079" max="3079" width="10.7109375" style="1" customWidth="1"/>
    <col min="3080" max="3080" width="18.7109375" style="1" customWidth="1"/>
    <col min="3081" max="3082" width="21.7109375" style="1" customWidth="1"/>
    <col min="3083" max="3083" width="40.7109375" style="1" customWidth="1"/>
    <col min="3084" max="3084" width="10.7109375" style="1" customWidth="1"/>
    <col min="3085" max="3085" width="21.7109375" style="1" customWidth="1"/>
    <col min="3086" max="3086" width="10.7109375" style="1" customWidth="1"/>
    <col min="3087" max="3087" width="18.7109375" style="1" customWidth="1"/>
    <col min="3088" max="3089" width="21.7109375" style="1" customWidth="1"/>
    <col min="3090" max="3090" width="10.7109375" style="1" customWidth="1"/>
    <col min="3091" max="3091" width="21.7109375" style="1" customWidth="1"/>
    <col min="3092" max="3092" width="10.7109375" style="1" customWidth="1"/>
    <col min="3093" max="3093" width="18.7109375" style="1" customWidth="1"/>
    <col min="3094" max="3094" width="21.7109375" style="1" customWidth="1"/>
    <col min="3095" max="3095" width="40.7109375" style="1" customWidth="1"/>
    <col min="3096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2" width="21.7109375" style="1" customWidth="1"/>
    <col min="3103" max="3103" width="10.7109375" style="1" customWidth="1"/>
    <col min="3104" max="3104" width="21.7109375" style="1" customWidth="1"/>
    <col min="3105" max="3105" width="10.7109375" style="1" customWidth="1"/>
    <col min="3106" max="3106" width="18.7109375" style="1" customWidth="1"/>
    <col min="3107" max="3107" width="40.7109375" style="1" customWidth="1"/>
    <col min="3108" max="3109" width="21.7109375" style="1" customWidth="1"/>
    <col min="3110" max="3110" width="10.7109375" style="1" customWidth="1"/>
    <col min="3111" max="3111" width="21.7109375" style="1" customWidth="1"/>
    <col min="3112" max="3112" width="10.7109375" style="1" customWidth="1"/>
    <col min="3113" max="3115" width="21.7109375" style="1" customWidth="1"/>
    <col min="3116" max="3116" width="10.7109375" style="1" customWidth="1"/>
    <col min="3117" max="3325" width="11.42578125" style="1"/>
    <col min="3326" max="3326" width="1.7109375" style="1" customWidth="1"/>
    <col min="3327" max="3327" width="40.7109375" style="1" customWidth="1"/>
    <col min="3328" max="3328" width="21.7109375" style="1" customWidth="1"/>
    <col min="3329" max="3329" width="10.7109375" style="1" customWidth="1"/>
    <col min="3330" max="3330" width="18.7109375" style="1" customWidth="1"/>
    <col min="3331" max="3332" width="21.7109375" style="1" customWidth="1"/>
    <col min="3333" max="3333" width="10.7109375" style="1" customWidth="1"/>
    <col min="3334" max="3334" width="21.7109375" style="1" customWidth="1"/>
    <col min="3335" max="3335" width="10.7109375" style="1" customWidth="1"/>
    <col min="3336" max="3336" width="18.7109375" style="1" customWidth="1"/>
    <col min="3337" max="3338" width="21.7109375" style="1" customWidth="1"/>
    <col min="3339" max="3339" width="40.7109375" style="1" customWidth="1"/>
    <col min="3340" max="3340" width="10.7109375" style="1" customWidth="1"/>
    <col min="3341" max="3341" width="21.7109375" style="1" customWidth="1"/>
    <col min="3342" max="3342" width="10.7109375" style="1" customWidth="1"/>
    <col min="3343" max="3343" width="18.7109375" style="1" customWidth="1"/>
    <col min="3344" max="3345" width="21.7109375" style="1" customWidth="1"/>
    <col min="3346" max="3346" width="10.7109375" style="1" customWidth="1"/>
    <col min="3347" max="3347" width="21.7109375" style="1" customWidth="1"/>
    <col min="3348" max="3348" width="10.7109375" style="1" customWidth="1"/>
    <col min="3349" max="3349" width="18.7109375" style="1" customWidth="1"/>
    <col min="3350" max="3350" width="21.7109375" style="1" customWidth="1"/>
    <col min="3351" max="3351" width="40.7109375" style="1" customWidth="1"/>
    <col min="3352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8" width="21.7109375" style="1" customWidth="1"/>
    <col min="3359" max="3359" width="10.7109375" style="1" customWidth="1"/>
    <col min="3360" max="3360" width="21.7109375" style="1" customWidth="1"/>
    <col min="3361" max="3361" width="10.7109375" style="1" customWidth="1"/>
    <col min="3362" max="3362" width="18.7109375" style="1" customWidth="1"/>
    <col min="3363" max="3363" width="40.7109375" style="1" customWidth="1"/>
    <col min="3364" max="3365" width="21.7109375" style="1" customWidth="1"/>
    <col min="3366" max="3366" width="10.7109375" style="1" customWidth="1"/>
    <col min="3367" max="3367" width="21.7109375" style="1" customWidth="1"/>
    <col min="3368" max="3368" width="10.7109375" style="1" customWidth="1"/>
    <col min="3369" max="3371" width="21.7109375" style="1" customWidth="1"/>
    <col min="3372" max="3372" width="10.7109375" style="1" customWidth="1"/>
    <col min="3373" max="3581" width="11.42578125" style="1"/>
    <col min="3582" max="3582" width="1.7109375" style="1" customWidth="1"/>
    <col min="3583" max="3583" width="40.7109375" style="1" customWidth="1"/>
    <col min="3584" max="3584" width="21.7109375" style="1" customWidth="1"/>
    <col min="3585" max="3585" width="10.7109375" style="1" customWidth="1"/>
    <col min="3586" max="3586" width="18.7109375" style="1" customWidth="1"/>
    <col min="3587" max="3588" width="21.7109375" style="1" customWidth="1"/>
    <col min="3589" max="3589" width="10.7109375" style="1" customWidth="1"/>
    <col min="3590" max="3590" width="21.7109375" style="1" customWidth="1"/>
    <col min="3591" max="3591" width="10.7109375" style="1" customWidth="1"/>
    <col min="3592" max="3592" width="18.7109375" style="1" customWidth="1"/>
    <col min="3593" max="3594" width="21.7109375" style="1" customWidth="1"/>
    <col min="3595" max="3595" width="40.7109375" style="1" customWidth="1"/>
    <col min="3596" max="3596" width="10.7109375" style="1" customWidth="1"/>
    <col min="3597" max="3597" width="21.7109375" style="1" customWidth="1"/>
    <col min="3598" max="3598" width="10.7109375" style="1" customWidth="1"/>
    <col min="3599" max="3599" width="18.7109375" style="1" customWidth="1"/>
    <col min="3600" max="3601" width="21.7109375" style="1" customWidth="1"/>
    <col min="3602" max="3602" width="10.7109375" style="1" customWidth="1"/>
    <col min="3603" max="3603" width="21.7109375" style="1" customWidth="1"/>
    <col min="3604" max="3604" width="10.7109375" style="1" customWidth="1"/>
    <col min="3605" max="3605" width="18.7109375" style="1" customWidth="1"/>
    <col min="3606" max="3606" width="21.7109375" style="1" customWidth="1"/>
    <col min="3607" max="3607" width="40.7109375" style="1" customWidth="1"/>
    <col min="3608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4" width="21.7109375" style="1" customWidth="1"/>
    <col min="3615" max="3615" width="10.7109375" style="1" customWidth="1"/>
    <col min="3616" max="3616" width="21.7109375" style="1" customWidth="1"/>
    <col min="3617" max="3617" width="10.7109375" style="1" customWidth="1"/>
    <col min="3618" max="3618" width="18.7109375" style="1" customWidth="1"/>
    <col min="3619" max="3619" width="40.7109375" style="1" customWidth="1"/>
    <col min="3620" max="3621" width="21.7109375" style="1" customWidth="1"/>
    <col min="3622" max="3622" width="10.7109375" style="1" customWidth="1"/>
    <col min="3623" max="3623" width="21.7109375" style="1" customWidth="1"/>
    <col min="3624" max="3624" width="10.7109375" style="1" customWidth="1"/>
    <col min="3625" max="3627" width="21.7109375" style="1" customWidth="1"/>
    <col min="3628" max="3628" width="10.7109375" style="1" customWidth="1"/>
    <col min="3629" max="3837" width="11.42578125" style="1"/>
    <col min="3838" max="3838" width="1.7109375" style="1" customWidth="1"/>
    <col min="3839" max="3839" width="40.7109375" style="1" customWidth="1"/>
    <col min="3840" max="3840" width="21.7109375" style="1" customWidth="1"/>
    <col min="3841" max="3841" width="10.7109375" style="1" customWidth="1"/>
    <col min="3842" max="3842" width="18.7109375" style="1" customWidth="1"/>
    <col min="3843" max="3844" width="21.7109375" style="1" customWidth="1"/>
    <col min="3845" max="3845" width="10.7109375" style="1" customWidth="1"/>
    <col min="3846" max="3846" width="21.7109375" style="1" customWidth="1"/>
    <col min="3847" max="3847" width="10.7109375" style="1" customWidth="1"/>
    <col min="3848" max="3848" width="18.7109375" style="1" customWidth="1"/>
    <col min="3849" max="3850" width="21.7109375" style="1" customWidth="1"/>
    <col min="3851" max="3851" width="40.7109375" style="1" customWidth="1"/>
    <col min="3852" max="3852" width="10.7109375" style="1" customWidth="1"/>
    <col min="3853" max="3853" width="21.7109375" style="1" customWidth="1"/>
    <col min="3854" max="3854" width="10.7109375" style="1" customWidth="1"/>
    <col min="3855" max="3855" width="18.7109375" style="1" customWidth="1"/>
    <col min="3856" max="3857" width="21.7109375" style="1" customWidth="1"/>
    <col min="3858" max="3858" width="10.7109375" style="1" customWidth="1"/>
    <col min="3859" max="3859" width="21.7109375" style="1" customWidth="1"/>
    <col min="3860" max="3860" width="10.7109375" style="1" customWidth="1"/>
    <col min="3861" max="3861" width="18.7109375" style="1" customWidth="1"/>
    <col min="3862" max="3862" width="21.7109375" style="1" customWidth="1"/>
    <col min="3863" max="3863" width="40.7109375" style="1" customWidth="1"/>
    <col min="3864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70" width="21.7109375" style="1" customWidth="1"/>
    <col min="3871" max="3871" width="10.7109375" style="1" customWidth="1"/>
    <col min="3872" max="3872" width="21.7109375" style="1" customWidth="1"/>
    <col min="3873" max="3873" width="10.7109375" style="1" customWidth="1"/>
    <col min="3874" max="3874" width="18.7109375" style="1" customWidth="1"/>
    <col min="3875" max="3875" width="40.7109375" style="1" customWidth="1"/>
    <col min="3876" max="3877" width="21.7109375" style="1" customWidth="1"/>
    <col min="3878" max="3878" width="10.7109375" style="1" customWidth="1"/>
    <col min="3879" max="3879" width="21.7109375" style="1" customWidth="1"/>
    <col min="3880" max="3880" width="10.7109375" style="1" customWidth="1"/>
    <col min="3881" max="3883" width="21.7109375" style="1" customWidth="1"/>
    <col min="3884" max="3884" width="10.7109375" style="1" customWidth="1"/>
    <col min="3885" max="4093" width="11.42578125" style="1"/>
    <col min="4094" max="4094" width="1.7109375" style="1" customWidth="1"/>
    <col min="4095" max="4095" width="40.7109375" style="1" customWidth="1"/>
    <col min="4096" max="4096" width="21.7109375" style="1" customWidth="1"/>
    <col min="4097" max="4097" width="10.7109375" style="1" customWidth="1"/>
    <col min="4098" max="4098" width="18.7109375" style="1" customWidth="1"/>
    <col min="4099" max="4100" width="21.7109375" style="1" customWidth="1"/>
    <col min="4101" max="4101" width="10.7109375" style="1" customWidth="1"/>
    <col min="4102" max="4102" width="21.7109375" style="1" customWidth="1"/>
    <col min="4103" max="4103" width="10.7109375" style="1" customWidth="1"/>
    <col min="4104" max="4104" width="18.7109375" style="1" customWidth="1"/>
    <col min="4105" max="4106" width="21.7109375" style="1" customWidth="1"/>
    <col min="4107" max="4107" width="40.7109375" style="1" customWidth="1"/>
    <col min="4108" max="4108" width="10.7109375" style="1" customWidth="1"/>
    <col min="4109" max="4109" width="21.7109375" style="1" customWidth="1"/>
    <col min="4110" max="4110" width="10.7109375" style="1" customWidth="1"/>
    <col min="4111" max="4111" width="18.7109375" style="1" customWidth="1"/>
    <col min="4112" max="4113" width="21.7109375" style="1" customWidth="1"/>
    <col min="4114" max="4114" width="10.7109375" style="1" customWidth="1"/>
    <col min="4115" max="4115" width="21.7109375" style="1" customWidth="1"/>
    <col min="4116" max="4116" width="10.7109375" style="1" customWidth="1"/>
    <col min="4117" max="4117" width="18.7109375" style="1" customWidth="1"/>
    <col min="4118" max="4118" width="21.7109375" style="1" customWidth="1"/>
    <col min="4119" max="4119" width="40.7109375" style="1" customWidth="1"/>
    <col min="4120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6" width="21.7109375" style="1" customWidth="1"/>
    <col min="4127" max="4127" width="10.7109375" style="1" customWidth="1"/>
    <col min="4128" max="4128" width="21.7109375" style="1" customWidth="1"/>
    <col min="4129" max="4129" width="10.7109375" style="1" customWidth="1"/>
    <col min="4130" max="4130" width="18.7109375" style="1" customWidth="1"/>
    <col min="4131" max="4131" width="40.7109375" style="1" customWidth="1"/>
    <col min="4132" max="4133" width="21.7109375" style="1" customWidth="1"/>
    <col min="4134" max="4134" width="10.7109375" style="1" customWidth="1"/>
    <col min="4135" max="4135" width="21.7109375" style="1" customWidth="1"/>
    <col min="4136" max="4136" width="10.7109375" style="1" customWidth="1"/>
    <col min="4137" max="4139" width="21.7109375" style="1" customWidth="1"/>
    <col min="4140" max="4140" width="10.7109375" style="1" customWidth="1"/>
    <col min="4141" max="4349" width="11.42578125" style="1"/>
    <col min="4350" max="4350" width="1.7109375" style="1" customWidth="1"/>
    <col min="4351" max="4351" width="40.7109375" style="1" customWidth="1"/>
    <col min="4352" max="4352" width="21.7109375" style="1" customWidth="1"/>
    <col min="4353" max="4353" width="10.7109375" style="1" customWidth="1"/>
    <col min="4354" max="4354" width="18.7109375" style="1" customWidth="1"/>
    <col min="4355" max="4356" width="21.7109375" style="1" customWidth="1"/>
    <col min="4357" max="4357" width="10.7109375" style="1" customWidth="1"/>
    <col min="4358" max="4358" width="21.7109375" style="1" customWidth="1"/>
    <col min="4359" max="4359" width="10.7109375" style="1" customWidth="1"/>
    <col min="4360" max="4360" width="18.7109375" style="1" customWidth="1"/>
    <col min="4361" max="4362" width="21.7109375" style="1" customWidth="1"/>
    <col min="4363" max="4363" width="40.7109375" style="1" customWidth="1"/>
    <col min="4364" max="4364" width="10.7109375" style="1" customWidth="1"/>
    <col min="4365" max="4365" width="21.7109375" style="1" customWidth="1"/>
    <col min="4366" max="4366" width="10.7109375" style="1" customWidth="1"/>
    <col min="4367" max="4367" width="18.7109375" style="1" customWidth="1"/>
    <col min="4368" max="4369" width="21.7109375" style="1" customWidth="1"/>
    <col min="4370" max="4370" width="10.7109375" style="1" customWidth="1"/>
    <col min="4371" max="4371" width="21.7109375" style="1" customWidth="1"/>
    <col min="4372" max="4372" width="10.7109375" style="1" customWidth="1"/>
    <col min="4373" max="4373" width="18.7109375" style="1" customWidth="1"/>
    <col min="4374" max="4374" width="21.7109375" style="1" customWidth="1"/>
    <col min="4375" max="4375" width="40.7109375" style="1" customWidth="1"/>
    <col min="4376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2" width="21.7109375" style="1" customWidth="1"/>
    <col min="4383" max="4383" width="10.7109375" style="1" customWidth="1"/>
    <col min="4384" max="4384" width="21.7109375" style="1" customWidth="1"/>
    <col min="4385" max="4385" width="10.7109375" style="1" customWidth="1"/>
    <col min="4386" max="4386" width="18.7109375" style="1" customWidth="1"/>
    <col min="4387" max="4387" width="40.7109375" style="1" customWidth="1"/>
    <col min="4388" max="4389" width="21.7109375" style="1" customWidth="1"/>
    <col min="4390" max="4390" width="10.7109375" style="1" customWidth="1"/>
    <col min="4391" max="4391" width="21.7109375" style="1" customWidth="1"/>
    <col min="4392" max="4392" width="10.7109375" style="1" customWidth="1"/>
    <col min="4393" max="4395" width="21.7109375" style="1" customWidth="1"/>
    <col min="4396" max="4396" width="10.7109375" style="1" customWidth="1"/>
    <col min="4397" max="4605" width="11.42578125" style="1"/>
    <col min="4606" max="4606" width="1.7109375" style="1" customWidth="1"/>
    <col min="4607" max="4607" width="40.7109375" style="1" customWidth="1"/>
    <col min="4608" max="4608" width="21.7109375" style="1" customWidth="1"/>
    <col min="4609" max="4609" width="10.7109375" style="1" customWidth="1"/>
    <col min="4610" max="4610" width="18.7109375" style="1" customWidth="1"/>
    <col min="4611" max="4612" width="21.7109375" style="1" customWidth="1"/>
    <col min="4613" max="4613" width="10.7109375" style="1" customWidth="1"/>
    <col min="4614" max="4614" width="21.7109375" style="1" customWidth="1"/>
    <col min="4615" max="4615" width="10.7109375" style="1" customWidth="1"/>
    <col min="4616" max="4616" width="18.7109375" style="1" customWidth="1"/>
    <col min="4617" max="4618" width="21.7109375" style="1" customWidth="1"/>
    <col min="4619" max="4619" width="40.7109375" style="1" customWidth="1"/>
    <col min="4620" max="4620" width="10.7109375" style="1" customWidth="1"/>
    <col min="4621" max="4621" width="21.7109375" style="1" customWidth="1"/>
    <col min="4622" max="4622" width="10.7109375" style="1" customWidth="1"/>
    <col min="4623" max="4623" width="18.7109375" style="1" customWidth="1"/>
    <col min="4624" max="4625" width="21.7109375" style="1" customWidth="1"/>
    <col min="4626" max="4626" width="10.7109375" style="1" customWidth="1"/>
    <col min="4627" max="4627" width="21.7109375" style="1" customWidth="1"/>
    <col min="4628" max="4628" width="10.7109375" style="1" customWidth="1"/>
    <col min="4629" max="4629" width="18.7109375" style="1" customWidth="1"/>
    <col min="4630" max="4630" width="21.7109375" style="1" customWidth="1"/>
    <col min="4631" max="4631" width="40.7109375" style="1" customWidth="1"/>
    <col min="4632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8" width="21.7109375" style="1" customWidth="1"/>
    <col min="4639" max="4639" width="10.7109375" style="1" customWidth="1"/>
    <col min="4640" max="4640" width="21.7109375" style="1" customWidth="1"/>
    <col min="4641" max="4641" width="10.7109375" style="1" customWidth="1"/>
    <col min="4642" max="4642" width="18.7109375" style="1" customWidth="1"/>
    <col min="4643" max="4643" width="40.7109375" style="1" customWidth="1"/>
    <col min="4644" max="4645" width="21.7109375" style="1" customWidth="1"/>
    <col min="4646" max="4646" width="10.7109375" style="1" customWidth="1"/>
    <col min="4647" max="4647" width="21.7109375" style="1" customWidth="1"/>
    <col min="4648" max="4648" width="10.7109375" style="1" customWidth="1"/>
    <col min="4649" max="4651" width="21.7109375" style="1" customWidth="1"/>
    <col min="4652" max="4652" width="10.7109375" style="1" customWidth="1"/>
    <col min="4653" max="4861" width="11.42578125" style="1"/>
    <col min="4862" max="4862" width="1.7109375" style="1" customWidth="1"/>
    <col min="4863" max="4863" width="40.7109375" style="1" customWidth="1"/>
    <col min="4864" max="4864" width="21.7109375" style="1" customWidth="1"/>
    <col min="4865" max="4865" width="10.7109375" style="1" customWidth="1"/>
    <col min="4866" max="4866" width="18.7109375" style="1" customWidth="1"/>
    <col min="4867" max="4868" width="21.7109375" style="1" customWidth="1"/>
    <col min="4869" max="4869" width="10.7109375" style="1" customWidth="1"/>
    <col min="4870" max="4870" width="21.7109375" style="1" customWidth="1"/>
    <col min="4871" max="4871" width="10.7109375" style="1" customWidth="1"/>
    <col min="4872" max="4872" width="18.7109375" style="1" customWidth="1"/>
    <col min="4873" max="4874" width="21.7109375" style="1" customWidth="1"/>
    <col min="4875" max="4875" width="40.7109375" style="1" customWidth="1"/>
    <col min="4876" max="4876" width="10.7109375" style="1" customWidth="1"/>
    <col min="4877" max="4877" width="21.7109375" style="1" customWidth="1"/>
    <col min="4878" max="4878" width="10.7109375" style="1" customWidth="1"/>
    <col min="4879" max="4879" width="18.7109375" style="1" customWidth="1"/>
    <col min="4880" max="4881" width="21.7109375" style="1" customWidth="1"/>
    <col min="4882" max="4882" width="10.7109375" style="1" customWidth="1"/>
    <col min="4883" max="4883" width="21.7109375" style="1" customWidth="1"/>
    <col min="4884" max="4884" width="10.7109375" style="1" customWidth="1"/>
    <col min="4885" max="4885" width="18.7109375" style="1" customWidth="1"/>
    <col min="4886" max="4886" width="21.7109375" style="1" customWidth="1"/>
    <col min="4887" max="4887" width="40.7109375" style="1" customWidth="1"/>
    <col min="4888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4" width="21.7109375" style="1" customWidth="1"/>
    <col min="4895" max="4895" width="10.7109375" style="1" customWidth="1"/>
    <col min="4896" max="4896" width="21.7109375" style="1" customWidth="1"/>
    <col min="4897" max="4897" width="10.7109375" style="1" customWidth="1"/>
    <col min="4898" max="4898" width="18.7109375" style="1" customWidth="1"/>
    <col min="4899" max="4899" width="40.7109375" style="1" customWidth="1"/>
    <col min="4900" max="4901" width="21.7109375" style="1" customWidth="1"/>
    <col min="4902" max="4902" width="10.7109375" style="1" customWidth="1"/>
    <col min="4903" max="4903" width="21.7109375" style="1" customWidth="1"/>
    <col min="4904" max="4904" width="10.7109375" style="1" customWidth="1"/>
    <col min="4905" max="4907" width="21.7109375" style="1" customWidth="1"/>
    <col min="4908" max="4908" width="10.7109375" style="1" customWidth="1"/>
    <col min="4909" max="5117" width="11.42578125" style="1"/>
    <col min="5118" max="5118" width="1.7109375" style="1" customWidth="1"/>
    <col min="5119" max="5119" width="40.7109375" style="1" customWidth="1"/>
    <col min="5120" max="5120" width="21.7109375" style="1" customWidth="1"/>
    <col min="5121" max="5121" width="10.7109375" style="1" customWidth="1"/>
    <col min="5122" max="5122" width="18.7109375" style="1" customWidth="1"/>
    <col min="5123" max="5124" width="21.7109375" style="1" customWidth="1"/>
    <col min="5125" max="5125" width="10.7109375" style="1" customWidth="1"/>
    <col min="5126" max="5126" width="21.7109375" style="1" customWidth="1"/>
    <col min="5127" max="5127" width="10.7109375" style="1" customWidth="1"/>
    <col min="5128" max="5128" width="18.7109375" style="1" customWidth="1"/>
    <col min="5129" max="5130" width="21.7109375" style="1" customWidth="1"/>
    <col min="5131" max="5131" width="40.7109375" style="1" customWidth="1"/>
    <col min="5132" max="5132" width="10.7109375" style="1" customWidth="1"/>
    <col min="5133" max="5133" width="21.7109375" style="1" customWidth="1"/>
    <col min="5134" max="5134" width="10.7109375" style="1" customWidth="1"/>
    <col min="5135" max="5135" width="18.7109375" style="1" customWidth="1"/>
    <col min="5136" max="5137" width="21.7109375" style="1" customWidth="1"/>
    <col min="5138" max="5138" width="10.7109375" style="1" customWidth="1"/>
    <col min="5139" max="5139" width="21.7109375" style="1" customWidth="1"/>
    <col min="5140" max="5140" width="10.7109375" style="1" customWidth="1"/>
    <col min="5141" max="5141" width="18.7109375" style="1" customWidth="1"/>
    <col min="5142" max="5142" width="21.7109375" style="1" customWidth="1"/>
    <col min="5143" max="5143" width="40.7109375" style="1" customWidth="1"/>
    <col min="5144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50" width="21.7109375" style="1" customWidth="1"/>
    <col min="5151" max="5151" width="10.7109375" style="1" customWidth="1"/>
    <col min="5152" max="5152" width="21.7109375" style="1" customWidth="1"/>
    <col min="5153" max="5153" width="10.7109375" style="1" customWidth="1"/>
    <col min="5154" max="5154" width="18.7109375" style="1" customWidth="1"/>
    <col min="5155" max="5155" width="40.7109375" style="1" customWidth="1"/>
    <col min="5156" max="5157" width="21.7109375" style="1" customWidth="1"/>
    <col min="5158" max="5158" width="10.7109375" style="1" customWidth="1"/>
    <col min="5159" max="5159" width="21.7109375" style="1" customWidth="1"/>
    <col min="5160" max="5160" width="10.7109375" style="1" customWidth="1"/>
    <col min="5161" max="5163" width="21.7109375" style="1" customWidth="1"/>
    <col min="5164" max="5164" width="10.7109375" style="1" customWidth="1"/>
    <col min="5165" max="5373" width="11.42578125" style="1"/>
    <col min="5374" max="5374" width="1.7109375" style="1" customWidth="1"/>
    <col min="5375" max="5375" width="40.7109375" style="1" customWidth="1"/>
    <col min="5376" max="5376" width="21.7109375" style="1" customWidth="1"/>
    <col min="5377" max="5377" width="10.7109375" style="1" customWidth="1"/>
    <col min="5378" max="5378" width="18.7109375" style="1" customWidth="1"/>
    <col min="5379" max="5380" width="21.7109375" style="1" customWidth="1"/>
    <col min="5381" max="5381" width="10.7109375" style="1" customWidth="1"/>
    <col min="5382" max="5382" width="21.7109375" style="1" customWidth="1"/>
    <col min="5383" max="5383" width="10.7109375" style="1" customWidth="1"/>
    <col min="5384" max="5384" width="18.7109375" style="1" customWidth="1"/>
    <col min="5385" max="5386" width="21.7109375" style="1" customWidth="1"/>
    <col min="5387" max="5387" width="40.7109375" style="1" customWidth="1"/>
    <col min="5388" max="5388" width="10.7109375" style="1" customWidth="1"/>
    <col min="5389" max="5389" width="21.7109375" style="1" customWidth="1"/>
    <col min="5390" max="5390" width="10.7109375" style="1" customWidth="1"/>
    <col min="5391" max="5391" width="18.7109375" style="1" customWidth="1"/>
    <col min="5392" max="5393" width="21.7109375" style="1" customWidth="1"/>
    <col min="5394" max="5394" width="10.7109375" style="1" customWidth="1"/>
    <col min="5395" max="5395" width="21.7109375" style="1" customWidth="1"/>
    <col min="5396" max="5396" width="10.7109375" style="1" customWidth="1"/>
    <col min="5397" max="5397" width="18.7109375" style="1" customWidth="1"/>
    <col min="5398" max="5398" width="21.7109375" style="1" customWidth="1"/>
    <col min="5399" max="5399" width="40.7109375" style="1" customWidth="1"/>
    <col min="5400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6" width="21.7109375" style="1" customWidth="1"/>
    <col min="5407" max="5407" width="10.7109375" style="1" customWidth="1"/>
    <col min="5408" max="5408" width="21.7109375" style="1" customWidth="1"/>
    <col min="5409" max="5409" width="10.7109375" style="1" customWidth="1"/>
    <col min="5410" max="5410" width="18.7109375" style="1" customWidth="1"/>
    <col min="5411" max="5411" width="40.7109375" style="1" customWidth="1"/>
    <col min="5412" max="5413" width="21.7109375" style="1" customWidth="1"/>
    <col min="5414" max="5414" width="10.7109375" style="1" customWidth="1"/>
    <col min="5415" max="5415" width="21.7109375" style="1" customWidth="1"/>
    <col min="5416" max="5416" width="10.7109375" style="1" customWidth="1"/>
    <col min="5417" max="5419" width="21.7109375" style="1" customWidth="1"/>
    <col min="5420" max="5420" width="10.7109375" style="1" customWidth="1"/>
    <col min="5421" max="5629" width="11.42578125" style="1"/>
    <col min="5630" max="5630" width="1.7109375" style="1" customWidth="1"/>
    <col min="5631" max="5631" width="40.7109375" style="1" customWidth="1"/>
    <col min="5632" max="5632" width="21.7109375" style="1" customWidth="1"/>
    <col min="5633" max="5633" width="10.7109375" style="1" customWidth="1"/>
    <col min="5634" max="5634" width="18.7109375" style="1" customWidth="1"/>
    <col min="5635" max="5636" width="21.7109375" style="1" customWidth="1"/>
    <col min="5637" max="5637" width="10.7109375" style="1" customWidth="1"/>
    <col min="5638" max="5638" width="21.7109375" style="1" customWidth="1"/>
    <col min="5639" max="5639" width="10.7109375" style="1" customWidth="1"/>
    <col min="5640" max="5640" width="18.7109375" style="1" customWidth="1"/>
    <col min="5641" max="5642" width="21.7109375" style="1" customWidth="1"/>
    <col min="5643" max="5643" width="40.7109375" style="1" customWidth="1"/>
    <col min="5644" max="5644" width="10.7109375" style="1" customWidth="1"/>
    <col min="5645" max="5645" width="21.7109375" style="1" customWidth="1"/>
    <col min="5646" max="5646" width="10.7109375" style="1" customWidth="1"/>
    <col min="5647" max="5647" width="18.7109375" style="1" customWidth="1"/>
    <col min="5648" max="5649" width="21.7109375" style="1" customWidth="1"/>
    <col min="5650" max="5650" width="10.7109375" style="1" customWidth="1"/>
    <col min="5651" max="5651" width="21.7109375" style="1" customWidth="1"/>
    <col min="5652" max="5652" width="10.7109375" style="1" customWidth="1"/>
    <col min="5653" max="5653" width="18.7109375" style="1" customWidth="1"/>
    <col min="5654" max="5654" width="21.7109375" style="1" customWidth="1"/>
    <col min="5655" max="5655" width="40.7109375" style="1" customWidth="1"/>
    <col min="5656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2" width="21.7109375" style="1" customWidth="1"/>
    <col min="5663" max="5663" width="10.7109375" style="1" customWidth="1"/>
    <col min="5664" max="5664" width="21.7109375" style="1" customWidth="1"/>
    <col min="5665" max="5665" width="10.7109375" style="1" customWidth="1"/>
    <col min="5666" max="5666" width="18.7109375" style="1" customWidth="1"/>
    <col min="5667" max="5667" width="40.7109375" style="1" customWidth="1"/>
    <col min="5668" max="5669" width="21.7109375" style="1" customWidth="1"/>
    <col min="5670" max="5670" width="10.7109375" style="1" customWidth="1"/>
    <col min="5671" max="5671" width="21.7109375" style="1" customWidth="1"/>
    <col min="5672" max="5672" width="10.7109375" style="1" customWidth="1"/>
    <col min="5673" max="5675" width="21.7109375" style="1" customWidth="1"/>
    <col min="5676" max="5676" width="10.7109375" style="1" customWidth="1"/>
    <col min="5677" max="5885" width="11.42578125" style="1"/>
    <col min="5886" max="5886" width="1.7109375" style="1" customWidth="1"/>
    <col min="5887" max="5887" width="40.7109375" style="1" customWidth="1"/>
    <col min="5888" max="5888" width="21.7109375" style="1" customWidth="1"/>
    <col min="5889" max="5889" width="10.7109375" style="1" customWidth="1"/>
    <col min="5890" max="5890" width="18.7109375" style="1" customWidth="1"/>
    <col min="5891" max="5892" width="21.7109375" style="1" customWidth="1"/>
    <col min="5893" max="5893" width="10.7109375" style="1" customWidth="1"/>
    <col min="5894" max="5894" width="21.7109375" style="1" customWidth="1"/>
    <col min="5895" max="5895" width="10.7109375" style="1" customWidth="1"/>
    <col min="5896" max="5896" width="18.7109375" style="1" customWidth="1"/>
    <col min="5897" max="5898" width="21.7109375" style="1" customWidth="1"/>
    <col min="5899" max="5899" width="40.7109375" style="1" customWidth="1"/>
    <col min="5900" max="5900" width="10.7109375" style="1" customWidth="1"/>
    <col min="5901" max="5901" width="21.7109375" style="1" customWidth="1"/>
    <col min="5902" max="5902" width="10.7109375" style="1" customWidth="1"/>
    <col min="5903" max="5903" width="18.7109375" style="1" customWidth="1"/>
    <col min="5904" max="5905" width="21.7109375" style="1" customWidth="1"/>
    <col min="5906" max="5906" width="10.7109375" style="1" customWidth="1"/>
    <col min="5907" max="5907" width="21.7109375" style="1" customWidth="1"/>
    <col min="5908" max="5908" width="10.7109375" style="1" customWidth="1"/>
    <col min="5909" max="5909" width="18.7109375" style="1" customWidth="1"/>
    <col min="5910" max="5910" width="21.7109375" style="1" customWidth="1"/>
    <col min="5911" max="5911" width="40.7109375" style="1" customWidth="1"/>
    <col min="5912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8" width="21.7109375" style="1" customWidth="1"/>
    <col min="5919" max="5919" width="10.7109375" style="1" customWidth="1"/>
    <col min="5920" max="5920" width="21.7109375" style="1" customWidth="1"/>
    <col min="5921" max="5921" width="10.7109375" style="1" customWidth="1"/>
    <col min="5922" max="5922" width="18.7109375" style="1" customWidth="1"/>
    <col min="5923" max="5923" width="40.7109375" style="1" customWidth="1"/>
    <col min="5924" max="5925" width="21.7109375" style="1" customWidth="1"/>
    <col min="5926" max="5926" width="10.7109375" style="1" customWidth="1"/>
    <col min="5927" max="5927" width="21.7109375" style="1" customWidth="1"/>
    <col min="5928" max="5928" width="10.7109375" style="1" customWidth="1"/>
    <col min="5929" max="5931" width="21.7109375" style="1" customWidth="1"/>
    <col min="5932" max="5932" width="10.7109375" style="1" customWidth="1"/>
    <col min="5933" max="6141" width="11.42578125" style="1"/>
    <col min="6142" max="6142" width="1.7109375" style="1" customWidth="1"/>
    <col min="6143" max="6143" width="40.7109375" style="1" customWidth="1"/>
    <col min="6144" max="6144" width="21.7109375" style="1" customWidth="1"/>
    <col min="6145" max="6145" width="10.7109375" style="1" customWidth="1"/>
    <col min="6146" max="6146" width="18.7109375" style="1" customWidth="1"/>
    <col min="6147" max="6148" width="21.7109375" style="1" customWidth="1"/>
    <col min="6149" max="6149" width="10.7109375" style="1" customWidth="1"/>
    <col min="6150" max="6150" width="21.7109375" style="1" customWidth="1"/>
    <col min="6151" max="6151" width="10.7109375" style="1" customWidth="1"/>
    <col min="6152" max="6152" width="18.7109375" style="1" customWidth="1"/>
    <col min="6153" max="6154" width="21.7109375" style="1" customWidth="1"/>
    <col min="6155" max="6155" width="40.7109375" style="1" customWidth="1"/>
    <col min="6156" max="6156" width="10.7109375" style="1" customWidth="1"/>
    <col min="6157" max="6157" width="21.7109375" style="1" customWidth="1"/>
    <col min="6158" max="6158" width="10.7109375" style="1" customWidth="1"/>
    <col min="6159" max="6159" width="18.7109375" style="1" customWidth="1"/>
    <col min="6160" max="6161" width="21.7109375" style="1" customWidth="1"/>
    <col min="6162" max="6162" width="10.7109375" style="1" customWidth="1"/>
    <col min="6163" max="6163" width="21.7109375" style="1" customWidth="1"/>
    <col min="6164" max="6164" width="10.7109375" style="1" customWidth="1"/>
    <col min="6165" max="6165" width="18.7109375" style="1" customWidth="1"/>
    <col min="6166" max="6166" width="21.7109375" style="1" customWidth="1"/>
    <col min="6167" max="6167" width="40.7109375" style="1" customWidth="1"/>
    <col min="6168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4" width="21.7109375" style="1" customWidth="1"/>
    <col min="6175" max="6175" width="10.7109375" style="1" customWidth="1"/>
    <col min="6176" max="6176" width="21.7109375" style="1" customWidth="1"/>
    <col min="6177" max="6177" width="10.7109375" style="1" customWidth="1"/>
    <col min="6178" max="6178" width="18.7109375" style="1" customWidth="1"/>
    <col min="6179" max="6179" width="40.7109375" style="1" customWidth="1"/>
    <col min="6180" max="6181" width="21.7109375" style="1" customWidth="1"/>
    <col min="6182" max="6182" width="10.7109375" style="1" customWidth="1"/>
    <col min="6183" max="6183" width="21.7109375" style="1" customWidth="1"/>
    <col min="6184" max="6184" width="10.7109375" style="1" customWidth="1"/>
    <col min="6185" max="6187" width="21.7109375" style="1" customWidth="1"/>
    <col min="6188" max="6188" width="10.7109375" style="1" customWidth="1"/>
    <col min="6189" max="6397" width="11.42578125" style="1"/>
    <col min="6398" max="6398" width="1.7109375" style="1" customWidth="1"/>
    <col min="6399" max="6399" width="40.7109375" style="1" customWidth="1"/>
    <col min="6400" max="6400" width="21.7109375" style="1" customWidth="1"/>
    <col min="6401" max="6401" width="10.7109375" style="1" customWidth="1"/>
    <col min="6402" max="6402" width="18.7109375" style="1" customWidth="1"/>
    <col min="6403" max="6404" width="21.7109375" style="1" customWidth="1"/>
    <col min="6405" max="6405" width="10.7109375" style="1" customWidth="1"/>
    <col min="6406" max="6406" width="21.7109375" style="1" customWidth="1"/>
    <col min="6407" max="6407" width="10.7109375" style="1" customWidth="1"/>
    <col min="6408" max="6408" width="18.7109375" style="1" customWidth="1"/>
    <col min="6409" max="6410" width="21.7109375" style="1" customWidth="1"/>
    <col min="6411" max="6411" width="40.7109375" style="1" customWidth="1"/>
    <col min="6412" max="6412" width="10.7109375" style="1" customWidth="1"/>
    <col min="6413" max="6413" width="21.7109375" style="1" customWidth="1"/>
    <col min="6414" max="6414" width="10.7109375" style="1" customWidth="1"/>
    <col min="6415" max="6415" width="18.7109375" style="1" customWidth="1"/>
    <col min="6416" max="6417" width="21.7109375" style="1" customWidth="1"/>
    <col min="6418" max="6418" width="10.7109375" style="1" customWidth="1"/>
    <col min="6419" max="6419" width="21.7109375" style="1" customWidth="1"/>
    <col min="6420" max="6420" width="10.7109375" style="1" customWidth="1"/>
    <col min="6421" max="6421" width="18.7109375" style="1" customWidth="1"/>
    <col min="6422" max="6422" width="21.7109375" style="1" customWidth="1"/>
    <col min="6423" max="6423" width="40.7109375" style="1" customWidth="1"/>
    <col min="6424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30" width="21.7109375" style="1" customWidth="1"/>
    <col min="6431" max="6431" width="10.7109375" style="1" customWidth="1"/>
    <col min="6432" max="6432" width="21.7109375" style="1" customWidth="1"/>
    <col min="6433" max="6433" width="10.7109375" style="1" customWidth="1"/>
    <col min="6434" max="6434" width="18.7109375" style="1" customWidth="1"/>
    <col min="6435" max="6435" width="40.7109375" style="1" customWidth="1"/>
    <col min="6436" max="6437" width="21.7109375" style="1" customWidth="1"/>
    <col min="6438" max="6438" width="10.7109375" style="1" customWidth="1"/>
    <col min="6439" max="6439" width="21.7109375" style="1" customWidth="1"/>
    <col min="6440" max="6440" width="10.7109375" style="1" customWidth="1"/>
    <col min="6441" max="6443" width="21.7109375" style="1" customWidth="1"/>
    <col min="6444" max="6444" width="10.7109375" style="1" customWidth="1"/>
    <col min="6445" max="6653" width="11.42578125" style="1"/>
    <col min="6654" max="6654" width="1.7109375" style="1" customWidth="1"/>
    <col min="6655" max="6655" width="40.7109375" style="1" customWidth="1"/>
    <col min="6656" max="6656" width="21.7109375" style="1" customWidth="1"/>
    <col min="6657" max="6657" width="10.7109375" style="1" customWidth="1"/>
    <col min="6658" max="6658" width="18.7109375" style="1" customWidth="1"/>
    <col min="6659" max="6660" width="21.7109375" style="1" customWidth="1"/>
    <col min="6661" max="6661" width="10.7109375" style="1" customWidth="1"/>
    <col min="6662" max="6662" width="21.7109375" style="1" customWidth="1"/>
    <col min="6663" max="6663" width="10.7109375" style="1" customWidth="1"/>
    <col min="6664" max="6664" width="18.7109375" style="1" customWidth="1"/>
    <col min="6665" max="6666" width="21.7109375" style="1" customWidth="1"/>
    <col min="6667" max="6667" width="40.7109375" style="1" customWidth="1"/>
    <col min="6668" max="6668" width="10.7109375" style="1" customWidth="1"/>
    <col min="6669" max="6669" width="21.7109375" style="1" customWidth="1"/>
    <col min="6670" max="6670" width="10.7109375" style="1" customWidth="1"/>
    <col min="6671" max="6671" width="18.7109375" style="1" customWidth="1"/>
    <col min="6672" max="6673" width="21.7109375" style="1" customWidth="1"/>
    <col min="6674" max="6674" width="10.7109375" style="1" customWidth="1"/>
    <col min="6675" max="6675" width="21.7109375" style="1" customWidth="1"/>
    <col min="6676" max="6676" width="10.7109375" style="1" customWidth="1"/>
    <col min="6677" max="6677" width="18.7109375" style="1" customWidth="1"/>
    <col min="6678" max="6678" width="21.7109375" style="1" customWidth="1"/>
    <col min="6679" max="6679" width="40.7109375" style="1" customWidth="1"/>
    <col min="6680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6" width="21.7109375" style="1" customWidth="1"/>
    <col min="6687" max="6687" width="10.7109375" style="1" customWidth="1"/>
    <col min="6688" max="6688" width="21.7109375" style="1" customWidth="1"/>
    <col min="6689" max="6689" width="10.7109375" style="1" customWidth="1"/>
    <col min="6690" max="6690" width="18.7109375" style="1" customWidth="1"/>
    <col min="6691" max="6691" width="40.7109375" style="1" customWidth="1"/>
    <col min="6692" max="6693" width="21.7109375" style="1" customWidth="1"/>
    <col min="6694" max="6694" width="10.7109375" style="1" customWidth="1"/>
    <col min="6695" max="6695" width="21.7109375" style="1" customWidth="1"/>
    <col min="6696" max="6696" width="10.7109375" style="1" customWidth="1"/>
    <col min="6697" max="6699" width="21.7109375" style="1" customWidth="1"/>
    <col min="6700" max="6700" width="10.7109375" style="1" customWidth="1"/>
    <col min="6701" max="6909" width="11.42578125" style="1"/>
    <col min="6910" max="6910" width="1.7109375" style="1" customWidth="1"/>
    <col min="6911" max="6911" width="40.7109375" style="1" customWidth="1"/>
    <col min="6912" max="6912" width="21.7109375" style="1" customWidth="1"/>
    <col min="6913" max="6913" width="10.7109375" style="1" customWidth="1"/>
    <col min="6914" max="6914" width="18.7109375" style="1" customWidth="1"/>
    <col min="6915" max="6916" width="21.7109375" style="1" customWidth="1"/>
    <col min="6917" max="6917" width="10.7109375" style="1" customWidth="1"/>
    <col min="6918" max="6918" width="21.7109375" style="1" customWidth="1"/>
    <col min="6919" max="6919" width="10.7109375" style="1" customWidth="1"/>
    <col min="6920" max="6920" width="18.7109375" style="1" customWidth="1"/>
    <col min="6921" max="6922" width="21.7109375" style="1" customWidth="1"/>
    <col min="6923" max="6923" width="40.7109375" style="1" customWidth="1"/>
    <col min="6924" max="6924" width="10.7109375" style="1" customWidth="1"/>
    <col min="6925" max="6925" width="21.7109375" style="1" customWidth="1"/>
    <col min="6926" max="6926" width="10.7109375" style="1" customWidth="1"/>
    <col min="6927" max="6927" width="18.7109375" style="1" customWidth="1"/>
    <col min="6928" max="6929" width="21.7109375" style="1" customWidth="1"/>
    <col min="6930" max="6930" width="10.7109375" style="1" customWidth="1"/>
    <col min="6931" max="6931" width="21.7109375" style="1" customWidth="1"/>
    <col min="6932" max="6932" width="10.7109375" style="1" customWidth="1"/>
    <col min="6933" max="6933" width="18.7109375" style="1" customWidth="1"/>
    <col min="6934" max="6934" width="21.7109375" style="1" customWidth="1"/>
    <col min="6935" max="6935" width="40.7109375" style="1" customWidth="1"/>
    <col min="6936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2" width="21.7109375" style="1" customWidth="1"/>
    <col min="6943" max="6943" width="10.7109375" style="1" customWidth="1"/>
    <col min="6944" max="6944" width="21.7109375" style="1" customWidth="1"/>
    <col min="6945" max="6945" width="10.7109375" style="1" customWidth="1"/>
    <col min="6946" max="6946" width="18.7109375" style="1" customWidth="1"/>
    <col min="6947" max="6947" width="40.7109375" style="1" customWidth="1"/>
    <col min="6948" max="6949" width="21.7109375" style="1" customWidth="1"/>
    <col min="6950" max="6950" width="10.7109375" style="1" customWidth="1"/>
    <col min="6951" max="6951" width="21.7109375" style="1" customWidth="1"/>
    <col min="6952" max="6952" width="10.7109375" style="1" customWidth="1"/>
    <col min="6953" max="6955" width="21.7109375" style="1" customWidth="1"/>
    <col min="6956" max="6956" width="10.7109375" style="1" customWidth="1"/>
    <col min="6957" max="7165" width="11.42578125" style="1"/>
    <col min="7166" max="7166" width="1.7109375" style="1" customWidth="1"/>
    <col min="7167" max="7167" width="40.7109375" style="1" customWidth="1"/>
    <col min="7168" max="7168" width="21.7109375" style="1" customWidth="1"/>
    <col min="7169" max="7169" width="10.7109375" style="1" customWidth="1"/>
    <col min="7170" max="7170" width="18.7109375" style="1" customWidth="1"/>
    <col min="7171" max="7172" width="21.7109375" style="1" customWidth="1"/>
    <col min="7173" max="7173" width="10.7109375" style="1" customWidth="1"/>
    <col min="7174" max="7174" width="21.7109375" style="1" customWidth="1"/>
    <col min="7175" max="7175" width="10.7109375" style="1" customWidth="1"/>
    <col min="7176" max="7176" width="18.7109375" style="1" customWidth="1"/>
    <col min="7177" max="7178" width="21.7109375" style="1" customWidth="1"/>
    <col min="7179" max="7179" width="40.7109375" style="1" customWidth="1"/>
    <col min="7180" max="7180" width="10.7109375" style="1" customWidth="1"/>
    <col min="7181" max="7181" width="21.7109375" style="1" customWidth="1"/>
    <col min="7182" max="7182" width="10.7109375" style="1" customWidth="1"/>
    <col min="7183" max="7183" width="18.7109375" style="1" customWidth="1"/>
    <col min="7184" max="7185" width="21.7109375" style="1" customWidth="1"/>
    <col min="7186" max="7186" width="10.7109375" style="1" customWidth="1"/>
    <col min="7187" max="7187" width="21.7109375" style="1" customWidth="1"/>
    <col min="7188" max="7188" width="10.7109375" style="1" customWidth="1"/>
    <col min="7189" max="7189" width="18.7109375" style="1" customWidth="1"/>
    <col min="7190" max="7190" width="21.7109375" style="1" customWidth="1"/>
    <col min="7191" max="7191" width="40.7109375" style="1" customWidth="1"/>
    <col min="7192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8" width="21.7109375" style="1" customWidth="1"/>
    <col min="7199" max="7199" width="10.7109375" style="1" customWidth="1"/>
    <col min="7200" max="7200" width="21.7109375" style="1" customWidth="1"/>
    <col min="7201" max="7201" width="10.7109375" style="1" customWidth="1"/>
    <col min="7202" max="7202" width="18.7109375" style="1" customWidth="1"/>
    <col min="7203" max="7203" width="40.7109375" style="1" customWidth="1"/>
    <col min="7204" max="7205" width="21.7109375" style="1" customWidth="1"/>
    <col min="7206" max="7206" width="10.7109375" style="1" customWidth="1"/>
    <col min="7207" max="7207" width="21.7109375" style="1" customWidth="1"/>
    <col min="7208" max="7208" width="10.7109375" style="1" customWidth="1"/>
    <col min="7209" max="7211" width="21.7109375" style="1" customWidth="1"/>
    <col min="7212" max="7212" width="10.7109375" style="1" customWidth="1"/>
    <col min="7213" max="7421" width="11.42578125" style="1"/>
    <col min="7422" max="7422" width="1.7109375" style="1" customWidth="1"/>
    <col min="7423" max="7423" width="40.7109375" style="1" customWidth="1"/>
    <col min="7424" max="7424" width="21.7109375" style="1" customWidth="1"/>
    <col min="7425" max="7425" width="10.7109375" style="1" customWidth="1"/>
    <col min="7426" max="7426" width="18.7109375" style="1" customWidth="1"/>
    <col min="7427" max="7428" width="21.7109375" style="1" customWidth="1"/>
    <col min="7429" max="7429" width="10.7109375" style="1" customWidth="1"/>
    <col min="7430" max="7430" width="21.7109375" style="1" customWidth="1"/>
    <col min="7431" max="7431" width="10.7109375" style="1" customWidth="1"/>
    <col min="7432" max="7432" width="18.7109375" style="1" customWidth="1"/>
    <col min="7433" max="7434" width="21.7109375" style="1" customWidth="1"/>
    <col min="7435" max="7435" width="40.7109375" style="1" customWidth="1"/>
    <col min="7436" max="7436" width="10.7109375" style="1" customWidth="1"/>
    <col min="7437" max="7437" width="21.7109375" style="1" customWidth="1"/>
    <col min="7438" max="7438" width="10.7109375" style="1" customWidth="1"/>
    <col min="7439" max="7439" width="18.7109375" style="1" customWidth="1"/>
    <col min="7440" max="7441" width="21.7109375" style="1" customWidth="1"/>
    <col min="7442" max="7442" width="10.7109375" style="1" customWidth="1"/>
    <col min="7443" max="7443" width="21.7109375" style="1" customWidth="1"/>
    <col min="7444" max="7444" width="10.7109375" style="1" customWidth="1"/>
    <col min="7445" max="7445" width="18.7109375" style="1" customWidth="1"/>
    <col min="7446" max="7446" width="21.7109375" style="1" customWidth="1"/>
    <col min="7447" max="7447" width="40.7109375" style="1" customWidth="1"/>
    <col min="7448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4" width="21.7109375" style="1" customWidth="1"/>
    <col min="7455" max="7455" width="10.7109375" style="1" customWidth="1"/>
    <col min="7456" max="7456" width="21.7109375" style="1" customWidth="1"/>
    <col min="7457" max="7457" width="10.7109375" style="1" customWidth="1"/>
    <col min="7458" max="7458" width="18.7109375" style="1" customWidth="1"/>
    <col min="7459" max="7459" width="40.7109375" style="1" customWidth="1"/>
    <col min="7460" max="7461" width="21.7109375" style="1" customWidth="1"/>
    <col min="7462" max="7462" width="10.7109375" style="1" customWidth="1"/>
    <col min="7463" max="7463" width="21.7109375" style="1" customWidth="1"/>
    <col min="7464" max="7464" width="10.7109375" style="1" customWidth="1"/>
    <col min="7465" max="7467" width="21.7109375" style="1" customWidth="1"/>
    <col min="7468" max="7468" width="10.7109375" style="1" customWidth="1"/>
    <col min="7469" max="7677" width="11.42578125" style="1"/>
    <col min="7678" max="7678" width="1.7109375" style="1" customWidth="1"/>
    <col min="7679" max="7679" width="40.7109375" style="1" customWidth="1"/>
    <col min="7680" max="7680" width="21.7109375" style="1" customWidth="1"/>
    <col min="7681" max="7681" width="10.7109375" style="1" customWidth="1"/>
    <col min="7682" max="7682" width="18.7109375" style="1" customWidth="1"/>
    <col min="7683" max="7684" width="21.7109375" style="1" customWidth="1"/>
    <col min="7685" max="7685" width="10.7109375" style="1" customWidth="1"/>
    <col min="7686" max="7686" width="21.7109375" style="1" customWidth="1"/>
    <col min="7687" max="7687" width="10.7109375" style="1" customWidth="1"/>
    <col min="7688" max="7688" width="18.7109375" style="1" customWidth="1"/>
    <col min="7689" max="7690" width="21.7109375" style="1" customWidth="1"/>
    <col min="7691" max="7691" width="40.7109375" style="1" customWidth="1"/>
    <col min="7692" max="7692" width="10.7109375" style="1" customWidth="1"/>
    <col min="7693" max="7693" width="21.7109375" style="1" customWidth="1"/>
    <col min="7694" max="7694" width="10.7109375" style="1" customWidth="1"/>
    <col min="7695" max="7695" width="18.7109375" style="1" customWidth="1"/>
    <col min="7696" max="7697" width="21.7109375" style="1" customWidth="1"/>
    <col min="7698" max="7698" width="10.7109375" style="1" customWidth="1"/>
    <col min="7699" max="7699" width="21.7109375" style="1" customWidth="1"/>
    <col min="7700" max="7700" width="10.7109375" style="1" customWidth="1"/>
    <col min="7701" max="7701" width="18.7109375" style="1" customWidth="1"/>
    <col min="7702" max="7702" width="21.7109375" style="1" customWidth="1"/>
    <col min="7703" max="7703" width="40.7109375" style="1" customWidth="1"/>
    <col min="7704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10" width="21.7109375" style="1" customWidth="1"/>
    <col min="7711" max="7711" width="10.7109375" style="1" customWidth="1"/>
    <col min="7712" max="7712" width="21.7109375" style="1" customWidth="1"/>
    <col min="7713" max="7713" width="10.7109375" style="1" customWidth="1"/>
    <col min="7714" max="7714" width="18.7109375" style="1" customWidth="1"/>
    <col min="7715" max="7715" width="40.7109375" style="1" customWidth="1"/>
    <col min="7716" max="7717" width="21.7109375" style="1" customWidth="1"/>
    <col min="7718" max="7718" width="10.7109375" style="1" customWidth="1"/>
    <col min="7719" max="7719" width="21.7109375" style="1" customWidth="1"/>
    <col min="7720" max="7720" width="10.7109375" style="1" customWidth="1"/>
    <col min="7721" max="7723" width="21.7109375" style="1" customWidth="1"/>
    <col min="7724" max="7724" width="10.7109375" style="1" customWidth="1"/>
    <col min="7725" max="7933" width="11.42578125" style="1"/>
    <col min="7934" max="7934" width="1.7109375" style="1" customWidth="1"/>
    <col min="7935" max="7935" width="40.7109375" style="1" customWidth="1"/>
    <col min="7936" max="7936" width="21.7109375" style="1" customWidth="1"/>
    <col min="7937" max="7937" width="10.7109375" style="1" customWidth="1"/>
    <col min="7938" max="7938" width="18.7109375" style="1" customWidth="1"/>
    <col min="7939" max="7940" width="21.7109375" style="1" customWidth="1"/>
    <col min="7941" max="7941" width="10.7109375" style="1" customWidth="1"/>
    <col min="7942" max="7942" width="21.7109375" style="1" customWidth="1"/>
    <col min="7943" max="7943" width="10.7109375" style="1" customWidth="1"/>
    <col min="7944" max="7944" width="18.7109375" style="1" customWidth="1"/>
    <col min="7945" max="7946" width="21.7109375" style="1" customWidth="1"/>
    <col min="7947" max="7947" width="40.7109375" style="1" customWidth="1"/>
    <col min="7948" max="7948" width="10.7109375" style="1" customWidth="1"/>
    <col min="7949" max="7949" width="21.7109375" style="1" customWidth="1"/>
    <col min="7950" max="7950" width="10.7109375" style="1" customWidth="1"/>
    <col min="7951" max="7951" width="18.7109375" style="1" customWidth="1"/>
    <col min="7952" max="7953" width="21.7109375" style="1" customWidth="1"/>
    <col min="7954" max="7954" width="10.7109375" style="1" customWidth="1"/>
    <col min="7955" max="7955" width="21.7109375" style="1" customWidth="1"/>
    <col min="7956" max="7956" width="10.7109375" style="1" customWidth="1"/>
    <col min="7957" max="7957" width="18.7109375" style="1" customWidth="1"/>
    <col min="7958" max="7958" width="21.7109375" style="1" customWidth="1"/>
    <col min="7959" max="7959" width="40.7109375" style="1" customWidth="1"/>
    <col min="7960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6" width="21.7109375" style="1" customWidth="1"/>
    <col min="7967" max="7967" width="10.7109375" style="1" customWidth="1"/>
    <col min="7968" max="7968" width="21.7109375" style="1" customWidth="1"/>
    <col min="7969" max="7969" width="10.7109375" style="1" customWidth="1"/>
    <col min="7970" max="7970" width="18.7109375" style="1" customWidth="1"/>
    <col min="7971" max="7971" width="40.7109375" style="1" customWidth="1"/>
    <col min="7972" max="7973" width="21.7109375" style="1" customWidth="1"/>
    <col min="7974" max="7974" width="10.7109375" style="1" customWidth="1"/>
    <col min="7975" max="7975" width="21.7109375" style="1" customWidth="1"/>
    <col min="7976" max="7976" width="10.7109375" style="1" customWidth="1"/>
    <col min="7977" max="7979" width="21.7109375" style="1" customWidth="1"/>
    <col min="7980" max="7980" width="10.7109375" style="1" customWidth="1"/>
    <col min="7981" max="8189" width="11.42578125" style="1"/>
    <col min="8190" max="8190" width="1.7109375" style="1" customWidth="1"/>
    <col min="8191" max="8191" width="40.7109375" style="1" customWidth="1"/>
    <col min="8192" max="8192" width="21.7109375" style="1" customWidth="1"/>
    <col min="8193" max="8193" width="10.7109375" style="1" customWidth="1"/>
    <col min="8194" max="8194" width="18.7109375" style="1" customWidth="1"/>
    <col min="8195" max="8196" width="21.7109375" style="1" customWidth="1"/>
    <col min="8197" max="8197" width="10.7109375" style="1" customWidth="1"/>
    <col min="8198" max="8198" width="21.7109375" style="1" customWidth="1"/>
    <col min="8199" max="8199" width="10.7109375" style="1" customWidth="1"/>
    <col min="8200" max="8200" width="18.7109375" style="1" customWidth="1"/>
    <col min="8201" max="8202" width="21.7109375" style="1" customWidth="1"/>
    <col min="8203" max="8203" width="40.7109375" style="1" customWidth="1"/>
    <col min="8204" max="8204" width="10.7109375" style="1" customWidth="1"/>
    <col min="8205" max="8205" width="21.7109375" style="1" customWidth="1"/>
    <col min="8206" max="8206" width="10.7109375" style="1" customWidth="1"/>
    <col min="8207" max="8207" width="18.7109375" style="1" customWidth="1"/>
    <col min="8208" max="8209" width="21.7109375" style="1" customWidth="1"/>
    <col min="8210" max="8210" width="10.7109375" style="1" customWidth="1"/>
    <col min="8211" max="8211" width="21.7109375" style="1" customWidth="1"/>
    <col min="8212" max="8212" width="10.7109375" style="1" customWidth="1"/>
    <col min="8213" max="8213" width="18.7109375" style="1" customWidth="1"/>
    <col min="8214" max="8214" width="21.7109375" style="1" customWidth="1"/>
    <col min="8215" max="8215" width="40.7109375" style="1" customWidth="1"/>
    <col min="8216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2" width="21.7109375" style="1" customWidth="1"/>
    <col min="8223" max="8223" width="10.7109375" style="1" customWidth="1"/>
    <col min="8224" max="8224" width="21.7109375" style="1" customWidth="1"/>
    <col min="8225" max="8225" width="10.7109375" style="1" customWidth="1"/>
    <col min="8226" max="8226" width="18.7109375" style="1" customWidth="1"/>
    <col min="8227" max="8227" width="40.7109375" style="1" customWidth="1"/>
    <col min="8228" max="8229" width="21.7109375" style="1" customWidth="1"/>
    <col min="8230" max="8230" width="10.7109375" style="1" customWidth="1"/>
    <col min="8231" max="8231" width="21.7109375" style="1" customWidth="1"/>
    <col min="8232" max="8232" width="10.7109375" style="1" customWidth="1"/>
    <col min="8233" max="8235" width="21.7109375" style="1" customWidth="1"/>
    <col min="8236" max="8236" width="10.7109375" style="1" customWidth="1"/>
    <col min="8237" max="8445" width="11.42578125" style="1"/>
    <col min="8446" max="8446" width="1.7109375" style="1" customWidth="1"/>
    <col min="8447" max="8447" width="40.7109375" style="1" customWidth="1"/>
    <col min="8448" max="8448" width="21.7109375" style="1" customWidth="1"/>
    <col min="8449" max="8449" width="10.7109375" style="1" customWidth="1"/>
    <col min="8450" max="8450" width="18.7109375" style="1" customWidth="1"/>
    <col min="8451" max="8452" width="21.7109375" style="1" customWidth="1"/>
    <col min="8453" max="8453" width="10.7109375" style="1" customWidth="1"/>
    <col min="8454" max="8454" width="21.7109375" style="1" customWidth="1"/>
    <col min="8455" max="8455" width="10.7109375" style="1" customWidth="1"/>
    <col min="8456" max="8456" width="18.7109375" style="1" customWidth="1"/>
    <col min="8457" max="8458" width="21.7109375" style="1" customWidth="1"/>
    <col min="8459" max="8459" width="40.7109375" style="1" customWidth="1"/>
    <col min="8460" max="8460" width="10.7109375" style="1" customWidth="1"/>
    <col min="8461" max="8461" width="21.7109375" style="1" customWidth="1"/>
    <col min="8462" max="8462" width="10.7109375" style="1" customWidth="1"/>
    <col min="8463" max="8463" width="18.7109375" style="1" customWidth="1"/>
    <col min="8464" max="8465" width="21.7109375" style="1" customWidth="1"/>
    <col min="8466" max="8466" width="10.7109375" style="1" customWidth="1"/>
    <col min="8467" max="8467" width="21.7109375" style="1" customWidth="1"/>
    <col min="8468" max="8468" width="10.7109375" style="1" customWidth="1"/>
    <col min="8469" max="8469" width="18.7109375" style="1" customWidth="1"/>
    <col min="8470" max="8470" width="21.7109375" style="1" customWidth="1"/>
    <col min="8471" max="8471" width="40.7109375" style="1" customWidth="1"/>
    <col min="8472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8" width="21.7109375" style="1" customWidth="1"/>
    <col min="8479" max="8479" width="10.7109375" style="1" customWidth="1"/>
    <col min="8480" max="8480" width="21.7109375" style="1" customWidth="1"/>
    <col min="8481" max="8481" width="10.7109375" style="1" customWidth="1"/>
    <col min="8482" max="8482" width="18.7109375" style="1" customWidth="1"/>
    <col min="8483" max="8483" width="40.7109375" style="1" customWidth="1"/>
    <col min="8484" max="8485" width="21.7109375" style="1" customWidth="1"/>
    <col min="8486" max="8486" width="10.7109375" style="1" customWidth="1"/>
    <col min="8487" max="8487" width="21.7109375" style="1" customWidth="1"/>
    <col min="8488" max="8488" width="10.7109375" style="1" customWidth="1"/>
    <col min="8489" max="8491" width="21.7109375" style="1" customWidth="1"/>
    <col min="8492" max="8492" width="10.7109375" style="1" customWidth="1"/>
    <col min="8493" max="8701" width="11.42578125" style="1"/>
    <col min="8702" max="8702" width="1.7109375" style="1" customWidth="1"/>
    <col min="8703" max="8703" width="40.7109375" style="1" customWidth="1"/>
    <col min="8704" max="8704" width="21.7109375" style="1" customWidth="1"/>
    <col min="8705" max="8705" width="10.7109375" style="1" customWidth="1"/>
    <col min="8706" max="8706" width="18.7109375" style="1" customWidth="1"/>
    <col min="8707" max="8708" width="21.7109375" style="1" customWidth="1"/>
    <col min="8709" max="8709" width="10.7109375" style="1" customWidth="1"/>
    <col min="8710" max="8710" width="21.7109375" style="1" customWidth="1"/>
    <col min="8711" max="8711" width="10.7109375" style="1" customWidth="1"/>
    <col min="8712" max="8712" width="18.7109375" style="1" customWidth="1"/>
    <col min="8713" max="8714" width="21.7109375" style="1" customWidth="1"/>
    <col min="8715" max="8715" width="40.7109375" style="1" customWidth="1"/>
    <col min="8716" max="8716" width="10.7109375" style="1" customWidth="1"/>
    <col min="8717" max="8717" width="21.7109375" style="1" customWidth="1"/>
    <col min="8718" max="8718" width="10.7109375" style="1" customWidth="1"/>
    <col min="8719" max="8719" width="18.7109375" style="1" customWidth="1"/>
    <col min="8720" max="8721" width="21.7109375" style="1" customWidth="1"/>
    <col min="8722" max="8722" width="10.7109375" style="1" customWidth="1"/>
    <col min="8723" max="8723" width="21.7109375" style="1" customWidth="1"/>
    <col min="8724" max="8724" width="10.7109375" style="1" customWidth="1"/>
    <col min="8725" max="8725" width="18.7109375" style="1" customWidth="1"/>
    <col min="8726" max="8726" width="21.7109375" style="1" customWidth="1"/>
    <col min="8727" max="8727" width="40.7109375" style="1" customWidth="1"/>
    <col min="8728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4" width="21.7109375" style="1" customWidth="1"/>
    <col min="8735" max="8735" width="10.7109375" style="1" customWidth="1"/>
    <col min="8736" max="8736" width="21.7109375" style="1" customWidth="1"/>
    <col min="8737" max="8737" width="10.7109375" style="1" customWidth="1"/>
    <col min="8738" max="8738" width="18.7109375" style="1" customWidth="1"/>
    <col min="8739" max="8739" width="40.7109375" style="1" customWidth="1"/>
    <col min="8740" max="8741" width="21.7109375" style="1" customWidth="1"/>
    <col min="8742" max="8742" width="10.7109375" style="1" customWidth="1"/>
    <col min="8743" max="8743" width="21.7109375" style="1" customWidth="1"/>
    <col min="8744" max="8744" width="10.7109375" style="1" customWidth="1"/>
    <col min="8745" max="8747" width="21.7109375" style="1" customWidth="1"/>
    <col min="8748" max="8748" width="10.7109375" style="1" customWidth="1"/>
    <col min="8749" max="8957" width="11.42578125" style="1"/>
    <col min="8958" max="8958" width="1.7109375" style="1" customWidth="1"/>
    <col min="8959" max="8959" width="40.7109375" style="1" customWidth="1"/>
    <col min="8960" max="8960" width="21.7109375" style="1" customWidth="1"/>
    <col min="8961" max="8961" width="10.7109375" style="1" customWidth="1"/>
    <col min="8962" max="8962" width="18.7109375" style="1" customWidth="1"/>
    <col min="8963" max="8964" width="21.7109375" style="1" customWidth="1"/>
    <col min="8965" max="8965" width="10.7109375" style="1" customWidth="1"/>
    <col min="8966" max="8966" width="21.7109375" style="1" customWidth="1"/>
    <col min="8967" max="8967" width="10.7109375" style="1" customWidth="1"/>
    <col min="8968" max="8968" width="18.7109375" style="1" customWidth="1"/>
    <col min="8969" max="8970" width="21.7109375" style="1" customWidth="1"/>
    <col min="8971" max="8971" width="40.7109375" style="1" customWidth="1"/>
    <col min="8972" max="8972" width="10.7109375" style="1" customWidth="1"/>
    <col min="8973" max="8973" width="21.7109375" style="1" customWidth="1"/>
    <col min="8974" max="8974" width="10.7109375" style="1" customWidth="1"/>
    <col min="8975" max="8975" width="18.7109375" style="1" customWidth="1"/>
    <col min="8976" max="8977" width="21.7109375" style="1" customWidth="1"/>
    <col min="8978" max="8978" width="10.7109375" style="1" customWidth="1"/>
    <col min="8979" max="8979" width="21.7109375" style="1" customWidth="1"/>
    <col min="8980" max="8980" width="10.7109375" style="1" customWidth="1"/>
    <col min="8981" max="8981" width="18.7109375" style="1" customWidth="1"/>
    <col min="8982" max="8982" width="21.7109375" style="1" customWidth="1"/>
    <col min="8983" max="8983" width="40.7109375" style="1" customWidth="1"/>
    <col min="8984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90" width="21.7109375" style="1" customWidth="1"/>
    <col min="8991" max="8991" width="10.7109375" style="1" customWidth="1"/>
    <col min="8992" max="8992" width="21.7109375" style="1" customWidth="1"/>
    <col min="8993" max="8993" width="10.7109375" style="1" customWidth="1"/>
    <col min="8994" max="8994" width="18.7109375" style="1" customWidth="1"/>
    <col min="8995" max="8995" width="40.7109375" style="1" customWidth="1"/>
    <col min="8996" max="8997" width="21.7109375" style="1" customWidth="1"/>
    <col min="8998" max="8998" width="10.7109375" style="1" customWidth="1"/>
    <col min="8999" max="8999" width="21.7109375" style="1" customWidth="1"/>
    <col min="9000" max="9000" width="10.7109375" style="1" customWidth="1"/>
    <col min="9001" max="9003" width="21.7109375" style="1" customWidth="1"/>
    <col min="9004" max="9004" width="10.7109375" style="1" customWidth="1"/>
    <col min="9005" max="9213" width="11.42578125" style="1"/>
    <col min="9214" max="9214" width="1.7109375" style="1" customWidth="1"/>
    <col min="9215" max="9215" width="40.7109375" style="1" customWidth="1"/>
    <col min="9216" max="9216" width="21.7109375" style="1" customWidth="1"/>
    <col min="9217" max="9217" width="10.7109375" style="1" customWidth="1"/>
    <col min="9218" max="9218" width="18.7109375" style="1" customWidth="1"/>
    <col min="9219" max="9220" width="21.7109375" style="1" customWidth="1"/>
    <col min="9221" max="9221" width="10.7109375" style="1" customWidth="1"/>
    <col min="9222" max="9222" width="21.7109375" style="1" customWidth="1"/>
    <col min="9223" max="9223" width="10.7109375" style="1" customWidth="1"/>
    <col min="9224" max="9224" width="18.7109375" style="1" customWidth="1"/>
    <col min="9225" max="9226" width="21.7109375" style="1" customWidth="1"/>
    <col min="9227" max="9227" width="40.7109375" style="1" customWidth="1"/>
    <col min="9228" max="9228" width="10.7109375" style="1" customWidth="1"/>
    <col min="9229" max="9229" width="21.7109375" style="1" customWidth="1"/>
    <col min="9230" max="9230" width="10.7109375" style="1" customWidth="1"/>
    <col min="9231" max="9231" width="18.7109375" style="1" customWidth="1"/>
    <col min="9232" max="9233" width="21.7109375" style="1" customWidth="1"/>
    <col min="9234" max="9234" width="10.7109375" style="1" customWidth="1"/>
    <col min="9235" max="9235" width="21.7109375" style="1" customWidth="1"/>
    <col min="9236" max="9236" width="10.7109375" style="1" customWidth="1"/>
    <col min="9237" max="9237" width="18.7109375" style="1" customWidth="1"/>
    <col min="9238" max="9238" width="21.7109375" style="1" customWidth="1"/>
    <col min="9239" max="9239" width="40.7109375" style="1" customWidth="1"/>
    <col min="9240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6" width="21.7109375" style="1" customWidth="1"/>
    <col min="9247" max="9247" width="10.7109375" style="1" customWidth="1"/>
    <col min="9248" max="9248" width="21.7109375" style="1" customWidth="1"/>
    <col min="9249" max="9249" width="10.7109375" style="1" customWidth="1"/>
    <col min="9250" max="9250" width="18.7109375" style="1" customWidth="1"/>
    <col min="9251" max="9251" width="40.7109375" style="1" customWidth="1"/>
    <col min="9252" max="9253" width="21.7109375" style="1" customWidth="1"/>
    <col min="9254" max="9254" width="10.7109375" style="1" customWidth="1"/>
    <col min="9255" max="9255" width="21.7109375" style="1" customWidth="1"/>
    <col min="9256" max="9256" width="10.7109375" style="1" customWidth="1"/>
    <col min="9257" max="9259" width="21.7109375" style="1" customWidth="1"/>
    <col min="9260" max="9260" width="10.7109375" style="1" customWidth="1"/>
    <col min="9261" max="9469" width="11.42578125" style="1"/>
    <col min="9470" max="9470" width="1.7109375" style="1" customWidth="1"/>
    <col min="9471" max="9471" width="40.7109375" style="1" customWidth="1"/>
    <col min="9472" max="9472" width="21.7109375" style="1" customWidth="1"/>
    <col min="9473" max="9473" width="10.7109375" style="1" customWidth="1"/>
    <col min="9474" max="9474" width="18.7109375" style="1" customWidth="1"/>
    <col min="9475" max="9476" width="21.7109375" style="1" customWidth="1"/>
    <col min="9477" max="9477" width="10.7109375" style="1" customWidth="1"/>
    <col min="9478" max="9478" width="21.7109375" style="1" customWidth="1"/>
    <col min="9479" max="9479" width="10.7109375" style="1" customWidth="1"/>
    <col min="9480" max="9480" width="18.7109375" style="1" customWidth="1"/>
    <col min="9481" max="9482" width="21.7109375" style="1" customWidth="1"/>
    <col min="9483" max="9483" width="40.7109375" style="1" customWidth="1"/>
    <col min="9484" max="9484" width="10.7109375" style="1" customWidth="1"/>
    <col min="9485" max="9485" width="21.7109375" style="1" customWidth="1"/>
    <col min="9486" max="9486" width="10.7109375" style="1" customWidth="1"/>
    <col min="9487" max="9487" width="18.7109375" style="1" customWidth="1"/>
    <col min="9488" max="9489" width="21.7109375" style="1" customWidth="1"/>
    <col min="9490" max="9490" width="10.7109375" style="1" customWidth="1"/>
    <col min="9491" max="9491" width="21.7109375" style="1" customWidth="1"/>
    <col min="9492" max="9492" width="10.7109375" style="1" customWidth="1"/>
    <col min="9493" max="9493" width="18.7109375" style="1" customWidth="1"/>
    <col min="9494" max="9494" width="21.7109375" style="1" customWidth="1"/>
    <col min="9495" max="9495" width="40.7109375" style="1" customWidth="1"/>
    <col min="9496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2" width="21.7109375" style="1" customWidth="1"/>
    <col min="9503" max="9503" width="10.7109375" style="1" customWidth="1"/>
    <col min="9504" max="9504" width="21.7109375" style="1" customWidth="1"/>
    <col min="9505" max="9505" width="10.7109375" style="1" customWidth="1"/>
    <col min="9506" max="9506" width="18.7109375" style="1" customWidth="1"/>
    <col min="9507" max="9507" width="40.7109375" style="1" customWidth="1"/>
    <col min="9508" max="9509" width="21.7109375" style="1" customWidth="1"/>
    <col min="9510" max="9510" width="10.7109375" style="1" customWidth="1"/>
    <col min="9511" max="9511" width="21.7109375" style="1" customWidth="1"/>
    <col min="9512" max="9512" width="10.7109375" style="1" customWidth="1"/>
    <col min="9513" max="9515" width="21.7109375" style="1" customWidth="1"/>
    <col min="9516" max="9516" width="10.7109375" style="1" customWidth="1"/>
    <col min="9517" max="9725" width="11.42578125" style="1"/>
    <col min="9726" max="9726" width="1.7109375" style="1" customWidth="1"/>
    <col min="9727" max="9727" width="40.7109375" style="1" customWidth="1"/>
    <col min="9728" max="9728" width="21.7109375" style="1" customWidth="1"/>
    <col min="9729" max="9729" width="10.7109375" style="1" customWidth="1"/>
    <col min="9730" max="9730" width="18.7109375" style="1" customWidth="1"/>
    <col min="9731" max="9732" width="21.7109375" style="1" customWidth="1"/>
    <col min="9733" max="9733" width="10.7109375" style="1" customWidth="1"/>
    <col min="9734" max="9734" width="21.7109375" style="1" customWidth="1"/>
    <col min="9735" max="9735" width="10.7109375" style="1" customWidth="1"/>
    <col min="9736" max="9736" width="18.7109375" style="1" customWidth="1"/>
    <col min="9737" max="9738" width="21.7109375" style="1" customWidth="1"/>
    <col min="9739" max="9739" width="40.7109375" style="1" customWidth="1"/>
    <col min="9740" max="9740" width="10.7109375" style="1" customWidth="1"/>
    <col min="9741" max="9741" width="21.7109375" style="1" customWidth="1"/>
    <col min="9742" max="9742" width="10.7109375" style="1" customWidth="1"/>
    <col min="9743" max="9743" width="18.7109375" style="1" customWidth="1"/>
    <col min="9744" max="9745" width="21.7109375" style="1" customWidth="1"/>
    <col min="9746" max="9746" width="10.7109375" style="1" customWidth="1"/>
    <col min="9747" max="9747" width="21.7109375" style="1" customWidth="1"/>
    <col min="9748" max="9748" width="10.7109375" style="1" customWidth="1"/>
    <col min="9749" max="9749" width="18.7109375" style="1" customWidth="1"/>
    <col min="9750" max="9750" width="21.7109375" style="1" customWidth="1"/>
    <col min="9751" max="9751" width="40.7109375" style="1" customWidth="1"/>
    <col min="9752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8" width="21.7109375" style="1" customWidth="1"/>
    <col min="9759" max="9759" width="10.7109375" style="1" customWidth="1"/>
    <col min="9760" max="9760" width="21.7109375" style="1" customWidth="1"/>
    <col min="9761" max="9761" width="10.7109375" style="1" customWidth="1"/>
    <col min="9762" max="9762" width="18.7109375" style="1" customWidth="1"/>
    <col min="9763" max="9763" width="40.7109375" style="1" customWidth="1"/>
    <col min="9764" max="9765" width="21.7109375" style="1" customWidth="1"/>
    <col min="9766" max="9766" width="10.7109375" style="1" customWidth="1"/>
    <col min="9767" max="9767" width="21.7109375" style="1" customWidth="1"/>
    <col min="9768" max="9768" width="10.7109375" style="1" customWidth="1"/>
    <col min="9769" max="9771" width="21.7109375" style="1" customWidth="1"/>
    <col min="9772" max="9772" width="10.7109375" style="1" customWidth="1"/>
    <col min="9773" max="9981" width="11.42578125" style="1"/>
    <col min="9982" max="9982" width="1.7109375" style="1" customWidth="1"/>
    <col min="9983" max="9983" width="40.7109375" style="1" customWidth="1"/>
    <col min="9984" max="9984" width="21.7109375" style="1" customWidth="1"/>
    <col min="9985" max="9985" width="10.7109375" style="1" customWidth="1"/>
    <col min="9986" max="9986" width="18.7109375" style="1" customWidth="1"/>
    <col min="9987" max="9988" width="21.7109375" style="1" customWidth="1"/>
    <col min="9989" max="9989" width="10.7109375" style="1" customWidth="1"/>
    <col min="9990" max="9990" width="21.7109375" style="1" customWidth="1"/>
    <col min="9991" max="9991" width="10.7109375" style="1" customWidth="1"/>
    <col min="9992" max="9992" width="18.7109375" style="1" customWidth="1"/>
    <col min="9993" max="9994" width="21.7109375" style="1" customWidth="1"/>
    <col min="9995" max="9995" width="40.7109375" style="1" customWidth="1"/>
    <col min="9996" max="9996" width="10.7109375" style="1" customWidth="1"/>
    <col min="9997" max="9997" width="21.7109375" style="1" customWidth="1"/>
    <col min="9998" max="9998" width="10.7109375" style="1" customWidth="1"/>
    <col min="9999" max="9999" width="18.7109375" style="1" customWidth="1"/>
    <col min="10000" max="10001" width="21.7109375" style="1" customWidth="1"/>
    <col min="10002" max="10002" width="10.7109375" style="1" customWidth="1"/>
    <col min="10003" max="10003" width="21.7109375" style="1" customWidth="1"/>
    <col min="10004" max="10004" width="10.7109375" style="1" customWidth="1"/>
    <col min="10005" max="10005" width="18.7109375" style="1" customWidth="1"/>
    <col min="10006" max="10006" width="21.7109375" style="1" customWidth="1"/>
    <col min="10007" max="10007" width="40.7109375" style="1" customWidth="1"/>
    <col min="10008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4" width="21.7109375" style="1" customWidth="1"/>
    <col min="10015" max="10015" width="10.7109375" style="1" customWidth="1"/>
    <col min="10016" max="10016" width="21.7109375" style="1" customWidth="1"/>
    <col min="10017" max="10017" width="10.7109375" style="1" customWidth="1"/>
    <col min="10018" max="10018" width="18.7109375" style="1" customWidth="1"/>
    <col min="10019" max="10019" width="40.7109375" style="1" customWidth="1"/>
    <col min="10020" max="10021" width="21.7109375" style="1" customWidth="1"/>
    <col min="10022" max="10022" width="10.7109375" style="1" customWidth="1"/>
    <col min="10023" max="10023" width="21.7109375" style="1" customWidth="1"/>
    <col min="10024" max="10024" width="10.7109375" style="1" customWidth="1"/>
    <col min="10025" max="10027" width="21.7109375" style="1" customWidth="1"/>
    <col min="10028" max="10028" width="10.7109375" style="1" customWidth="1"/>
    <col min="10029" max="10237" width="11.42578125" style="1"/>
    <col min="10238" max="10238" width="1.7109375" style="1" customWidth="1"/>
    <col min="10239" max="10239" width="40.7109375" style="1" customWidth="1"/>
    <col min="10240" max="10240" width="21.7109375" style="1" customWidth="1"/>
    <col min="10241" max="10241" width="10.7109375" style="1" customWidth="1"/>
    <col min="10242" max="10242" width="18.7109375" style="1" customWidth="1"/>
    <col min="10243" max="10244" width="21.7109375" style="1" customWidth="1"/>
    <col min="10245" max="10245" width="10.7109375" style="1" customWidth="1"/>
    <col min="10246" max="10246" width="21.7109375" style="1" customWidth="1"/>
    <col min="10247" max="10247" width="10.7109375" style="1" customWidth="1"/>
    <col min="10248" max="10248" width="18.7109375" style="1" customWidth="1"/>
    <col min="10249" max="10250" width="21.7109375" style="1" customWidth="1"/>
    <col min="10251" max="10251" width="40.7109375" style="1" customWidth="1"/>
    <col min="10252" max="10252" width="10.7109375" style="1" customWidth="1"/>
    <col min="10253" max="10253" width="21.7109375" style="1" customWidth="1"/>
    <col min="10254" max="10254" width="10.7109375" style="1" customWidth="1"/>
    <col min="10255" max="10255" width="18.7109375" style="1" customWidth="1"/>
    <col min="10256" max="10257" width="21.7109375" style="1" customWidth="1"/>
    <col min="10258" max="10258" width="10.7109375" style="1" customWidth="1"/>
    <col min="10259" max="10259" width="21.7109375" style="1" customWidth="1"/>
    <col min="10260" max="10260" width="10.7109375" style="1" customWidth="1"/>
    <col min="10261" max="10261" width="18.7109375" style="1" customWidth="1"/>
    <col min="10262" max="10262" width="21.7109375" style="1" customWidth="1"/>
    <col min="10263" max="10263" width="40.7109375" style="1" customWidth="1"/>
    <col min="10264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70" width="21.7109375" style="1" customWidth="1"/>
    <col min="10271" max="10271" width="10.7109375" style="1" customWidth="1"/>
    <col min="10272" max="10272" width="21.7109375" style="1" customWidth="1"/>
    <col min="10273" max="10273" width="10.7109375" style="1" customWidth="1"/>
    <col min="10274" max="10274" width="18.7109375" style="1" customWidth="1"/>
    <col min="10275" max="10275" width="40.7109375" style="1" customWidth="1"/>
    <col min="10276" max="10277" width="21.7109375" style="1" customWidth="1"/>
    <col min="10278" max="10278" width="10.7109375" style="1" customWidth="1"/>
    <col min="10279" max="10279" width="21.7109375" style="1" customWidth="1"/>
    <col min="10280" max="10280" width="10.7109375" style="1" customWidth="1"/>
    <col min="10281" max="10283" width="21.7109375" style="1" customWidth="1"/>
    <col min="10284" max="10284" width="10.7109375" style="1" customWidth="1"/>
    <col min="10285" max="10493" width="11.42578125" style="1"/>
    <col min="10494" max="10494" width="1.7109375" style="1" customWidth="1"/>
    <col min="10495" max="10495" width="40.7109375" style="1" customWidth="1"/>
    <col min="10496" max="10496" width="21.7109375" style="1" customWidth="1"/>
    <col min="10497" max="10497" width="10.7109375" style="1" customWidth="1"/>
    <col min="10498" max="10498" width="18.7109375" style="1" customWidth="1"/>
    <col min="10499" max="10500" width="21.7109375" style="1" customWidth="1"/>
    <col min="10501" max="10501" width="10.7109375" style="1" customWidth="1"/>
    <col min="10502" max="10502" width="21.7109375" style="1" customWidth="1"/>
    <col min="10503" max="10503" width="10.7109375" style="1" customWidth="1"/>
    <col min="10504" max="10504" width="18.7109375" style="1" customWidth="1"/>
    <col min="10505" max="10506" width="21.7109375" style="1" customWidth="1"/>
    <col min="10507" max="10507" width="40.7109375" style="1" customWidth="1"/>
    <col min="10508" max="10508" width="10.7109375" style="1" customWidth="1"/>
    <col min="10509" max="10509" width="21.7109375" style="1" customWidth="1"/>
    <col min="10510" max="10510" width="10.7109375" style="1" customWidth="1"/>
    <col min="10511" max="10511" width="18.7109375" style="1" customWidth="1"/>
    <col min="10512" max="10513" width="21.7109375" style="1" customWidth="1"/>
    <col min="10514" max="10514" width="10.7109375" style="1" customWidth="1"/>
    <col min="10515" max="10515" width="21.7109375" style="1" customWidth="1"/>
    <col min="10516" max="10516" width="10.7109375" style="1" customWidth="1"/>
    <col min="10517" max="10517" width="18.7109375" style="1" customWidth="1"/>
    <col min="10518" max="10518" width="21.7109375" style="1" customWidth="1"/>
    <col min="10519" max="10519" width="40.7109375" style="1" customWidth="1"/>
    <col min="10520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6" width="21.7109375" style="1" customWidth="1"/>
    <col min="10527" max="10527" width="10.7109375" style="1" customWidth="1"/>
    <col min="10528" max="10528" width="21.7109375" style="1" customWidth="1"/>
    <col min="10529" max="10529" width="10.7109375" style="1" customWidth="1"/>
    <col min="10530" max="10530" width="18.7109375" style="1" customWidth="1"/>
    <col min="10531" max="10531" width="40.7109375" style="1" customWidth="1"/>
    <col min="10532" max="10533" width="21.7109375" style="1" customWidth="1"/>
    <col min="10534" max="10534" width="10.7109375" style="1" customWidth="1"/>
    <col min="10535" max="10535" width="21.7109375" style="1" customWidth="1"/>
    <col min="10536" max="10536" width="10.7109375" style="1" customWidth="1"/>
    <col min="10537" max="10539" width="21.7109375" style="1" customWidth="1"/>
    <col min="10540" max="10540" width="10.7109375" style="1" customWidth="1"/>
    <col min="10541" max="10749" width="11.42578125" style="1"/>
    <col min="10750" max="10750" width="1.7109375" style="1" customWidth="1"/>
    <col min="10751" max="10751" width="40.7109375" style="1" customWidth="1"/>
    <col min="10752" max="10752" width="21.7109375" style="1" customWidth="1"/>
    <col min="10753" max="10753" width="10.7109375" style="1" customWidth="1"/>
    <col min="10754" max="10754" width="18.7109375" style="1" customWidth="1"/>
    <col min="10755" max="10756" width="21.7109375" style="1" customWidth="1"/>
    <col min="10757" max="10757" width="10.7109375" style="1" customWidth="1"/>
    <col min="10758" max="10758" width="21.7109375" style="1" customWidth="1"/>
    <col min="10759" max="10759" width="10.7109375" style="1" customWidth="1"/>
    <col min="10760" max="10760" width="18.7109375" style="1" customWidth="1"/>
    <col min="10761" max="10762" width="21.7109375" style="1" customWidth="1"/>
    <col min="10763" max="10763" width="40.7109375" style="1" customWidth="1"/>
    <col min="10764" max="10764" width="10.7109375" style="1" customWidth="1"/>
    <col min="10765" max="10765" width="21.7109375" style="1" customWidth="1"/>
    <col min="10766" max="10766" width="10.7109375" style="1" customWidth="1"/>
    <col min="10767" max="10767" width="18.7109375" style="1" customWidth="1"/>
    <col min="10768" max="10769" width="21.7109375" style="1" customWidth="1"/>
    <col min="10770" max="10770" width="10.7109375" style="1" customWidth="1"/>
    <col min="10771" max="10771" width="21.7109375" style="1" customWidth="1"/>
    <col min="10772" max="10772" width="10.7109375" style="1" customWidth="1"/>
    <col min="10773" max="10773" width="18.7109375" style="1" customWidth="1"/>
    <col min="10774" max="10774" width="21.7109375" style="1" customWidth="1"/>
    <col min="10775" max="10775" width="40.7109375" style="1" customWidth="1"/>
    <col min="10776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2" width="21.7109375" style="1" customWidth="1"/>
    <col min="10783" max="10783" width="10.7109375" style="1" customWidth="1"/>
    <col min="10784" max="10784" width="21.7109375" style="1" customWidth="1"/>
    <col min="10785" max="10785" width="10.7109375" style="1" customWidth="1"/>
    <col min="10786" max="10786" width="18.7109375" style="1" customWidth="1"/>
    <col min="10787" max="10787" width="40.7109375" style="1" customWidth="1"/>
    <col min="10788" max="10789" width="21.7109375" style="1" customWidth="1"/>
    <col min="10790" max="10790" width="10.7109375" style="1" customWidth="1"/>
    <col min="10791" max="10791" width="21.7109375" style="1" customWidth="1"/>
    <col min="10792" max="10792" width="10.7109375" style="1" customWidth="1"/>
    <col min="10793" max="10795" width="21.7109375" style="1" customWidth="1"/>
    <col min="10796" max="10796" width="10.7109375" style="1" customWidth="1"/>
    <col min="10797" max="11005" width="11.42578125" style="1"/>
    <col min="11006" max="11006" width="1.7109375" style="1" customWidth="1"/>
    <col min="11007" max="11007" width="40.7109375" style="1" customWidth="1"/>
    <col min="11008" max="11008" width="21.7109375" style="1" customWidth="1"/>
    <col min="11009" max="11009" width="10.7109375" style="1" customWidth="1"/>
    <col min="11010" max="11010" width="18.7109375" style="1" customWidth="1"/>
    <col min="11011" max="11012" width="21.7109375" style="1" customWidth="1"/>
    <col min="11013" max="11013" width="10.7109375" style="1" customWidth="1"/>
    <col min="11014" max="11014" width="21.7109375" style="1" customWidth="1"/>
    <col min="11015" max="11015" width="10.7109375" style="1" customWidth="1"/>
    <col min="11016" max="11016" width="18.7109375" style="1" customWidth="1"/>
    <col min="11017" max="11018" width="21.7109375" style="1" customWidth="1"/>
    <col min="11019" max="11019" width="40.7109375" style="1" customWidth="1"/>
    <col min="11020" max="11020" width="10.7109375" style="1" customWidth="1"/>
    <col min="11021" max="11021" width="21.7109375" style="1" customWidth="1"/>
    <col min="11022" max="11022" width="10.7109375" style="1" customWidth="1"/>
    <col min="11023" max="11023" width="18.7109375" style="1" customWidth="1"/>
    <col min="11024" max="11025" width="21.7109375" style="1" customWidth="1"/>
    <col min="11026" max="11026" width="10.7109375" style="1" customWidth="1"/>
    <col min="11027" max="11027" width="21.7109375" style="1" customWidth="1"/>
    <col min="11028" max="11028" width="10.7109375" style="1" customWidth="1"/>
    <col min="11029" max="11029" width="18.7109375" style="1" customWidth="1"/>
    <col min="11030" max="11030" width="21.7109375" style="1" customWidth="1"/>
    <col min="11031" max="11031" width="40.7109375" style="1" customWidth="1"/>
    <col min="11032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8" width="21.7109375" style="1" customWidth="1"/>
    <col min="11039" max="11039" width="10.7109375" style="1" customWidth="1"/>
    <col min="11040" max="11040" width="21.7109375" style="1" customWidth="1"/>
    <col min="11041" max="11041" width="10.7109375" style="1" customWidth="1"/>
    <col min="11042" max="11042" width="18.7109375" style="1" customWidth="1"/>
    <col min="11043" max="11043" width="40.7109375" style="1" customWidth="1"/>
    <col min="11044" max="11045" width="21.7109375" style="1" customWidth="1"/>
    <col min="11046" max="11046" width="10.7109375" style="1" customWidth="1"/>
    <col min="11047" max="11047" width="21.7109375" style="1" customWidth="1"/>
    <col min="11048" max="11048" width="10.7109375" style="1" customWidth="1"/>
    <col min="11049" max="11051" width="21.7109375" style="1" customWidth="1"/>
    <col min="11052" max="11052" width="10.7109375" style="1" customWidth="1"/>
    <col min="11053" max="11261" width="11.42578125" style="1"/>
    <col min="11262" max="11262" width="1.7109375" style="1" customWidth="1"/>
    <col min="11263" max="11263" width="40.7109375" style="1" customWidth="1"/>
    <col min="11264" max="11264" width="21.7109375" style="1" customWidth="1"/>
    <col min="11265" max="11265" width="10.7109375" style="1" customWidth="1"/>
    <col min="11266" max="11266" width="18.7109375" style="1" customWidth="1"/>
    <col min="11267" max="11268" width="21.7109375" style="1" customWidth="1"/>
    <col min="11269" max="11269" width="10.7109375" style="1" customWidth="1"/>
    <col min="11270" max="11270" width="21.7109375" style="1" customWidth="1"/>
    <col min="11271" max="11271" width="10.7109375" style="1" customWidth="1"/>
    <col min="11272" max="11272" width="18.7109375" style="1" customWidth="1"/>
    <col min="11273" max="11274" width="21.7109375" style="1" customWidth="1"/>
    <col min="11275" max="11275" width="40.7109375" style="1" customWidth="1"/>
    <col min="11276" max="11276" width="10.7109375" style="1" customWidth="1"/>
    <col min="11277" max="11277" width="21.7109375" style="1" customWidth="1"/>
    <col min="11278" max="11278" width="10.7109375" style="1" customWidth="1"/>
    <col min="11279" max="11279" width="18.7109375" style="1" customWidth="1"/>
    <col min="11280" max="11281" width="21.7109375" style="1" customWidth="1"/>
    <col min="11282" max="11282" width="10.7109375" style="1" customWidth="1"/>
    <col min="11283" max="11283" width="21.7109375" style="1" customWidth="1"/>
    <col min="11284" max="11284" width="10.7109375" style="1" customWidth="1"/>
    <col min="11285" max="11285" width="18.7109375" style="1" customWidth="1"/>
    <col min="11286" max="11286" width="21.7109375" style="1" customWidth="1"/>
    <col min="11287" max="11287" width="40.7109375" style="1" customWidth="1"/>
    <col min="11288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4" width="21.7109375" style="1" customWidth="1"/>
    <col min="11295" max="11295" width="10.7109375" style="1" customWidth="1"/>
    <col min="11296" max="11296" width="21.7109375" style="1" customWidth="1"/>
    <col min="11297" max="11297" width="10.7109375" style="1" customWidth="1"/>
    <col min="11298" max="11298" width="18.7109375" style="1" customWidth="1"/>
    <col min="11299" max="11299" width="40.7109375" style="1" customWidth="1"/>
    <col min="11300" max="11301" width="21.7109375" style="1" customWidth="1"/>
    <col min="11302" max="11302" width="10.7109375" style="1" customWidth="1"/>
    <col min="11303" max="11303" width="21.7109375" style="1" customWidth="1"/>
    <col min="11304" max="11304" width="10.7109375" style="1" customWidth="1"/>
    <col min="11305" max="11307" width="21.7109375" style="1" customWidth="1"/>
    <col min="11308" max="11308" width="10.7109375" style="1" customWidth="1"/>
    <col min="11309" max="11517" width="11.42578125" style="1"/>
    <col min="11518" max="11518" width="1.7109375" style="1" customWidth="1"/>
    <col min="11519" max="11519" width="40.7109375" style="1" customWidth="1"/>
    <col min="11520" max="11520" width="21.7109375" style="1" customWidth="1"/>
    <col min="11521" max="11521" width="10.7109375" style="1" customWidth="1"/>
    <col min="11522" max="11522" width="18.7109375" style="1" customWidth="1"/>
    <col min="11523" max="11524" width="21.7109375" style="1" customWidth="1"/>
    <col min="11525" max="11525" width="10.7109375" style="1" customWidth="1"/>
    <col min="11526" max="11526" width="21.7109375" style="1" customWidth="1"/>
    <col min="11527" max="11527" width="10.7109375" style="1" customWidth="1"/>
    <col min="11528" max="11528" width="18.7109375" style="1" customWidth="1"/>
    <col min="11529" max="11530" width="21.7109375" style="1" customWidth="1"/>
    <col min="11531" max="11531" width="40.7109375" style="1" customWidth="1"/>
    <col min="11532" max="11532" width="10.7109375" style="1" customWidth="1"/>
    <col min="11533" max="11533" width="21.7109375" style="1" customWidth="1"/>
    <col min="11534" max="11534" width="10.7109375" style="1" customWidth="1"/>
    <col min="11535" max="11535" width="18.7109375" style="1" customWidth="1"/>
    <col min="11536" max="11537" width="21.7109375" style="1" customWidth="1"/>
    <col min="11538" max="11538" width="10.7109375" style="1" customWidth="1"/>
    <col min="11539" max="11539" width="21.7109375" style="1" customWidth="1"/>
    <col min="11540" max="11540" width="10.7109375" style="1" customWidth="1"/>
    <col min="11541" max="11541" width="18.7109375" style="1" customWidth="1"/>
    <col min="11542" max="11542" width="21.7109375" style="1" customWidth="1"/>
    <col min="11543" max="11543" width="40.7109375" style="1" customWidth="1"/>
    <col min="11544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50" width="21.7109375" style="1" customWidth="1"/>
    <col min="11551" max="11551" width="10.7109375" style="1" customWidth="1"/>
    <col min="11552" max="11552" width="21.7109375" style="1" customWidth="1"/>
    <col min="11553" max="11553" width="10.7109375" style="1" customWidth="1"/>
    <col min="11554" max="11554" width="18.7109375" style="1" customWidth="1"/>
    <col min="11555" max="11555" width="40.7109375" style="1" customWidth="1"/>
    <col min="11556" max="11557" width="21.7109375" style="1" customWidth="1"/>
    <col min="11558" max="11558" width="10.7109375" style="1" customWidth="1"/>
    <col min="11559" max="11559" width="21.7109375" style="1" customWidth="1"/>
    <col min="11560" max="11560" width="10.7109375" style="1" customWidth="1"/>
    <col min="11561" max="11563" width="21.7109375" style="1" customWidth="1"/>
    <col min="11564" max="11564" width="10.7109375" style="1" customWidth="1"/>
    <col min="11565" max="11773" width="11.42578125" style="1"/>
    <col min="11774" max="11774" width="1.7109375" style="1" customWidth="1"/>
    <col min="11775" max="11775" width="40.7109375" style="1" customWidth="1"/>
    <col min="11776" max="11776" width="21.7109375" style="1" customWidth="1"/>
    <col min="11777" max="11777" width="10.7109375" style="1" customWidth="1"/>
    <col min="11778" max="11778" width="18.7109375" style="1" customWidth="1"/>
    <col min="11779" max="11780" width="21.7109375" style="1" customWidth="1"/>
    <col min="11781" max="11781" width="10.7109375" style="1" customWidth="1"/>
    <col min="11782" max="11782" width="21.7109375" style="1" customWidth="1"/>
    <col min="11783" max="11783" width="10.7109375" style="1" customWidth="1"/>
    <col min="11784" max="11784" width="18.7109375" style="1" customWidth="1"/>
    <col min="11785" max="11786" width="21.7109375" style="1" customWidth="1"/>
    <col min="11787" max="11787" width="40.7109375" style="1" customWidth="1"/>
    <col min="11788" max="11788" width="10.7109375" style="1" customWidth="1"/>
    <col min="11789" max="11789" width="21.7109375" style="1" customWidth="1"/>
    <col min="11790" max="11790" width="10.7109375" style="1" customWidth="1"/>
    <col min="11791" max="11791" width="18.7109375" style="1" customWidth="1"/>
    <col min="11792" max="11793" width="21.7109375" style="1" customWidth="1"/>
    <col min="11794" max="11794" width="10.7109375" style="1" customWidth="1"/>
    <col min="11795" max="11795" width="21.7109375" style="1" customWidth="1"/>
    <col min="11796" max="11796" width="10.7109375" style="1" customWidth="1"/>
    <col min="11797" max="11797" width="18.7109375" style="1" customWidth="1"/>
    <col min="11798" max="11798" width="21.7109375" style="1" customWidth="1"/>
    <col min="11799" max="11799" width="40.7109375" style="1" customWidth="1"/>
    <col min="11800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6" width="21.7109375" style="1" customWidth="1"/>
    <col min="11807" max="11807" width="10.7109375" style="1" customWidth="1"/>
    <col min="11808" max="11808" width="21.7109375" style="1" customWidth="1"/>
    <col min="11809" max="11809" width="10.7109375" style="1" customWidth="1"/>
    <col min="11810" max="11810" width="18.7109375" style="1" customWidth="1"/>
    <col min="11811" max="11811" width="40.7109375" style="1" customWidth="1"/>
    <col min="11812" max="11813" width="21.7109375" style="1" customWidth="1"/>
    <col min="11814" max="11814" width="10.7109375" style="1" customWidth="1"/>
    <col min="11815" max="11815" width="21.7109375" style="1" customWidth="1"/>
    <col min="11816" max="11816" width="10.7109375" style="1" customWidth="1"/>
    <col min="11817" max="11819" width="21.7109375" style="1" customWidth="1"/>
    <col min="11820" max="11820" width="10.7109375" style="1" customWidth="1"/>
    <col min="11821" max="12029" width="11.42578125" style="1"/>
    <col min="12030" max="12030" width="1.7109375" style="1" customWidth="1"/>
    <col min="12031" max="12031" width="40.7109375" style="1" customWidth="1"/>
    <col min="12032" max="12032" width="21.7109375" style="1" customWidth="1"/>
    <col min="12033" max="12033" width="10.7109375" style="1" customWidth="1"/>
    <col min="12034" max="12034" width="18.7109375" style="1" customWidth="1"/>
    <col min="12035" max="12036" width="21.7109375" style="1" customWidth="1"/>
    <col min="12037" max="12037" width="10.7109375" style="1" customWidth="1"/>
    <col min="12038" max="12038" width="21.7109375" style="1" customWidth="1"/>
    <col min="12039" max="12039" width="10.7109375" style="1" customWidth="1"/>
    <col min="12040" max="12040" width="18.7109375" style="1" customWidth="1"/>
    <col min="12041" max="12042" width="21.7109375" style="1" customWidth="1"/>
    <col min="12043" max="12043" width="40.7109375" style="1" customWidth="1"/>
    <col min="12044" max="12044" width="10.7109375" style="1" customWidth="1"/>
    <col min="12045" max="12045" width="21.7109375" style="1" customWidth="1"/>
    <col min="12046" max="12046" width="10.7109375" style="1" customWidth="1"/>
    <col min="12047" max="12047" width="18.7109375" style="1" customWidth="1"/>
    <col min="12048" max="12049" width="21.7109375" style="1" customWidth="1"/>
    <col min="12050" max="12050" width="10.7109375" style="1" customWidth="1"/>
    <col min="12051" max="12051" width="21.7109375" style="1" customWidth="1"/>
    <col min="12052" max="12052" width="10.7109375" style="1" customWidth="1"/>
    <col min="12053" max="12053" width="18.7109375" style="1" customWidth="1"/>
    <col min="12054" max="12054" width="21.7109375" style="1" customWidth="1"/>
    <col min="12055" max="12055" width="40.7109375" style="1" customWidth="1"/>
    <col min="12056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2" width="21.7109375" style="1" customWidth="1"/>
    <col min="12063" max="12063" width="10.7109375" style="1" customWidth="1"/>
    <col min="12064" max="12064" width="21.7109375" style="1" customWidth="1"/>
    <col min="12065" max="12065" width="10.7109375" style="1" customWidth="1"/>
    <col min="12066" max="12066" width="18.7109375" style="1" customWidth="1"/>
    <col min="12067" max="12067" width="40.7109375" style="1" customWidth="1"/>
    <col min="12068" max="12069" width="21.7109375" style="1" customWidth="1"/>
    <col min="12070" max="12070" width="10.7109375" style="1" customWidth="1"/>
    <col min="12071" max="12071" width="21.7109375" style="1" customWidth="1"/>
    <col min="12072" max="12072" width="10.7109375" style="1" customWidth="1"/>
    <col min="12073" max="12075" width="21.7109375" style="1" customWidth="1"/>
    <col min="12076" max="12076" width="10.7109375" style="1" customWidth="1"/>
    <col min="12077" max="12285" width="11.42578125" style="1"/>
    <col min="12286" max="12286" width="1.7109375" style="1" customWidth="1"/>
    <col min="12287" max="12287" width="40.7109375" style="1" customWidth="1"/>
    <col min="12288" max="12288" width="21.7109375" style="1" customWidth="1"/>
    <col min="12289" max="12289" width="10.7109375" style="1" customWidth="1"/>
    <col min="12290" max="12290" width="18.7109375" style="1" customWidth="1"/>
    <col min="12291" max="12292" width="21.7109375" style="1" customWidth="1"/>
    <col min="12293" max="12293" width="10.7109375" style="1" customWidth="1"/>
    <col min="12294" max="12294" width="21.7109375" style="1" customWidth="1"/>
    <col min="12295" max="12295" width="10.7109375" style="1" customWidth="1"/>
    <col min="12296" max="12296" width="18.7109375" style="1" customWidth="1"/>
    <col min="12297" max="12298" width="21.7109375" style="1" customWidth="1"/>
    <col min="12299" max="12299" width="40.7109375" style="1" customWidth="1"/>
    <col min="12300" max="12300" width="10.7109375" style="1" customWidth="1"/>
    <col min="12301" max="12301" width="21.7109375" style="1" customWidth="1"/>
    <col min="12302" max="12302" width="10.7109375" style="1" customWidth="1"/>
    <col min="12303" max="12303" width="18.7109375" style="1" customWidth="1"/>
    <col min="12304" max="12305" width="21.7109375" style="1" customWidth="1"/>
    <col min="12306" max="12306" width="10.7109375" style="1" customWidth="1"/>
    <col min="12307" max="12307" width="21.7109375" style="1" customWidth="1"/>
    <col min="12308" max="12308" width="10.7109375" style="1" customWidth="1"/>
    <col min="12309" max="12309" width="18.7109375" style="1" customWidth="1"/>
    <col min="12310" max="12310" width="21.7109375" style="1" customWidth="1"/>
    <col min="12311" max="12311" width="40.7109375" style="1" customWidth="1"/>
    <col min="12312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8" width="21.7109375" style="1" customWidth="1"/>
    <col min="12319" max="12319" width="10.7109375" style="1" customWidth="1"/>
    <col min="12320" max="12320" width="21.7109375" style="1" customWidth="1"/>
    <col min="12321" max="12321" width="10.7109375" style="1" customWidth="1"/>
    <col min="12322" max="12322" width="18.7109375" style="1" customWidth="1"/>
    <col min="12323" max="12323" width="40.7109375" style="1" customWidth="1"/>
    <col min="12324" max="12325" width="21.7109375" style="1" customWidth="1"/>
    <col min="12326" max="12326" width="10.7109375" style="1" customWidth="1"/>
    <col min="12327" max="12327" width="21.7109375" style="1" customWidth="1"/>
    <col min="12328" max="12328" width="10.7109375" style="1" customWidth="1"/>
    <col min="12329" max="12331" width="21.7109375" style="1" customWidth="1"/>
    <col min="12332" max="12332" width="10.7109375" style="1" customWidth="1"/>
    <col min="12333" max="12541" width="11.42578125" style="1"/>
    <col min="12542" max="12542" width="1.7109375" style="1" customWidth="1"/>
    <col min="12543" max="12543" width="40.7109375" style="1" customWidth="1"/>
    <col min="12544" max="12544" width="21.7109375" style="1" customWidth="1"/>
    <col min="12545" max="12545" width="10.7109375" style="1" customWidth="1"/>
    <col min="12546" max="12546" width="18.7109375" style="1" customWidth="1"/>
    <col min="12547" max="12548" width="21.7109375" style="1" customWidth="1"/>
    <col min="12549" max="12549" width="10.7109375" style="1" customWidth="1"/>
    <col min="12550" max="12550" width="21.7109375" style="1" customWidth="1"/>
    <col min="12551" max="12551" width="10.7109375" style="1" customWidth="1"/>
    <col min="12552" max="12552" width="18.7109375" style="1" customWidth="1"/>
    <col min="12553" max="12554" width="21.7109375" style="1" customWidth="1"/>
    <col min="12555" max="12555" width="40.7109375" style="1" customWidth="1"/>
    <col min="12556" max="12556" width="10.7109375" style="1" customWidth="1"/>
    <col min="12557" max="12557" width="21.7109375" style="1" customWidth="1"/>
    <col min="12558" max="12558" width="10.7109375" style="1" customWidth="1"/>
    <col min="12559" max="12559" width="18.7109375" style="1" customWidth="1"/>
    <col min="12560" max="12561" width="21.7109375" style="1" customWidth="1"/>
    <col min="12562" max="12562" width="10.7109375" style="1" customWidth="1"/>
    <col min="12563" max="12563" width="21.7109375" style="1" customWidth="1"/>
    <col min="12564" max="12564" width="10.7109375" style="1" customWidth="1"/>
    <col min="12565" max="12565" width="18.7109375" style="1" customWidth="1"/>
    <col min="12566" max="12566" width="21.7109375" style="1" customWidth="1"/>
    <col min="12567" max="12567" width="40.7109375" style="1" customWidth="1"/>
    <col min="12568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4" width="21.7109375" style="1" customWidth="1"/>
    <col min="12575" max="12575" width="10.7109375" style="1" customWidth="1"/>
    <col min="12576" max="12576" width="21.7109375" style="1" customWidth="1"/>
    <col min="12577" max="12577" width="10.7109375" style="1" customWidth="1"/>
    <col min="12578" max="12578" width="18.7109375" style="1" customWidth="1"/>
    <col min="12579" max="12579" width="40.7109375" style="1" customWidth="1"/>
    <col min="12580" max="12581" width="21.7109375" style="1" customWidth="1"/>
    <col min="12582" max="12582" width="10.7109375" style="1" customWidth="1"/>
    <col min="12583" max="12583" width="21.7109375" style="1" customWidth="1"/>
    <col min="12584" max="12584" width="10.7109375" style="1" customWidth="1"/>
    <col min="12585" max="12587" width="21.7109375" style="1" customWidth="1"/>
    <col min="12588" max="12588" width="10.7109375" style="1" customWidth="1"/>
    <col min="12589" max="12797" width="11.42578125" style="1"/>
    <col min="12798" max="12798" width="1.7109375" style="1" customWidth="1"/>
    <col min="12799" max="12799" width="40.7109375" style="1" customWidth="1"/>
    <col min="12800" max="12800" width="21.7109375" style="1" customWidth="1"/>
    <col min="12801" max="12801" width="10.7109375" style="1" customWidth="1"/>
    <col min="12802" max="12802" width="18.7109375" style="1" customWidth="1"/>
    <col min="12803" max="12804" width="21.7109375" style="1" customWidth="1"/>
    <col min="12805" max="12805" width="10.7109375" style="1" customWidth="1"/>
    <col min="12806" max="12806" width="21.7109375" style="1" customWidth="1"/>
    <col min="12807" max="12807" width="10.7109375" style="1" customWidth="1"/>
    <col min="12808" max="12808" width="18.7109375" style="1" customWidth="1"/>
    <col min="12809" max="12810" width="21.7109375" style="1" customWidth="1"/>
    <col min="12811" max="12811" width="40.7109375" style="1" customWidth="1"/>
    <col min="12812" max="12812" width="10.7109375" style="1" customWidth="1"/>
    <col min="12813" max="12813" width="21.7109375" style="1" customWidth="1"/>
    <col min="12814" max="12814" width="10.7109375" style="1" customWidth="1"/>
    <col min="12815" max="12815" width="18.7109375" style="1" customWidth="1"/>
    <col min="12816" max="12817" width="21.7109375" style="1" customWidth="1"/>
    <col min="12818" max="12818" width="10.7109375" style="1" customWidth="1"/>
    <col min="12819" max="12819" width="21.7109375" style="1" customWidth="1"/>
    <col min="12820" max="12820" width="10.7109375" style="1" customWidth="1"/>
    <col min="12821" max="12821" width="18.7109375" style="1" customWidth="1"/>
    <col min="12822" max="12822" width="21.7109375" style="1" customWidth="1"/>
    <col min="12823" max="12823" width="40.7109375" style="1" customWidth="1"/>
    <col min="12824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30" width="21.7109375" style="1" customWidth="1"/>
    <col min="12831" max="12831" width="10.7109375" style="1" customWidth="1"/>
    <col min="12832" max="12832" width="21.7109375" style="1" customWidth="1"/>
    <col min="12833" max="12833" width="10.7109375" style="1" customWidth="1"/>
    <col min="12834" max="12834" width="18.7109375" style="1" customWidth="1"/>
    <col min="12835" max="12835" width="40.7109375" style="1" customWidth="1"/>
    <col min="12836" max="12837" width="21.7109375" style="1" customWidth="1"/>
    <col min="12838" max="12838" width="10.7109375" style="1" customWidth="1"/>
    <col min="12839" max="12839" width="21.7109375" style="1" customWidth="1"/>
    <col min="12840" max="12840" width="10.7109375" style="1" customWidth="1"/>
    <col min="12841" max="12843" width="21.7109375" style="1" customWidth="1"/>
    <col min="12844" max="12844" width="10.7109375" style="1" customWidth="1"/>
    <col min="12845" max="13053" width="11.42578125" style="1"/>
    <col min="13054" max="13054" width="1.7109375" style="1" customWidth="1"/>
    <col min="13055" max="13055" width="40.7109375" style="1" customWidth="1"/>
    <col min="13056" max="13056" width="21.7109375" style="1" customWidth="1"/>
    <col min="13057" max="13057" width="10.7109375" style="1" customWidth="1"/>
    <col min="13058" max="13058" width="18.7109375" style="1" customWidth="1"/>
    <col min="13059" max="13060" width="21.7109375" style="1" customWidth="1"/>
    <col min="13061" max="13061" width="10.7109375" style="1" customWidth="1"/>
    <col min="13062" max="13062" width="21.7109375" style="1" customWidth="1"/>
    <col min="13063" max="13063" width="10.7109375" style="1" customWidth="1"/>
    <col min="13064" max="13064" width="18.7109375" style="1" customWidth="1"/>
    <col min="13065" max="13066" width="21.7109375" style="1" customWidth="1"/>
    <col min="13067" max="13067" width="40.7109375" style="1" customWidth="1"/>
    <col min="13068" max="13068" width="10.7109375" style="1" customWidth="1"/>
    <col min="13069" max="13069" width="21.7109375" style="1" customWidth="1"/>
    <col min="13070" max="13070" width="10.7109375" style="1" customWidth="1"/>
    <col min="13071" max="13071" width="18.7109375" style="1" customWidth="1"/>
    <col min="13072" max="13073" width="21.7109375" style="1" customWidth="1"/>
    <col min="13074" max="13074" width="10.7109375" style="1" customWidth="1"/>
    <col min="13075" max="13075" width="21.7109375" style="1" customWidth="1"/>
    <col min="13076" max="13076" width="10.7109375" style="1" customWidth="1"/>
    <col min="13077" max="13077" width="18.7109375" style="1" customWidth="1"/>
    <col min="13078" max="13078" width="21.7109375" style="1" customWidth="1"/>
    <col min="13079" max="13079" width="40.7109375" style="1" customWidth="1"/>
    <col min="13080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6" width="21.7109375" style="1" customWidth="1"/>
    <col min="13087" max="13087" width="10.7109375" style="1" customWidth="1"/>
    <col min="13088" max="13088" width="21.7109375" style="1" customWidth="1"/>
    <col min="13089" max="13089" width="10.7109375" style="1" customWidth="1"/>
    <col min="13090" max="13090" width="18.7109375" style="1" customWidth="1"/>
    <col min="13091" max="13091" width="40.7109375" style="1" customWidth="1"/>
    <col min="13092" max="13093" width="21.7109375" style="1" customWidth="1"/>
    <col min="13094" max="13094" width="10.7109375" style="1" customWidth="1"/>
    <col min="13095" max="13095" width="21.7109375" style="1" customWidth="1"/>
    <col min="13096" max="13096" width="10.7109375" style="1" customWidth="1"/>
    <col min="13097" max="13099" width="21.7109375" style="1" customWidth="1"/>
    <col min="13100" max="13100" width="10.7109375" style="1" customWidth="1"/>
    <col min="13101" max="13309" width="11.42578125" style="1"/>
    <col min="13310" max="13310" width="1.7109375" style="1" customWidth="1"/>
    <col min="13311" max="13311" width="40.7109375" style="1" customWidth="1"/>
    <col min="13312" max="13312" width="21.7109375" style="1" customWidth="1"/>
    <col min="13313" max="13313" width="10.7109375" style="1" customWidth="1"/>
    <col min="13314" max="13314" width="18.7109375" style="1" customWidth="1"/>
    <col min="13315" max="13316" width="21.7109375" style="1" customWidth="1"/>
    <col min="13317" max="13317" width="10.7109375" style="1" customWidth="1"/>
    <col min="13318" max="13318" width="21.7109375" style="1" customWidth="1"/>
    <col min="13319" max="13319" width="10.7109375" style="1" customWidth="1"/>
    <col min="13320" max="13320" width="18.7109375" style="1" customWidth="1"/>
    <col min="13321" max="13322" width="21.7109375" style="1" customWidth="1"/>
    <col min="13323" max="13323" width="40.7109375" style="1" customWidth="1"/>
    <col min="13324" max="13324" width="10.7109375" style="1" customWidth="1"/>
    <col min="13325" max="13325" width="21.7109375" style="1" customWidth="1"/>
    <col min="13326" max="13326" width="10.7109375" style="1" customWidth="1"/>
    <col min="13327" max="13327" width="18.7109375" style="1" customWidth="1"/>
    <col min="13328" max="13329" width="21.7109375" style="1" customWidth="1"/>
    <col min="13330" max="13330" width="10.7109375" style="1" customWidth="1"/>
    <col min="13331" max="13331" width="21.7109375" style="1" customWidth="1"/>
    <col min="13332" max="13332" width="10.7109375" style="1" customWidth="1"/>
    <col min="13333" max="13333" width="18.7109375" style="1" customWidth="1"/>
    <col min="13334" max="13334" width="21.7109375" style="1" customWidth="1"/>
    <col min="13335" max="13335" width="40.7109375" style="1" customWidth="1"/>
    <col min="13336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2" width="21.7109375" style="1" customWidth="1"/>
    <col min="13343" max="13343" width="10.7109375" style="1" customWidth="1"/>
    <col min="13344" max="13344" width="21.7109375" style="1" customWidth="1"/>
    <col min="13345" max="13345" width="10.7109375" style="1" customWidth="1"/>
    <col min="13346" max="13346" width="18.7109375" style="1" customWidth="1"/>
    <col min="13347" max="13347" width="40.7109375" style="1" customWidth="1"/>
    <col min="13348" max="13349" width="21.7109375" style="1" customWidth="1"/>
    <col min="13350" max="13350" width="10.7109375" style="1" customWidth="1"/>
    <col min="13351" max="13351" width="21.7109375" style="1" customWidth="1"/>
    <col min="13352" max="13352" width="10.7109375" style="1" customWidth="1"/>
    <col min="13353" max="13355" width="21.7109375" style="1" customWidth="1"/>
    <col min="13356" max="13356" width="10.7109375" style="1" customWidth="1"/>
    <col min="13357" max="13565" width="11.42578125" style="1"/>
    <col min="13566" max="13566" width="1.7109375" style="1" customWidth="1"/>
    <col min="13567" max="13567" width="40.7109375" style="1" customWidth="1"/>
    <col min="13568" max="13568" width="21.7109375" style="1" customWidth="1"/>
    <col min="13569" max="13569" width="10.7109375" style="1" customWidth="1"/>
    <col min="13570" max="13570" width="18.7109375" style="1" customWidth="1"/>
    <col min="13571" max="13572" width="21.7109375" style="1" customWidth="1"/>
    <col min="13573" max="13573" width="10.7109375" style="1" customWidth="1"/>
    <col min="13574" max="13574" width="21.7109375" style="1" customWidth="1"/>
    <col min="13575" max="13575" width="10.7109375" style="1" customWidth="1"/>
    <col min="13576" max="13576" width="18.7109375" style="1" customWidth="1"/>
    <col min="13577" max="13578" width="21.7109375" style="1" customWidth="1"/>
    <col min="13579" max="13579" width="40.7109375" style="1" customWidth="1"/>
    <col min="13580" max="13580" width="10.7109375" style="1" customWidth="1"/>
    <col min="13581" max="13581" width="21.7109375" style="1" customWidth="1"/>
    <col min="13582" max="13582" width="10.7109375" style="1" customWidth="1"/>
    <col min="13583" max="13583" width="18.7109375" style="1" customWidth="1"/>
    <col min="13584" max="13585" width="21.7109375" style="1" customWidth="1"/>
    <col min="13586" max="13586" width="10.7109375" style="1" customWidth="1"/>
    <col min="13587" max="13587" width="21.7109375" style="1" customWidth="1"/>
    <col min="13588" max="13588" width="10.7109375" style="1" customWidth="1"/>
    <col min="13589" max="13589" width="18.7109375" style="1" customWidth="1"/>
    <col min="13590" max="13590" width="21.7109375" style="1" customWidth="1"/>
    <col min="13591" max="13591" width="40.7109375" style="1" customWidth="1"/>
    <col min="13592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8" width="21.7109375" style="1" customWidth="1"/>
    <col min="13599" max="13599" width="10.7109375" style="1" customWidth="1"/>
    <col min="13600" max="13600" width="21.7109375" style="1" customWidth="1"/>
    <col min="13601" max="13601" width="10.7109375" style="1" customWidth="1"/>
    <col min="13602" max="13602" width="18.7109375" style="1" customWidth="1"/>
    <col min="13603" max="13603" width="40.7109375" style="1" customWidth="1"/>
    <col min="13604" max="13605" width="21.7109375" style="1" customWidth="1"/>
    <col min="13606" max="13606" width="10.7109375" style="1" customWidth="1"/>
    <col min="13607" max="13607" width="21.7109375" style="1" customWidth="1"/>
    <col min="13608" max="13608" width="10.7109375" style="1" customWidth="1"/>
    <col min="13609" max="13611" width="21.7109375" style="1" customWidth="1"/>
    <col min="13612" max="13612" width="10.7109375" style="1" customWidth="1"/>
    <col min="13613" max="13821" width="11.42578125" style="1"/>
    <col min="13822" max="13822" width="1.7109375" style="1" customWidth="1"/>
    <col min="13823" max="13823" width="40.7109375" style="1" customWidth="1"/>
    <col min="13824" max="13824" width="21.7109375" style="1" customWidth="1"/>
    <col min="13825" max="13825" width="10.7109375" style="1" customWidth="1"/>
    <col min="13826" max="13826" width="18.7109375" style="1" customWidth="1"/>
    <col min="13827" max="13828" width="21.7109375" style="1" customWidth="1"/>
    <col min="13829" max="13829" width="10.7109375" style="1" customWidth="1"/>
    <col min="13830" max="13830" width="21.7109375" style="1" customWidth="1"/>
    <col min="13831" max="13831" width="10.7109375" style="1" customWidth="1"/>
    <col min="13832" max="13832" width="18.7109375" style="1" customWidth="1"/>
    <col min="13833" max="13834" width="21.7109375" style="1" customWidth="1"/>
    <col min="13835" max="13835" width="40.7109375" style="1" customWidth="1"/>
    <col min="13836" max="13836" width="10.7109375" style="1" customWidth="1"/>
    <col min="13837" max="13837" width="21.7109375" style="1" customWidth="1"/>
    <col min="13838" max="13838" width="10.7109375" style="1" customWidth="1"/>
    <col min="13839" max="13839" width="18.7109375" style="1" customWidth="1"/>
    <col min="13840" max="13841" width="21.7109375" style="1" customWidth="1"/>
    <col min="13842" max="13842" width="10.7109375" style="1" customWidth="1"/>
    <col min="13843" max="13843" width="21.7109375" style="1" customWidth="1"/>
    <col min="13844" max="13844" width="10.7109375" style="1" customWidth="1"/>
    <col min="13845" max="13845" width="18.7109375" style="1" customWidth="1"/>
    <col min="13846" max="13846" width="21.7109375" style="1" customWidth="1"/>
    <col min="13847" max="13847" width="40.7109375" style="1" customWidth="1"/>
    <col min="13848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4" width="21.7109375" style="1" customWidth="1"/>
    <col min="13855" max="13855" width="10.7109375" style="1" customWidth="1"/>
    <col min="13856" max="13856" width="21.7109375" style="1" customWidth="1"/>
    <col min="13857" max="13857" width="10.7109375" style="1" customWidth="1"/>
    <col min="13858" max="13858" width="18.7109375" style="1" customWidth="1"/>
    <col min="13859" max="13859" width="40.7109375" style="1" customWidth="1"/>
    <col min="13860" max="13861" width="21.7109375" style="1" customWidth="1"/>
    <col min="13862" max="13862" width="10.7109375" style="1" customWidth="1"/>
    <col min="13863" max="13863" width="21.7109375" style="1" customWidth="1"/>
    <col min="13864" max="13864" width="10.7109375" style="1" customWidth="1"/>
    <col min="13865" max="13867" width="21.7109375" style="1" customWidth="1"/>
    <col min="13868" max="13868" width="10.7109375" style="1" customWidth="1"/>
    <col min="13869" max="14077" width="11.42578125" style="1"/>
    <col min="14078" max="14078" width="1.7109375" style="1" customWidth="1"/>
    <col min="14079" max="14079" width="40.7109375" style="1" customWidth="1"/>
    <col min="14080" max="14080" width="21.7109375" style="1" customWidth="1"/>
    <col min="14081" max="14081" width="10.7109375" style="1" customWidth="1"/>
    <col min="14082" max="14082" width="18.7109375" style="1" customWidth="1"/>
    <col min="14083" max="14084" width="21.7109375" style="1" customWidth="1"/>
    <col min="14085" max="14085" width="10.7109375" style="1" customWidth="1"/>
    <col min="14086" max="14086" width="21.7109375" style="1" customWidth="1"/>
    <col min="14087" max="14087" width="10.7109375" style="1" customWidth="1"/>
    <col min="14088" max="14088" width="18.7109375" style="1" customWidth="1"/>
    <col min="14089" max="14090" width="21.7109375" style="1" customWidth="1"/>
    <col min="14091" max="14091" width="40.7109375" style="1" customWidth="1"/>
    <col min="14092" max="14092" width="10.7109375" style="1" customWidth="1"/>
    <col min="14093" max="14093" width="21.7109375" style="1" customWidth="1"/>
    <col min="14094" max="14094" width="10.7109375" style="1" customWidth="1"/>
    <col min="14095" max="14095" width="18.7109375" style="1" customWidth="1"/>
    <col min="14096" max="14097" width="21.7109375" style="1" customWidth="1"/>
    <col min="14098" max="14098" width="10.7109375" style="1" customWidth="1"/>
    <col min="14099" max="14099" width="21.7109375" style="1" customWidth="1"/>
    <col min="14100" max="14100" width="10.7109375" style="1" customWidth="1"/>
    <col min="14101" max="14101" width="18.7109375" style="1" customWidth="1"/>
    <col min="14102" max="14102" width="21.7109375" style="1" customWidth="1"/>
    <col min="14103" max="14103" width="40.7109375" style="1" customWidth="1"/>
    <col min="14104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10" width="21.7109375" style="1" customWidth="1"/>
    <col min="14111" max="14111" width="10.7109375" style="1" customWidth="1"/>
    <col min="14112" max="14112" width="21.7109375" style="1" customWidth="1"/>
    <col min="14113" max="14113" width="10.7109375" style="1" customWidth="1"/>
    <col min="14114" max="14114" width="18.7109375" style="1" customWidth="1"/>
    <col min="14115" max="14115" width="40.7109375" style="1" customWidth="1"/>
    <col min="14116" max="14117" width="21.7109375" style="1" customWidth="1"/>
    <col min="14118" max="14118" width="10.7109375" style="1" customWidth="1"/>
    <col min="14119" max="14119" width="21.7109375" style="1" customWidth="1"/>
    <col min="14120" max="14120" width="10.7109375" style="1" customWidth="1"/>
    <col min="14121" max="14123" width="21.7109375" style="1" customWidth="1"/>
    <col min="14124" max="14124" width="10.7109375" style="1" customWidth="1"/>
    <col min="14125" max="14333" width="11.42578125" style="1"/>
    <col min="14334" max="14334" width="1.7109375" style="1" customWidth="1"/>
    <col min="14335" max="14335" width="40.7109375" style="1" customWidth="1"/>
    <col min="14336" max="14336" width="21.7109375" style="1" customWidth="1"/>
    <col min="14337" max="14337" width="10.7109375" style="1" customWidth="1"/>
    <col min="14338" max="14338" width="18.7109375" style="1" customWidth="1"/>
    <col min="14339" max="14340" width="21.7109375" style="1" customWidth="1"/>
    <col min="14341" max="14341" width="10.7109375" style="1" customWidth="1"/>
    <col min="14342" max="14342" width="21.7109375" style="1" customWidth="1"/>
    <col min="14343" max="14343" width="10.7109375" style="1" customWidth="1"/>
    <col min="14344" max="14344" width="18.7109375" style="1" customWidth="1"/>
    <col min="14345" max="14346" width="21.7109375" style="1" customWidth="1"/>
    <col min="14347" max="14347" width="40.7109375" style="1" customWidth="1"/>
    <col min="14348" max="14348" width="10.7109375" style="1" customWidth="1"/>
    <col min="14349" max="14349" width="21.7109375" style="1" customWidth="1"/>
    <col min="14350" max="14350" width="10.7109375" style="1" customWidth="1"/>
    <col min="14351" max="14351" width="18.7109375" style="1" customWidth="1"/>
    <col min="14352" max="14353" width="21.7109375" style="1" customWidth="1"/>
    <col min="14354" max="14354" width="10.7109375" style="1" customWidth="1"/>
    <col min="14355" max="14355" width="21.7109375" style="1" customWidth="1"/>
    <col min="14356" max="14356" width="10.7109375" style="1" customWidth="1"/>
    <col min="14357" max="14357" width="18.7109375" style="1" customWidth="1"/>
    <col min="14358" max="14358" width="21.7109375" style="1" customWidth="1"/>
    <col min="14359" max="14359" width="40.7109375" style="1" customWidth="1"/>
    <col min="14360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6" width="21.7109375" style="1" customWidth="1"/>
    <col min="14367" max="14367" width="10.7109375" style="1" customWidth="1"/>
    <col min="14368" max="14368" width="21.7109375" style="1" customWidth="1"/>
    <col min="14369" max="14369" width="10.7109375" style="1" customWidth="1"/>
    <col min="14370" max="14370" width="18.7109375" style="1" customWidth="1"/>
    <col min="14371" max="14371" width="40.7109375" style="1" customWidth="1"/>
    <col min="14372" max="14373" width="21.7109375" style="1" customWidth="1"/>
    <col min="14374" max="14374" width="10.7109375" style="1" customWidth="1"/>
    <col min="14375" max="14375" width="21.7109375" style="1" customWidth="1"/>
    <col min="14376" max="14376" width="10.7109375" style="1" customWidth="1"/>
    <col min="14377" max="14379" width="21.7109375" style="1" customWidth="1"/>
    <col min="14380" max="14380" width="10.7109375" style="1" customWidth="1"/>
    <col min="14381" max="14589" width="11.42578125" style="1"/>
    <col min="14590" max="14590" width="1.7109375" style="1" customWidth="1"/>
    <col min="14591" max="14591" width="40.7109375" style="1" customWidth="1"/>
    <col min="14592" max="14592" width="21.7109375" style="1" customWidth="1"/>
    <col min="14593" max="14593" width="10.7109375" style="1" customWidth="1"/>
    <col min="14594" max="14594" width="18.7109375" style="1" customWidth="1"/>
    <col min="14595" max="14596" width="21.7109375" style="1" customWidth="1"/>
    <col min="14597" max="14597" width="10.7109375" style="1" customWidth="1"/>
    <col min="14598" max="14598" width="21.7109375" style="1" customWidth="1"/>
    <col min="14599" max="14599" width="10.7109375" style="1" customWidth="1"/>
    <col min="14600" max="14600" width="18.7109375" style="1" customWidth="1"/>
    <col min="14601" max="14602" width="21.7109375" style="1" customWidth="1"/>
    <col min="14603" max="14603" width="40.7109375" style="1" customWidth="1"/>
    <col min="14604" max="14604" width="10.7109375" style="1" customWidth="1"/>
    <col min="14605" max="14605" width="21.7109375" style="1" customWidth="1"/>
    <col min="14606" max="14606" width="10.7109375" style="1" customWidth="1"/>
    <col min="14607" max="14607" width="18.7109375" style="1" customWidth="1"/>
    <col min="14608" max="14609" width="21.7109375" style="1" customWidth="1"/>
    <col min="14610" max="14610" width="10.7109375" style="1" customWidth="1"/>
    <col min="14611" max="14611" width="21.7109375" style="1" customWidth="1"/>
    <col min="14612" max="14612" width="10.7109375" style="1" customWidth="1"/>
    <col min="14613" max="14613" width="18.7109375" style="1" customWidth="1"/>
    <col min="14614" max="14614" width="21.7109375" style="1" customWidth="1"/>
    <col min="14615" max="14615" width="40.7109375" style="1" customWidth="1"/>
    <col min="14616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2" width="21.7109375" style="1" customWidth="1"/>
    <col min="14623" max="14623" width="10.7109375" style="1" customWidth="1"/>
    <col min="14624" max="14624" width="21.7109375" style="1" customWidth="1"/>
    <col min="14625" max="14625" width="10.7109375" style="1" customWidth="1"/>
    <col min="14626" max="14626" width="18.7109375" style="1" customWidth="1"/>
    <col min="14627" max="14627" width="40.7109375" style="1" customWidth="1"/>
    <col min="14628" max="14629" width="21.7109375" style="1" customWidth="1"/>
    <col min="14630" max="14630" width="10.7109375" style="1" customWidth="1"/>
    <col min="14631" max="14631" width="21.7109375" style="1" customWidth="1"/>
    <col min="14632" max="14632" width="10.7109375" style="1" customWidth="1"/>
    <col min="14633" max="14635" width="21.7109375" style="1" customWidth="1"/>
    <col min="14636" max="14636" width="10.7109375" style="1" customWidth="1"/>
    <col min="14637" max="14845" width="11.42578125" style="1"/>
    <col min="14846" max="14846" width="1.7109375" style="1" customWidth="1"/>
    <col min="14847" max="14847" width="40.7109375" style="1" customWidth="1"/>
    <col min="14848" max="14848" width="21.7109375" style="1" customWidth="1"/>
    <col min="14849" max="14849" width="10.7109375" style="1" customWidth="1"/>
    <col min="14850" max="14850" width="18.7109375" style="1" customWidth="1"/>
    <col min="14851" max="14852" width="21.7109375" style="1" customWidth="1"/>
    <col min="14853" max="14853" width="10.7109375" style="1" customWidth="1"/>
    <col min="14854" max="14854" width="21.7109375" style="1" customWidth="1"/>
    <col min="14855" max="14855" width="10.7109375" style="1" customWidth="1"/>
    <col min="14856" max="14856" width="18.7109375" style="1" customWidth="1"/>
    <col min="14857" max="14858" width="21.7109375" style="1" customWidth="1"/>
    <col min="14859" max="14859" width="40.7109375" style="1" customWidth="1"/>
    <col min="14860" max="14860" width="10.7109375" style="1" customWidth="1"/>
    <col min="14861" max="14861" width="21.7109375" style="1" customWidth="1"/>
    <col min="14862" max="14862" width="10.7109375" style="1" customWidth="1"/>
    <col min="14863" max="14863" width="18.7109375" style="1" customWidth="1"/>
    <col min="14864" max="14865" width="21.7109375" style="1" customWidth="1"/>
    <col min="14866" max="14866" width="10.7109375" style="1" customWidth="1"/>
    <col min="14867" max="14867" width="21.7109375" style="1" customWidth="1"/>
    <col min="14868" max="14868" width="10.7109375" style="1" customWidth="1"/>
    <col min="14869" max="14869" width="18.7109375" style="1" customWidth="1"/>
    <col min="14870" max="14870" width="21.7109375" style="1" customWidth="1"/>
    <col min="14871" max="14871" width="40.7109375" style="1" customWidth="1"/>
    <col min="14872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8" width="21.7109375" style="1" customWidth="1"/>
    <col min="14879" max="14879" width="10.7109375" style="1" customWidth="1"/>
    <col min="14880" max="14880" width="21.7109375" style="1" customWidth="1"/>
    <col min="14881" max="14881" width="10.7109375" style="1" customWidth="1"/>
    <col min="14882" max="14882" width="18.7109375" style="1" customWidth="1"/>
    <col min="14883" max="14883" width="40.7109375" style="1" customWidth="1"/>
    <col min="14884" max="14885" width="21.7109375" style="1" customWidth="1"/>
    <col min="14886" max="14886" width="10.7109375" style="1" customWidth="1"/>
    <col min="14887" max="14887" width="21.7109375" style="1" customWidth="1"/>
    <col min="14888" max="14888" width="10.7109375" style="1" customWidth="1"/>
    <col min="14889" max="14891" width="21.7109375" style="1" customWidth="1"/>
    <col min="14892" max="14892" width="10.7109375" style="1" customWidth="1"/>
    <col min="14893" max="15101" width="11.42578125" style="1"/>
    <col min="15102" max="15102" width="1.7109375" style="1" customWidth="1"/>
    <col min="15103" max="15103" width="40.7109375" style="1" customWidth="1"/>
    <col min="15104" max="15104" width="21.7109375" style="1" customWidth="1"/>
    <col min="15105" max="15105" width="10.7109375" style="1" customWidth="1"/>
    <col min="15106" max="15106" width="18.7109375" style="1" customWidth="1"/>
    <col min="15107" max="15108" width="21.7109375" style="1" customWidth="1"/>
    <col min="15109" max="15109" width="10.7109375" style="1" customWidth="1"/>
    <col min="15110" max="15110" width="21.7109375" style="1" customWidth="1"/>
    <col min="15111" max="15111" width="10.7109375" style="1" customWidth="1"/>
    <col min="15112" max="15112" width="18.7109375" style="1" customWidth="1"/>
    <col min="15113" max="15114" width="21.7109375" style="1" customWidth="1"/>
    <col min="15115" max="15115" width="40.7109375" style="1" customWidth="1"/>
    <col min="15116" max="15116" width="10.7109375" style="1" customWidth="1"/>
    <col min="15117" max="15117" width="21.7109375" style="1" customWidth="1"/>
    <col min="15118" max="15118" width="10.7109375" style="1" customWidth="1"/>
    <col min="15119" max="15119" width="18.7109375" style="1" customWidth="1"/>
    <col min="15120" max="15121" width="21.7109375" style="1" customWidth="1"/>
    <col min="15122" max="15122" width="10.7109375" style="1" customWidth="1"/>
    <col min="15123" max="15123" width="21.7109375" style="1" customWidth="1"/>
    <col min="15124" max="15124" width="10.7109375" style="1" customWidth="1"/>
    <col min="15125" max="15125" width="18.7109375" style="1" customWidth="1"/>
    <col min="15126" max="15126" width="21.7109375" style="1" customWidth="1"/>
    <col min="15127" max="15127" width="40.7109375" style="1" customWidth="1"/>
    <col min="15128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4" width="21.7109375" style="1" customWidth="1"/>
    <col min="15135" max="15135" width="10.7109375" style="1" customWidth="1"/>
    <col min="15136" max="15136" width="21.7109375" style="1" customWidth="1"/>
    <col min="15137" max="15137" width="10.7109375" style="1" customWidth="1"/>
    <col min="15138" max="15138" width="18.7109375" style="1" customWidth="1"/>
    <col min="15139" max="15139" width="40.7109375" style="1" customWidth="1"/>
    <col min="15140" max="15141" width="21.7109375" style="1" customWidth="1"/>
    <col min="15142" max="15142" width="10.7109375" style="1" customWidth="1"/>
    <col min="15143" max="15143" width="21.7109375" style="1" customWidth="1"/>
    <col min="15144" max="15144" width="10.7109375" style="1" customWidth="1"/>
    <col min="15145" max="15147" width="21.7109375" style="1" customWidth="1"/>
    <col min="15148" max="15148" width="10.7109375" style="1" customWidth="1"/>
    <col min="15149" max="15357" width="11.42578125" style="1"/>
    <col min="15358" max="15358" width="1.7109375" style="1" customWidth="1"/>
    <col min="15359" max="15359" width="40.7109375" style="1" customWidth="1"/>
    <col min="15360" max="15360" width="21.7109375" style="1" customWidth="1"/>
    <col min="15361" max="15361" width="10.7109375" style="1" customWidth="1"/>
    <col min="15362" max="15362" width="18.7109375" style="1" customWidth="1"/>
    <col min="15363" max="15364" width="21.7109375" style="1" customWidth="1"/>
    <col min="15365" max="15365" width="10.7109375" style="1" customWidth="1"/>
    <col min="15366" max="15366" width="21.7109375" style="1" customWidth="1"/>
    <col min="15367" max="15367" width="10.7109375" style="1" customWidth="1"/>
    <col min="15368" max="15368" width="18.7109375" style="1" customWidth="1"/>
    <col min="15369" max="15370" width="21.7109375" style="1" customWidth="1"/>
    <col min="15371" max="15371" width="40.7109375" style="1" customWidth="1"/>
    <col min="15372" max="15372" width="10.7109375" style="1" customWidth="1"/>
    <col min="15373" max="15373" width="21.7109375" style="1" customWidth="1"/>
    <col min="15374" max="15374" width="10.7109375" style="1" customWidth="1"/>
    <col min="15375" max="15375" width="18.7109375" style="1" customWidth="1"/>
    <col min="15376" max="15377" width="21.7109375" style="1" customWidth="1"/>
    <col min="15378" max="15378" width="10.7109375" style="1" customWidth="1"/>
    <col min="15379" max="15379" width="21.7109375" style="1" customWidth="1"/>
    <col min="15380" max="15380" width="10.7109375" style="1" customWidth="1"/>
    <col min="15381" max="15381" width="18.7109375" style="1" customWidth="1"/>
    <col min="15382" max="15382" width="21.7109375" style="1" customWidth="1"/>
    <col min="15383" max="15383" width="40.7109375" style="1" customWidth="1"/>
    <col min="15384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90" width="21.7109375" style="1" customWidth="1"/>
    <col min="15391" max="15391" width="10.7109375" style="1" customWidth="1"/>
    <col min="15392" max="15392" width="21.7109375" style="1" customWidth="1"/>
    <col min="15393" max="15393" width="10.7109375" style="1" customWidth="1"/>
    <col min="15394" max="15394" width="18.7109375" style="1" customWidth="1"/>
    <col min="15395" max="15395" width="40.7109375" style="1" customWidth="1"/>
    <col min="15396" max="15397" width="21.7109375" style="1" customWidth="1"/>
    <col min="15398" max="15398" width="10.7109375" style="1" customWidth="1"/>
    <col min="15399" max="15399" width="21.7109375" style="1" customWidth="1"/>
    <col min="15400" max="15400" width="10.7109375" style="1" customWidth="1"/>
    <col min="15401" max="15403" width="21.7109375" style="1" customWidth="1"/>
    <col min="15404" max="15404" width="10.7109375" style="1" customWidth="1"/>
    <col min="15405" max="15613" width="11.42578125" style="1"/>
    <col min="15614" max="15614" width="1.7109375" style="1" customWidth="1"/>
    <col min="15615" max="15615" width="40.7109375" style="1" customWidth="1"/>
    <col min="15616" max="15616" width="21.7109375" style="1" customWidth="1"/>
    <col min="15617" max="15617" width="10.7109375" style="1" customWidth="1"/>
    <col min="15618" max="15618" width="18.7109375" style="1" customWidth="1"/>
    <col min="15619" max="15620" width="21.7109375" style="1" customWidth="1"/>
    <col min="15621" max="15621" width="10.7109375" style="1" customWidth="1"/>
    <col min="15622" max="15622" width="21.7109375" style="1" customWidth="1"/>
    <col min="15623" max="15623" width="10.7109375" style="1" customWidth="1"/>
    <col min="15624" max="15624" width="18.7109375" style="1" customWidth="1"/>
    <col min="15625" max="15626" width="21.7109375" style="1" customWidth="1"/>
    <col min="15627" max="15627" width="40.7109375" style="1" customWidth="1"/>
    <col min="15628" max="15628" width="10.7109375" style="1" customWidth="1"/>
    <col min="15629" max="15629" width="21.7109375" style="1" customWidth="1"/>
    <col min="15630" max="15630" width="10.7109375" style="1" customWidth="1"/>
    <col min="15631" max="15631" width="18.7109375" style="1" customWidth="1"/>
    <col min="15632" max="15633" width="21.7109375" style="1" customWidth="1"/>
    <col min="15634" max="15634" width="10.7109375" style="1" customWidth="1"/>
    <col min="15635" max="15635" width="21.7109375" style="1" customWidth="1"/>
    <col min="15636" max="15636" width="10.7109375" style="1" customWidth="1"/>
    <col min="15637" max="15637" width="18.7109375" style="1" customWidth="1"/>
    <col min="15638" max="15638" width="21.7109375" style="1" customWidth="1"/>
    <col min="15639" max="15639" width="40.7109375" style="1" customWidth="1"/>
    <col min="15640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6" width="21.7109375" style="1" customWidth="1"/>
    <col min="15647" max="15647" width="10.7109375" style="1" customWidth="1"/>
    <col min="15648" max="15648" width="21.7109375" style="1" customWidth="1"/>
    <col min="15649" max="15649" width="10.7109375" style="1" customWidth="1"/>
    <col min="15650" max="15650" width="18.7109375" style="1" customWidth="1"/>
    <col min="15651" max="15651" width="40.7109375" style="1" customWidth="1"/>
    <col min="15652" max="15653" width="21.7109375" style="1" customWidth="1"/>
    <col min="15654" max="15654" width="10.7109375" style="1" customWidth="1"/>
    <col min="15655" max="15655" width="21.7109375" style="1" customWidth="1"/>
    <col min="15656" max="15656" width="10.7109375" style="1" customWidth="1"/>
    <col min="15657" max="15659" width="21.7109375" style="1" customWidth="1"/>
    <col min="15660" max="15660" width="10.7109375" style="1" customWidth="1"/>
    <col min="15661" max="15869" width="11.42578125" style="1"/>
    <col min="15870" max="15870" width="1.7109375" style="1" customWidth="1"/>
    <col min="15871" max="15871" width="40.7109375" style="1" customWidth="1"/>
    <col min="15872" max="15872" width="21.7109375" style="1" customWidth="1"/>
    <col min="15873" max="15873" width="10.7109375" style="1" customWidth="1"/>
    <col min="15874" max="15874" width="18.7109375" style="1" customWidth="1"/>
    <col min="15875" max="15876" width="21.7109375" style="1" customWidth="1"/>
    <col min="15877" max="15877" width="10.7109375" style="1" customWidth="1"/>
    <col min="15878" max="15878" width="21.7109375" style="1" customWidth="1"/>
    <col min="15879" max="15879" width="10.7109375" style="1" customWidth="1"/>
    <col min="15880" max="15880" width="18.7109375" style="1" customWidth="1"/>
    <col min="15881" max="15882" width="21.7109375" style="1" customWidth="1"/>
    <col min="15883" max="15883" width="40.7109375" style="1" customWidth="1"/>
    <col min="15884" max="15884" width="10.7109375" style="1" customWidth="1"/>
    <col min="15885" max="15885" width="21.7109375" style="1" customWidth="1"/>
    <col min="15886" max="15886" width="10.7109375" style="1" customWidth="1"/>
    <col min="15887" max="15887" width="18.7109375" style="1" customWidth="1"/>
    <col min="15888" max="15889" width="21.7109375" style="1" customWidth="1"/>
    <col min="15890" max="15890" width="10.7109375" style="1" customWidth="1"/>
    <col min="15891" max="15891" width="21.7109375" style="1" customWidth="1"/>
    <col min="15892" max="15892" width="10.7109375" style="1" customWidth="1"/>
    <col min="15893" max="15893" width="18.7109375" style="1" customWidth="1"/>
    <col min="15894" max="15894" width="21.7109375" style="1" customWidth="1"/>
    <col min="15895" max="15895" width="40.7109375" style="1" customWidth="1"/>
    <col min="15896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2" width="21.7109375" style="1" customWidth="1"/>
    <col min="15903" max="15903" width="10.7109375" style="1" customWidth="1"/>
    <col min="15904" max="15904" width="21.7109375" style="1" customWidth="1"/>
    <col min="15905" max="15905" width="10.7109375" style="1" customWidth="1"/>
    <col min="15906" max="15906" width="18.7109375" style="1" customWidth="1"/>
    <col min="15907" max="15907" width="40.7109375" style="1" customWidth="1"/>
    <col min="15908" max="15909" width="21.7109375" style="1" customWidth="1"/>
    <col min="15910" max="15910" width="10.7109375" style="1" customWidth="1"/>
    <col min="15911" max="15911" width="21.7109375" style="1" customWidth="1"/>
    <col min="15912" max="15912" width="10.7109375" style="1" customWidth="1"/>
    <col min="15913" max="15915" width="21.7109375" style="1" customWidth="1"/>
    <col min="15916" max="15916" width="10.7109375" style="1" customWidth="1"/>
    <col min="15917" max="16125" width="11.42578125" style="1"/>
    <col min="16126" max="16126" width="1.7109375" style="1" customWidth="1"/>
    <col min="16127" max="16127" width="40.7109375" style="1" customWidth="1"/>
    <col min="16128" max="16128" width="21.7109375" style="1" customWidth="1"/>
    <col min="16129" max="16129" width="10.7109375" style="1" customWidth="1"/>
    <col min="16130" max="16130" width="18.7109375" style="1" customWidth="1"/>
    <col min="16131" max="16132" width="21.7109375" style="1" customWidth="1"/>
    <col min="16133" max="16133" width="10.7109375" style="1" customWidth="1"/>
    <col min="16134" max="16134" width="21.7109375" style="1" customWidth="1"/>
    <col min="16135" max="16135" width="10.7109375" style="1" customWidth="1"/>
    <col min="16136" max="16136" width="18.7109375" style="1" customWidth="1"/>
    <col min="16137" max="16138" width="21.7109375" style="1" customWidth="1"/>
    <col min="16139" max="16139" width="40.7109375" style="1" customWidth="1"/>
    <col min="16140" max="16140" width="10.7109375" style="1" customWidth="1"/>
    <col min="16141" max="16141" width="21.7109375" style="1" customWidth="1"/>
    <col min="16142" max="16142" width="10.7109375" style="1" customWidth="1"/>
    <col min="16143" max="16143" width="18.7109375" style="1" customWidth="1"/>
    <col min="16144" max="16145" width="21.7109375" style="1" customWidth="1"/>
    <col min="16146" max="16146" width="10.7109375" style="1" customWidth="1"/>
    <col min="16147" max="16147" width="21.7109375" style="1" customWidth="1"/>
    <col min="16148" max="16148" width="10.7109375" style="1" customWidth="1"/>
    <col min="16149" max="16149" width="18.7109375" style="1" customWidth="1"/>
    <col min="16150" max="16150" width="21.7109375" style="1" customWidth="1"/>
    <col min="16151" max="16151" width="40.7109375" style="1" customWidth="1"/>
    <col min="16152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8" width="21.7109375" style="1" customWidth="1"/>
    <col min="16159" max="16159" width="10.7109375" style="1" customWidth="1"/>
    <col min="16160" max="16160" width="21.7109375" style="1" customWidth="1"/>
    <col min="16161" max="16161" width="10.7109375" style="1" customWidth="1"/>
    <col min="16162" max="16162" width="18.7109375" style="1" customWidth="1"/>
    <col min="16163" max="16163" width="40.7109375" style="1" customWidth="1"/>
    <col min="16164" max="16165" width="21.7109375" style="1" customWidth="1"/>
    <col min="16166" max="16166" width="10.7109375" style="1" customWidth="1"/>
    <col min="16167" max="16167" width="21.7109375" style="1" customWidth="1"/>
    <col min="16168" max="16168" width="10.7109375" style="1" customWidth="1"/>
    <col min="16169" max="16171" width="21.7109375" style="1" customWidth="1"/>
    <col min="16172" max="16172" width="10.7109375" style="1" customWidth="1"/>
    <col min="16173" max="16384" width="11.42578125" style="1"/>
  </cols>
  <sheetData>
    <row r="1" spans="2:44">
      <c r="B1" s="2" t="s">
        <v>314</v>
      </c>
    </row>
    <row r="2" spans="2:44">
      <c r="B2" s="2" t="s">
        <v>1</v>
      </c>
    </row>
    <row r="3" spans="2:44">
      <c r="B3" s="2" t="s">
        <v>2</v>
      </c>
    </row>
    <row r="4" spans="2:44">
      <c r="B4" s="2" t="s">
        <v>3</v>
      </c>
    </row>
    <row r="5" spans="2:44">
      <c r="B5" s="2"/>
    </row>
    <row r="6" spans="2:44">
      <c r="E6" s="1" t="str">
        <f t="shared" ref="E6" si="0">MID(C7,6,4)</f>
        <v>รผส.</v>
      </c>
      <c r="F6" s="1" t="str">
        <f t="shared" ref="F6" si="1">MID(D7,6,4)</f>
        <v/>
      </c>
      <c r="G6" s="1" t="str">
        <f t="shared" ref="G6" si="2">MID(E7,6,4)</f>
        <v>ิงงว</v>
      </c>
      <c r="H6" s="1" t="str">
        <f t="shared" ref="H6" si="3">MID(F7,6,4)</f>
        <v>ปม.1</v>
      </c>
      <c r="I6" s="1" t="str">
        <f t="shared" ref="I6" si="4">MID(G7,6,4)</f>
        <v>หลือ</v>
      </c>
      <c r="J6" s="1" t="str">
        <f t="shared" ref="J6" si="5">MID(H7,6,4)</f>
        <v>ม</v>
      </c>
      <c r="K6" s="1" t="str">
        <f t="shared" ref="K6" si="6">MID(I7,6,4)</f>
        <v>ฝวท.</v>
      </c>
      <c r="L6" s="1" t="str">
        <f t="shared" ref="L6" si="7">MID(J7,6,4)</f>
        <v/>
      </c>
      <c r="M6" s="1" t="str">
        <f t="shared" ref="M6" si="8">MID(K7,6,4)</f>
        <v>ิงงว</v>
      </c>
      <c r="N6" s="1" t="str">
        <f t="shared" ref="N6" si="9">MID(L7,6,4)</f>
        <v>ปม.1</v>
      </c>
      <c r="O6" s="1" t="str">
        <f t="shared" ref="O6" si="10">MID(M7,6,4)</f>
        <v>หลือ</v>
      </c>
      <c r="P6" s="1" t="str">
        <f t="shared" ref="P6" si="11">MID(N7,6,4)</f>
        <v>ม</v>
      </c>
      <c r="Q6" s="1" t="str">
        <f t="shared" ref="Q6" si="12">MID(O7,6,4)</f>
        <v>ฝพท.</v>
      </c>
      <c r="R6" s="1" t="str">
        <f t="shared" ref="R6" si="13">MID(P7,6,4)</f>
        <v/>
      </c>
      <c r="S6" s="1" t="str">
        <f t="shared" ref="S6" si="14">MID(Q7,6,4)</f>
        <v>ิงงว</v>
      </c>
      <c r="T6" s="1" t="str">
        <f t="shared" ref="T6" si="15">MID(R7,6,4)</f>
        <v>ปม.1</v>
      </c>
      <c r="U6" s="1" t="str">
        <f t="shared" ref="U6" si="16">MID(S7,6,4)</f>
        <v>หลือ</v>
      </c>
      <c r="V6" s="1" t="str">
        <f t="shared" ref="V6" si="17">MID(T7,6,4)</f>
        <v>ม</v>
      </c>
      <c r="W6" s="1" t="str">
        <f t="shared" ref="W6" si="18">MID(U7,6,4)</f>
        <v>ฝคฐ.</v>
      </c>
      <c r="X6" s="1" t="str">
        <f t="shared" ref="X6" si="19">MID(V7,6,4)</f>
        <v/>
      </c>
      <c r="Y6" s="1" t="str">
        <f t="shared" ref="Y6" si="20">MID(W7,6,4)</f>
        <v>ิงงว</v>
      </c>
      <c r="Z6" s="1" t="str">
        <f t="shared" ref="Z6" si="21">MID(X7,6,4)</f>
        <v>ปม.1</v>
      </c>
      <c r="AA6" s="1" t="str">
        <f t="shared" ref="AA6" si="22">MID(Y7,6,4)</f>
        <v>หลือ</v>
      </c>
      <c r="AB6" s="1" t="str">
        <f t="shared" ref="AB6" si="23">MID(Z7,6,4)</f>
        <v>ม</v>
      </c>
      <c r="AC6" s="1" t="str">
        <f t="shared" ref="AC6" si="24">MID(AA7,6,4)</f>
        <v>สภส.</v>
      </c>
      <c r="AD6" s="1" t="str">
        <f t="shared" ref="AD6" si="25">MID(AB7,6,4)</f>
        <v/>
      </c>
      <c r="AE6" s="1" t="str">
        <f t="shared" ref="AE6" si="26">MID(AC7,6,4)</f>
        <v>ิงงว</v>
      </c>
      <c r="AF6" s="1" t="str">
        <f t="shared" ref="AF6" si="27">MID(AD7,6,4)</f>
        <v>ปม.1</v>
      </c>
      <c r="AG6" s="1" t="str">
        <f t="shared" ref="AG6" si="28">MID(AE7,6,4)</f>
        <v>หลือ</v>
      </c>
      <c r="AH6" s="1" t="str">
        <f t="shared" ref="AH6" si="29">MID(AF7,6,4)</f>
        <v>ม</v>
      </c>
      <c r="AI6" s="1" t="str">
        <f t="shared" ref="AI6" si="30">MID(AG7,6,4)</f>
        <v>ฝมธ.</v>
      </c>
      <c r="AJ6" s="1" t="str">
        <f t="shared" ref="AJ6" si="31">MID(AH7,6,4)</f>
        <v/>
      </c>
      <c r="AK6" s="1" t="str">
        <f t="shared" ref="AK6" si="32">MID(AI7,6,4)</f>
        <v>ิงงว</v>
      </c>
      <c r="AL6" s="1" t="str">
        <f t="shared" ref="AL6" si="33">MID(AJ7,6,4)</f>
        <v>ปม.1</v>
      </c>
      <c r="AM6" s="1" t="str">
        <f t="shared" ref="AM6" si="34">MID(AK7,6,4)</f>
        <v>หลือ</v>
      </c>
      <c r="AN6" s="1" t="str">
        <f t="shared" ref="AN6" si="35">MID(AL7,6,4)</f>
        <v>ม</v>
      </c>
      <c r="AO6" s="1" t="str">
        <f t="shared" ref="AO6" si="36">MID(AM7,6,4)</f>
        <v>าจริ</v>
      </c>
      <c r="AP6" s="1" t="str">
        <f t="shared" ref="AP6" si="37">MID(AN7,6,4)</f>
        <v/>
      </c>
      <c r="AQ6" s="1" t="str">
        <f t="shared" ref="AQ6" si="38">MID(AO7,6,4)</f>
        <v>าจริ</v>
      </c>
      <c r="AR6" s="1" t="str">
        <f t="shared" ref="AR6" si="39">MID(AP7,6,4)</f>
        <v>ปม 1</v>
      </c>
    </row>
    <row r="7" spans="2:44">
      <c r="B7" s="3" t="s">
        <v>4</v>
      </c>
      <c r="C7" s="4" t="s">
        <v>315</v>
      </c>
      <c r="D7" s="4" t="s">
        <v>6</v>
      </c>
      <c r="E7" s="4" t="s">
        <v>7</v>
      </c>
      <c r="F7" s="4" t="s">
        <v>316</v>
      </c>
      <c r="G7" s="4" t="s">
        <v>9</v>
      </c>
      <c r="H7" s="4" t="s">
        <v>10</v>
      </c>
      <c r="I7" s="4" t="s">
        <v>317</v>
      </c>
      <c r="J7" s="4" t="s">
        <v>6</v>
      </c>
      <c r="K7" s="4" t="s">
        <v>7</v>
      </c>
      <c r="L7" s="4" t="s">
        <v>318</v>
      </c>
      <c r="M7" s="4" t="s">
        <v>9</v>
      </c>
      <c r="N7" s="4" t="s">
        <v>10</v>
      </c>
      <c r="O7" s="4" t="s">
        <v>319</v>
      </c>
      <c r="P7" s="4" t="s">
        <v>6</v>
      </c>
      <c r="Q7" s="4" t="s">
        <v>7</v>
      </c>
      <c r="R7" s="4" t="s">
        <v>320</v>
      </c>
      <c r="S7" s="4" t="s">
        <v>9</v>
      </c>
      <c r="T7" s="4" t="s">
        <v>10</v>
      </c>
      <c r="U7" s="4" t="s">
        <v>321</v>
      </c>
      <c r="V7" s="4" t="s">
        <v>6</v>
      </c>
      <c r="W7" s="4" t="s">
        <v>7</v>
      </c>
      <c r="X7" s="4" t="s">
        <v>322</v>
      </c>
      <c r="Y7" s="4" t="s">
        <v>9</v>
      </c>
      <c r="Z7" s="4" t="s">
        <v>10</v>
      </c>
      <c r="AA7" s="4" t="s">
        <v>323</v>
      </c>
      <c r="AB7" s="4" t="s">
        <v>6</v>
      </c>
      <c r="AC7" s="4" t="s">
        <v>7</v>
      </c>
      <c r="AD7" s="4" t="s">
        <v>324</v>
      </c>
      <c r="AE7" s="4" t="s">
        <v>9</v>
      </c>
      <c r="AF7" s="4" t="s">
        <v>10</v>
      </c>
      <c r="AG7" s="4" t="s">
        <v>325</v>
      </c>
      <c r="AH7" s="4" t="s">
        <v>6</v>
      </c>
      <c r="AI7" s="4" t="s">
        <v>7</v>
      </c>
      <c r="AJ7" s="4" t="s">
        <v>326</v>
      </c>
      <c r="AK7" s="4" t="s">
        <v>9</v>
      </c>
      <c r="AL7" s="4" t="s">
        <v>10</v>
      </c>
      <c r="AM7" s="4" t="s">
        <v>327</v>
      </c>
      <c r="AN7" s="4" t="s">
        <v>6</v>
      </c>
      <c r="AO7" s="4" t="s">
        <v>22</v>
      </c>
      <c r="AP7" s="4" t="s">
        <v>328</v>
      </c>
      <c r="AQ7" s="4" t="s">
        <v>9</v>
      </c>
      <c r="AR7" s="4" t="s">
        <v>10</v>
      </c>
    </row>
    <row r="8" spans="2:44" outlineLevel="2">
      <c r="B8" s="5" t="s">
        <v>24</v>
      </c>
      <c r="C8" s="6">
        <v>434986</v>
      </c>
      <c r="D8" s="6">
        <v>8.0404</v>
      </c>
      <c r="E8" s="6">
        <v>1832260</v>
      </c>
      <c r="F8" s="6">
        <v>5410000</v>
      </c>
      <c r="G8" s="6">
        <v>3577740</v>
      </c>
      <c r="H8" s="6">
        <v>33.868000000000002</v>
      </c>
      <c r="I8" s="6">
        <v>2565733</v>
      </c>
      <c r="J8" s="6">
        <v>8.6405999999999992</v>
      </c>
      <c r="K8" s="6">
        <v>10124512</v>
      </c>
      <c r="L8" s="6">
        <v>29694000</v>
      </c>
      <c r="M8" s="6">
        <v>19569488</v>
      </c>
      <c r="N8" s="6">
        <v>34.096200000000003</v>
      </c>
      <c r="O8" s="6">
        <v>3153031</v>
      </c>
      <c r="P8" s="6">
        <v>8.3752999999999993</v>
      </c>
      <c r="Q8" s="6">
        <v>12662967.689999999</v>
      </c>
      <c r="R8" s="6">
        <v>37647000</v>
      </c>
      <c r="S8" s="6">
        <v>24984032.309999999</v>
      </c>
      <c r="T8" s="6">
        <v>33.636099999999999</v>
      </c>
      <c r="U8" s="6">
        <v>6199742</v>
      </c>
      <c r="V8" s="6">
        <v>8.4793000000000003</v>
      </c>
      <c r="W8" s="6">
        <v>24635914.789999999</v>
      </c>
      <c r="X8" s="6">
        <v>73116000</v>
      </c>
      <c r="Y8" s="6">
        <v>48480085.210000001</v>
      </c>
      <c r="Z8" s="6">
        <v>33.694299999999998</v>
      </c>
      <c r="AA8" s="6">
        <v>2826169</v>
      </c>
      <c r="AB8" s="6">
        <v>8.4250000000000007</v>
      </c>
      <c r="AC8" s="6">
        <v>11304676</v>
      </c>
      <c r="AD8" s="6">
        <v>33545000</v>
      </c>
      <c r="AE8" s="6">
        <v>22240324</v>
      </c>
      <c r="AF8" s="6">
        <v>33.700000000000003</v>
      </c>
      <c r="AG8" s="6">
        <v>3235738</v>
      </c>
      <c r="AH8" s="6">
        <v>8.3759999999999994</v>
      </c>
      <c r="AI8" s="6">
        <v>12864685.210000001</v>
      </c>
      <c r="AJ8" s="6">
        <v>38631000</v>
      </c>
      <c r="AK8" s="6">
        <v>25766314.789999999</v>
      </c>
      <c r="AL8" s="6">
        <v>33.301499999999997</v>
      </c>
      <c r="AM8" s="6">
        <v>18415399</v>
      </c>
      <c r="AN8" s="6">
        <v>8.4458000000000002</v>
      </c>
      <c r="AO8" s="6">
        <v>73425015.689999998</v>
      </c>
      <c r="AP8" s="6">
        <v>218043000</v>
      </c>
      <c r="AQ8" s="6">
        <v>144617984.31</v>
      </c>
      <c r="AR8" s="6">
        <v>33.674599999999998</v>
      </c>
    </row>
    <row r="9" spans="2:44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7">
        <v>0</v>
      </c>
      <c r="M9" s="6">
        <v>0</v>
      </c>
      <c r="N9" s="6">
        <v>0</v>
      </c>
      <c r="O9" s="6">
        <v>14170</v>
      </c>
      <c r="P9" s="6">
        <v>0</v>
      </c>
      <c r="Q9" s="6">
        <v>56680</v>
      </c>
      <c r="R9" s="7">
        <v>0</v>
      </c>
      <c r="S9" s="6">
        <v>-56680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7">
        <v>0</v>
      </c>
      <c r="AH9" s="6">
        <v>0</v>
      </c>
      <c r="AI9" s="7">
        <v>0</v>
      </c>
      <c r="AJ9" s="7">
        <v>0</v>
      </c>
      <c r="AK9" s="6">
        <v>0</v>
      </c>
      <c r="AL9" s="6">
        <v>0</v>
      </c>
      <c r="AM9" s="6">
        <v>14170</v>
      </c>
      <c r="AN9" s="6">
        <v>0</v>
      </c>
      <c r="AO9" s="6">
        <v>56680</v>
      </c>
      <c r="AP9" s="6">
        <v>0</v>
      </c>
      <c r="AQ9" s="6">
        <v>-56680</v>
      </c>
      <c r="AR9" s="6">
        <v>0</v>
      </c>
    </row>
    <row r="10" spans="2:44" outlineLevel="1">
      <c r="B10" s="5" t="s">
        <v>26</v>
      </c>
      <c r="C10" s="6">
        <v>434986</v>
      </c>
      <c r="D10" s="6">
        <v>8.0404</v>
      </c>
      <c r="E10" s="6">
        <v>1832260</v>
      </c>
      <c r="F10" s="6">
        <v>5410000</v>
      </c>
      <c r="G10" s="6">
        <v>3577740</v>
      </c>
      <c r="H10" s="6">
        <v>33.868000000000002</v>
      </c>
      <c r="I10" s="6">
        <v>2565733</v>
      </c>
      <c r="J10" s="6">
        <v>8.6405999999999992</v>
      </c>
      <c r="K10" s="6">
        <v>10124512</v>
      </c>
      <c r="L10" s="6">
        <v>29694000</v>
      </c>
      <c r="M10" s="6">
        <v>19569488</v>
      </c>
      <c r="N10" s="6">
        <v>34.096200000000003</v>
      </c>
      <c r="O10" s="6">
        <v>3167201</v>
      </c>
      <c r="P10" s="6">
        <v>8.4129000000000005</v>
      </c>
      <c r="Q10" s="6">
        <v>12719647.689999999</v>
      </c>
      <c r="R10" s="6">
        <v>37647000</v>
      </c>
      <c r="S10" s="6">
        <v>24927352.309999999</v>
      </c>
      <c r="T10" s="6">
        <v>33.7866</v>
      </c>
      <c r="U10" s="6">
        <v>6199742</v>
      </c>
      <c r="V10" s="6">
        <v>8.4793000000000003</v>
      </c>
      <c r="W10" s="6">
        <v>24635914.789999999</v>
      </c>
      <c r="X10" s="6">
        <v>73116000</v>
      </c>
      <c r="Y10" s="6">
        <v>48480085.210000001</v>
      </c>
      <c r="Z10" s="6">
        <v>33.694299999999998</v>
      </c>
      <c r="AA10" s="6">
        <v>2826169</v>
      </c>
      <c r="AB10" s="6">
        <v>8.4250000000000007</v>
      </c>
      <c r="AC10" s="6">
        <v>11304676</v>
      </c>
      <c r="AD10" s="6">
        <v>33545000</v>
      </c>
      <c r="AE10" s="6">
        <v>22240324</v>
      </c>
      <c r="AF10" s="6">
        <v>33.700000000000003</v>
      </c>
      <c r="AG10" s="6">
        <v>3235738</v>
      </c>
      <c r="AH10" s="6">
        <v>8.3759999999999994</v>
      </c>
      <c r="AI10" s="6">
        <v>12864685.210000001</v>
      </c>
      <c r="AJ10" s="6">
        <v>38631000</v>
      </c>
      <c r="AK10" s="6">
        <v>25766314.789999999</v>
      </c>
      <c r="AL10" s="6">
        <v>33.301499999999997</v>
      </c>
      <c r="AM10" s="6">
        <v>18429569</v>
      </c>
      <c r="AN10" s="6">
        <v>8.4522999999999993</v>
      </c>
      <c r="AO10" s="6">
        <v>73481695.689999998</v>
      </c>
      <c r="AP10" s="6">
        <v>218043000</v>
      </c>
      <c r="AQ10" s="6">
        <v>144561304.31</v>
      </c>
      <c r="AR10" s="6">
        <v>33.700600000000001</v>
      </c>
    </row>
    <row r="11" spans="2:44" outlineLevel="2">
      <c r="B11" s="5" t="s">
        <v>27</v>
      </c>
      <c r="C11" s="6">
        <v>21135.98</v>
      </c>
      <c r="D11" s="6">
        <v>5.7279</v>
      </c>
      <c r="E11" s="6">
        <v>116247.89</v>
      </c>
      <c r="F11" s="6">
        <v>369000</v>
      </c>
      <c r="G11" s="6">
        <v>252752.11</v>
      </c>
      <c r="H11" s="6">
        <v>31.503499999999999</v>
      </c>
      <c r="I11" s="6">
        <v>350504.73</v>
      </c>
      <c r="J11" s="6">
        <v>8.4316999999999993</v>
      </c>
      <c r="K11" s="6">
        <v>1402018.92</v>
      </c>
      <c r="L11" s="6">
        <v>4157000</v>
      </c>
      <c r="M11" s="6">
        <v>2754981.08</v>
      </c>
      <c r="N11" s="6">
        <v>33.726700000000001</v>
      </c>
      <c r="O11" s="6">
        <v>451098.65</v>
      </c>
      <c r="P11" s="6">
        <v>8.5580999999999996</v>
      </c>
      <c r="Q11" s="6">
        <v>1823210.52</v>
      </c>
      <c r="R11" s="6">
        <v>5271000</v>
      </c>
      <c r="S11" s="6">
        <v>3447789.48</v>
      </c>
      <c r="T11" s="6">
        <v>34.589500000000001</v>
      </c>
      <c r="U11" s="6">
        <v>866036.43</v>
      </c>
      <c r="V11" s="6">
        <v>8.0599000000000007</v>
      </c>
      <c r="W11" s="6">
        <v>3464145.72</v>
      </c>
      <c r="X11" s="6">
        <v>10745000</v>
      </c>
      <c r="Y11" s="6">
        <v>7280854.2800000003</v>
      </c>
      <c r="Z11" s="6">
        <v>32.239600000000003</v>
      </c>
      <c r="AA11" s="6">
        <v>372150.05</v>
      </c>
      <c r="AB11" s="6">
        <v>7.9248000000000003</v>
      </c>
      <c r="AC11" s="6">
        <v>1488600.2</v>
      </c>
      <c r="AD11" s="6">
        <v>4696000</v>
      </c>
      <c r="AE11" s="6">
        <v>3207399.8</v>
      </c>
      <c r="AF11" s="6">
        <v>31.699300000000001</v>
      </c>
      <c r="AG11" s="6">
        <v>442584.09</v>
      </c>
      <c r="AH11" s="6">
        <v>8.1838999999999995</v>
      </c>
      <c r="AI11" s="6">
        <v>1770336.36</v>
      </c>
      <c r="AJ11" s="6">
        <v>5408000</v>
      </c>
      <c r="AK11" s="6">
        <v>3637663.64</v>
      </c>
      <c r="AL11" s="6">
        <v>32.735500000000002</v>
      </c>
      <c r="AM11" s="6">
        <v>2503509.9300000002</v>
      </c>
      <c r="AN11" s="6">
        <v>8.1691000000000003</v>
      </c>
      <c r="AO11" s="6">
        <v>10064559.609999999</v>
      </c>
      <c r="AP11" s="6">
        <v>30646000</v>
      </c>
      <c r="AQ11" s="6">
        <v>20581440.390000001</v>
      </c>
      <c r="AR11" s="6">
        <v>32.841299999999997</v>
      </c>
    </row>
    <row r="12" spans="2:44" outlineLevel="2">
      <c r="B12" s="5" t="s">
        <v>28</v>
      </c>
      <c r="C12" s="6">
        <v>72497.67</v>
      </c>
      <c r="D12" s="6">
        <v>8.0553000000000008</v>
      </c>
      <c r="E12" s="6">
        <v>305380.61</v>
      </c>
      <c r="F12" s="6">
        <v>900000</v>
      </c>
      <c r="G12" s="6">
        <v>594619.39</v>
      </c>
      <c r="H12" s="6">
        <v>33.931199999999997</v>
      </c>
      <c r="I12" s="6">
        <v>427622.14</v>
      </c>
      <c r="J12" s="6">
        <v>8.6387999999999998</v>
      </c>
      <c r="K12" s="6">
        <v>1691371.66</v>
      </c>
      <c r="L12" s="6">
        <v>4950000</v>
      </c>
      <c r="M12" s="6">
        <v>3258628.34</v>
      </c>
      <c r="N12" s="6">
        <v>34.1691</v>
      </c>
      <c r="O12" s="6">
        <v>525505.18999999994</v>
      </c>
      <c r="P12" s="6">
        <v>8.3733000000000004</v>
      </c>
      <c r="Q12" s="6">
        <v>2110624.9700000002</v>
      </c>
      <c r="R12" s="6">
        <v>6276000</v>
      </c>
      <c r="S12" s="6">
        <v>4165375.03</v>
      </c>
      <c r="T12" s="6">
        <v>33.630099999999999</v>
      </c>
      <c r="U12" s="6">
        <v>1033290.32</v>
      </c>
      <c r="V12" s="6">
        <v>8.4771999999999998</v>
      </c>
      <c r="W12" s="6">
        <v>4064288.07</v>
      </c>
      <c r="X12" s="6">
        <v>12189000</v>
      </c>
      <c r="Y12" s="6">
        <v>8124711.9299999997</v>
      </c>
      <c r="Z12" s="6">
        <v>33.343899999999998</v>
      </c>
      <c r="AA12" s="6">
        <v>471028.17</v>
      </c>
      <c r="AB12" s="6">
        <v>8.4232999999999993</v>
      </c>
      <c r="AC12" s="6">
        <v>1884191.93</v>
      </c>
      <c r="AD12" s="6">
        <v>5592000</v>
      </c>
      <c r="AE12" s="6">
        <v>3707808.07</v>
      </c>
      <c r="AF12" s="6">
        <v>33.694400000000002</v>
      </c>
      <c r="AG12" s="6">
        <v>539289.62</v>
      </c>
      <c r="AH12" s="6">
        <v>8.3741000000000003</v>
      </c>
      <c r="AI12" s="6">
        <v>2144227.7200000002</v>
      </c>
      <c r="AJ12" s="6">
        <v>6440000</v>
      </c>
      <c r="AK12" s="6">
        <v>4295772.28</v>
      </c>
      <c r="AL12" s="6">
        <v>33.295499999999997</v>
      </c>
      <c r="AM12" s="6">
        <v>3069233.11</v>
      </c>
      <c r="AN12" s="6">
        <v>8.4443000000000001</v>
      </c>
      <c r="AO12" s="6">
        <v>12200084.960000001</v>
      </c>
      <c r="AP12" s="6">
        <v>36347000</v>
      </c>
      <c r="AQ12" s="6">
        <v>24146915.039999999</v>
      </c>
      <c r="AR12" s="6">
        <v>33.565600000000003</v>
      </c>
    </row>
    <row r="13" spans="2:44" outlineLevel="2">
      <c r="B13" s="5" t="s">
        <v>29</v>
      </c>
      <c r="C13" s="6">
        <v>47848.46</v>
      </c>
      <c r="D13" s="6">
        <v>8.0418000000000003</v>
      </c>
      <c r="E13" s="6">
        <v>201548.6</v>
      </c>
      <c r="F13" s="6">
        <v>595000</v>
      </c>
      <c r="G13" s="6">
        <v>393451.4</v>
      </c>
      <c r="H13" s="6">
        <v>33.873699999999999</v>
      </c>
      <c r="I13" s="6">
        <v>267288.76</v>
      </c>
      <c r="J13" s="6">
        <v>8.6613000000000007</v>
      </c>
      <c r="K13" s="6">
        <v>1053928.8400000001</v>
      </c>
      <c r="L13" s="6">
        <v>3086000</v>
      </c>
      <c r="M13" s="6">
        <v>2032071.16</v>
      </c>
      <c r="N13" s="6">
        <v>34.151899999999998</v>
      </c>
      <c r="O13" s="6">
        <v>321079.32</v>
      </c>
      <c r="P13" s="6">
        <v>8.3635999999999999</v>
      </c>
      <c r="Q13" s="6">
        <v>1271680.45</v>
      </c>
      <c r="R13" s="6">
        <v>3839000</v>
      </c>
      <c r="S13" s="6">
        <v>2567319.5499999998</v>
      </c>
      <c r="T13" s="6">
        <v>33.125300000000003</v>
      </c>
      <c r="U13" s="6">
        <v>627029.26</v>
      </c>
      <c r="V13" s="6">
        <v>8.2928999999999995</v>
      </c>
      <c r="W13" s="6">
        <v>2489826.7400000002</v>
      </c>
      <c r="X13" s="6">
        <v>7561000</v>
      </c>
      <c r="Y13" s="6">
        <v>5071173.26</v>
      </c>
      <c r="Z13" s="6">
        <v>32.929900000000004</v>
      </c>
      <c r="AA13" s="6">
        <v>270281.89</v>
      </c>
      <c r="AB13" s="6">
        <v>8.3781999999999996</v>
      </c>
      <c r="AC13" s="6">
        <v>1081127.56</v>
      </c>
      <c r="AD13" s="6">
        <v>3226000</v>
      </c>
      <c r="AE13" s="6">
        <v>2144872.44</v>
      </c>
      <c r="AF13" s="6">
        <v>33.512900000000002</v>
      </c>
      <c r="AG13" s="6">
        <v>313350.56</v>
      </c>
      <c r="AH13" s="6">
        <v>8.3739000000000008</v>
      </c>
      <c r="AI13" s="6">
        <v>1245147.3400000001</v>
      </c>
      <c r="AJ13" s="6">
        <v>3742000</v>
      </c>
      <c r="AK13" s="6">
        <v>2496852.66</v>
      </c>
      <c r="AL13" s="6">
        <v>33.274900000000002</v>
      </c>
      <c r="AM13" s="6">
        <v>1846878.25</v>
      </c>
      <c r="AN13" s="6">
        <v>8.3762000000000008</v>
      </c>
      <c r="AO13" s="6">
        <v>7343259.5300000003</v>
      </c>
      <c r="AP13" s="6">
        <v>22049000</v>
      </c>
      <c r="AQ13" s="6">
        <v>14705740.470000001</v>
      </c>
      <c r="AR13" s="6">
        <v>33.304299999999998</v>
      </c>
    </row>
    <row r="14" spans="2:44" outlineLevel="1">
      <c r="B14" s="5" t="s">
        <v>30</v>
      </c>
      <c r="C14" s="6">
        <v>141482.10999999999</v>
      </c>
      <c r="D14" s="6">
        <v>7.5902000000000003</v>
      </c>
      <c r="E14" s="6">
        <v>623177.1</v>
      </c>
      <c r="F14" s="6">
        <v>1864000</v>
      </c>
      <c r="G14" s="6">
        <v>1240822.8999999999</v>
      </c>
      <c r="H14" s="6">
        <v>33.432200000000002</v>
      </c>
      <c r="I14" s="6">
        <v>1045415.63</v>
      </c>
      <c r="J14" s="6">
        <v>8.5739000000000001</v>
      </c>
      <c r="K14" s="6">
        <v>4147319.42</v>
      </c>
      <c r="L14" s="6">
        <v>12193000</v>
      </c>
      <c r="M14" s="6">
        <v>8045680.5800000001</v>
      </c>
      <c r="N14" s="6">
        <v>34.0139</v>
      </c>
      <c r="O14" s="6">
        <v>1297683.1599999999</v>
      </c>
      <c r="P14" s="6">
        <v>8.4342000000000006</v>
      </c>
      <c r="Q14" s="6">
        <v>5205515.9400000004</v>
      </c>
      <c r="R14" s="6">
        <v>15386000</v>
      </c>
      <c r="S14" s="6">
        <v>10180484.060000001</v>
      </c>
      <c r="T14" s="6">
        <v>33.832799999999999</v>
      </c>
      <c r="U14" s="6">
        <v>2526356.0099999998</v>
      </c>
      <c r="V14" s="6">
        <v>8.2844999999999995</v>
      </c>
      <c r="W14" s="6">
        <v>10018260.529999999</v>
      </c>
      <c r="X14" s="6">
        <v>30495000</v>
      </c>
      <c r="Y14" s="6">
        <v>20476739.469999999</v>
      </c>
      <c r="Z14" s="6">
        <v>32.8521</v>
      </c>
      <c r="AA14" s="6">
        <v>1113460.1100000001</v>
      </c>
      <c r="AB14" s="6">
        <v>8.2393000000000001</v>
      </c>
      <c r="AC14" s="6">
        <v>4453919.6900000004</v>
      </c>
      <c r="AD14" s="6">
        <v>13514000</v>
      </c>
      <c r="AE14" s="6">
        <v>9060080.3100000005</v>
      </c>
      <c r="AF14" s="6">
        <v>32.957799999999999</v>
      </c>
      <c r="AG14" s="6">
        <v>1295224.27</v>
      </c>
      <c r="AH14" s="6">
        <v>8.3079999999999998</v>
      </c>
      <c r="AI14" s="6">
        <v>5159711.42</v>
      </c>
      <c r="AJ14" s="6">
        <v>15590000</v>
      </c>
      <c r="AK14" s="6">
        <v>10430288.58</v>
      </c>
      <c r="AL14" s="6">
        <v>33.096299999999999</v>
      </c>
      <c r="AM14" s="6">
        <v>7419621.29</v>
      </c>
      <c r="AN14" s="6">
        <v>8.3327000000000009</v>
      </c>
      <c r="AO14" s="6">
        <v>29607904.100000001</v>
      </c>
      <c r="AP14" s="6">
        <v>89042000</v>
      </c>
      <c r="AQ14" s="6">
        <v>59434095.899999999</v>
      </c>
      <c r="AR14" s="6">
        <v>33.251600000000003</v>
      </c>
    </row>
    <row r="15" spans="2:44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52869.29</v>
      </c>
      <c r="J15" s="6">
        <v>3.3043</v>
      </c>
      <c r="K15" s="6">
        <v>286357.01</v>
      </c>
      <c r="L15" s="6">
        <v>1600000</v>
      </c>
      <c r="M15" s="6">
        <v>1313642.99</v>
      </c>
      <c r="N15" s="6">
        <v>17.897300000000001</v>
      </c>
      <c r="O15" s="6">
        <v>161681.70000000001</v>
      </c>
      <c r="P15" s="6">
        <v>10.272</v>
      </c>
      <c r="Q15" s="6">
        <v>600264.29</v>
      </c>
      <c r="R15" s="6">
        <v>1574000</v>
      </c>
      <c r="S15" s="6">
        <v>973735.71</v>
      </c>
      <c r="T15" s="6">
        <v>38.136200000000002</v>
      </c>
      <c r="U15" s="6">
        <v>1867029.09</v>
      </c>
      <c r="V15" s="6">
        <v>10.372400000000001</v>
      </c>
      <c r="W15" s="6">
        <v>5665313.7000000002</v>
      </c>
      <c r="X15" s="6">
        <v>18000000</v>
      </c>
      <c r="Y15" s="6">
        <v>12334686.300000001</v>
      </c>
      <c r="Z15" s="6">
        <v>31.474</v>
      </c>
      <c r="AA15" s="6">
        <v>171951.44</v>
      </c>
      <c r="AB15" s="6">
        <v>5.0693000000000001</v>
      </c>
      <c r="AC15" s="6">
        <v>526867.93000000005</v>
      </c>
      <c r="AD15" s="6">
        <v>3392000</v>
      </c>
      <c r="AE15" s="6">
        <v>2865132.07</v>
      </c>
      <c r="AF15" s="6">
        <v>15.5327</v>
      </c>
      <c r="AG15" s="6">
        <v>299144.53999999998</v>
      </c>
      <c r="AH15" s="6">
        <v>6.9682000000000004</v>
      </c>
      <c r="AI15" s="6">
        <v>995700.48</v>
      </c>
      <c r="AJ15" s="6">
        <v>4293000</v>
      </c>
      <c r="AK15" s="6">
        <v>3297299.52</v>
      </c>
      <c r="AL15" s="6">
        <v>23.1936</v>
      </c>
      <c r="AM15" s="6">
        <v>2552676.06</v>
      </c>
      <c r="AN15" s="6">
        <v>8.8452999999999999</v>
      </c>
      <c r="AO15" s="6">
        <v>8074503.4100000001</v>
      </c>
      <c r="AP15" s="6">
        <v>28859000</v>
      </c>
      <c r="AQ15" s="6">
        <v>20784496.59</v>
      </c>
      <c r="AR15" s="6">
        <v>27.979199999999999</v>
      </c>
    </row>
    <row r="16" spans="2:44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6">
        <v>2150</v>
      </c>
      <c r="J16" s="6">
        <v>1.4827999999999999</v>
      </c>
      <c r="K16" s="6">
        <v>13400</v>
      </c>
      <c r="L16" s="6">
        <v>145000</v>
      </c>
      <c r="M16" s="6">
        <v>131600</v>
      </c>
      <c r="N16" s="6">
        <v>9.2414000000000005</v>
      </c>
      <c r="O16" s="6">
        <v>25625</v>
      </c>
      <c r="P16" s="6">
        <v>5.9592999999999998</v>
      </c>
      <c r="Q16" s="6">
        <v>103800</v>
      </c>
      <c r="R16" s="6">
        <v>430000</v>
      </c>
      <c r="S16" s="6">
        <v>326200</v>
      </c>
      <c r="T16" s="6">
        <v>24.139500000000002</v>
      </c>
      <c r="U16" s="6">
        <v>300</v>
      </c>
      <c r="V16" s="6">
        <v>0.6</v>
      </c>
      <c r="W16" s="6">
        <v>1800</v>
      </c>
      <c r="X16" s="6">
        <v>50000</v>
      </c>
      <c r="Y16" s="6">
        <v>48200</v>
      </c>
      <c r="Z16" s="6">
        <v>3.6</v>
      </c>
      <c r="AA16" s="6">
        <v>5400</v>
      </c>
      <c r="AB16" s="6">
        <v>4.5</v>
      </c>
      <c r="AC16" s="6">
        <v>8100</v>
      </c>
      <c r="AD16" s="6">
        <v>120000</v>
      </c>
      <c r="AE16" s="6">
        <v>111900</v>
      </c>
      <c r="AF16" s="6">
        <v>6.75</v>
      </c>
      <c r="AG16" s="6">
        <v>2050</v>
      </c>
      <c r="AH16" s="6">
        <v>10.25</v>
      </c>
      <c r="AI16" s="6">
        <v>5150</v>
      </c>
      <c r="AJ16" s="6">
        <v>20000</v>
      </c>
      <c r="AK16" s="6">
        <v>14850</v>
      </c>
      <c r="AL16" s="6">
        <v>25.75</v>
      </c>
      <c r="AM16" s="6">
        <v>35525</v>
      </c>
      <c r="AN16" s="6">
        <v>4.6437999999999997</v>
      </c>
      <c r="AO16" s="6">
        <v>132250</v>
      </c>
      <c r="AP16" s="6">
        <v>765000</v>
      </c>
      <c r="AQ16" s="6">
        <v>632750</v>
      </c>
      <c r="AR16" s="6">
        <v>17.287600000000001</v>
      </c>
    </row>
    <row r="17" spans="2:44" outlineLevel="2">
      <c r="B17" s="5" t="s">
        <v>70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7">
        <v>0</v>
      </c>
      <c r="P17" s="6">
        <v>0</v>
      </c>
      <c r="Q17" s="7">
        <v>0</v>
      </c>
      <c r="R17" s="7">
        <v>0</v>
      </c>
      <c r="S17" s="6">
        <v>0</v>
      </c>
      <c r="T17" s="6">
        <v>0</v>
      </c>
      <c r="U17" s="6">
        <v>3360</v>
      </c>
      <c r="V17" s="6">
        <v>3.36</v>
      </c>
      <c r="W17" s="6">
        <v>15160</v>
      </c>
      <c r="X17" s="6">
        <v>100000</v>
      </c>
      <c r="Y17" s="6">
        <v>84840</v>
      </c>
      <c r="Z17" s="6">
        <v>15.16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6">
        <v>1560</v>
      </c>
      <c r="AH17" s="6">
        <v>0</v>
      </c>
      <c r="AI17" s="6">
        <v>5320</v>
      </c>
      <c r="AJ17" s="7">
        <v>0</v>
      </c>
      <c r="AK17" s="6">
        <v>-5320</v>
      </c>
      <c r="AL17" s="6">
        <v>0</v>
      </c>
      <c r="AM17" s="6">
        <v>4920</v>
      </c>
      <c r="AN17" s="6">
        <v>4.92</v>
      </c>
      <c r="AO17" s="6">
        <v>20480</v>
      </c>
      <c r="AP17" s="6">
        <v>100000</v>
      </c>
      <c r="AQ17" s="6">
        <v>79520</v>
      </c>
      <c r="AR17" s="6">
        <v>20.48</v>
      </c>
    </row>
    <row r="18" spans="2:44" outlineLevel="2">
      <c r="B18" s="5" t="s">
        <v>252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6">
        <v>29806.89</v>
      </c>
      <c r="V18" s="6">
        <v>2.3845999999999998</v>
      </c>
      <c r="W18" s="6">
        <v>128529.49</v>
      </c>
      <c r="X18" s="6">
        <v>1250000</v>
      </c>
      <c r="Y18" s="6">
        <v>1121470.51</v>
      </c>
      <c r="Z18" s="6">
        <v>10.282400000000001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7">
        <v>0</v>
      </c>
      <c r="AH18" s="6">
        <v>0</v>
      </c>
      <c r="AI18" s="7">
        <v>0</v>
      </c>
      <c r="AJ18" s="7">
        <v>0</v>
      </c>
      <c r="AK18" s="6">
        <v>0</v>
      </c>
      <c r="AL18" s="6">
        <v>0</v>
      </c>
      <c r="AM18" s="6">
        <v>29806.89</v>
      </c>
      <c r="AN18" s="6">
        <v>2.3845999999999998</v>
      </c>
      <c r="AO18" s="6">
        <v>128529.49</v>
      </c>
      <c r="AP18" s="6">
        <v>1250000</v>
      </c>
      <c r="AQ18" s="6">
        <v>1121470.51</v>
      </c>
      <c r="AR18" s="6">
        <v>10.282400000000001</v>
      </c>
    </row>
    <row r="19" spans="2:44" outlineLevel="2">
      <c r="B19" s="5" t="s">
        <v>254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6">
        <v>1535.08</v>
      </c>
      <c r="P19" s="6">
        <v>0</v>
      </c>
      <c r="Q19" s="6">
        <v>4385.96</v>
      </c>
      <c r="R19" s="7">
        <v>0</v>
      </c>
      <c r="S19" s="6">
        <v>-4385.96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7">
        <v>0</v>
      </c>
      <c r="AH19" s="6">
        <v>0</v>
      </c>
      <c r="AI19" s="7">
        <v>0</v>
      </c>
      <c r="AJ19" s="7">
        <v>0</v>
      </c>
      <c r="AK19" s="6">
        <v>0</v>
      </c>
      <c r="AL19" s="6">
        <v>0</v>
      </c>
      <c r="AM19" s="6">
        <v>1535.08</v>
      </c>
      <c r="AN19" s="6">
        <v>0</v>
      </c>
      <c r="AO19" s="6">
        <v>4385.96</v>
      </c>
      <c r="AP19" s="6">
        <v>0</v>
      </c>
      <c r="AQ19" s="6">
        <v>-4385.96</v>
      </c>
      <c r="AR19" s="6">
        <v>0</v>
      </c>
    </row>
    <row r="20" spans="2:44" outlineLevel="1">
      <c r="B20" s="5" t="s">
        <v>34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6">
        <v>55019.29</v>
      </c>
      <c r="J20" s="6">
        <v>3.153</v>
      </c>
      <c r="K20" s="6">
        <v>299757.01</v>
      </c>
      <c r="L20" s="6">
        <v>1745000</v>
      </c>
      <c r="M20" s="6">
        <v>1445242.99</v>
      </c>
      <c r="N20" s="6">
        <v>17.178100000000001</v>
      </c>
      <c r="O20" s="6">
        <v>188841.78</v>
      </c>
      <c r="P20" s="6">
        <v>9.4231999999999996</v>
      </c>
      <c r="Q20" s="6">
        <v>708450.25</v>
      </c>
      <c r="R20" s="6">
        <v>2004000</v>
      </c>
      <c r="S20" s="6">
        <v>1295549.75</v>
      </c>
      <c r="T20" s="6">
        <v>35.351799999999997</v>
      </c>
      <c r="U20" s="6">
        <v>1900495.98</v>
      </c>
      <c r="V20" s="6">
        <v>9.7964000000000002</v>
      </c>
      <c r="W20" s="6">
        <v>5810803.1900000004</v>
      </c>
      <c r="X20" s="6">
        <v>19400000</v>
      </c>
      <c r="Y20" s="6">
        <v>13589196.810000001</v>
      </c>
      <c r="Z20" s="6">
        <v>29.9526</v>
      </c>
      <c r="AA20" s="6">
        <v>177351.44</v>
      </c>
      <c r="AB20" s="6">
        <v>5.0499000000000001</v>
      </c>
      <c r="AC20" s="6">
        <v>534967.93000000005</v>
      </c>
      <c r="AD20" s="6">
        <v>3512000</v>
      </c>
      <c r="AE20" s="6">
        <v>2977032.07</v>
      </c>
      <c r="AF20" s="6">
        <v>15.2326</v>
      </c>
      <c r="AG20" s="6">
        <v>302754.53999999998</v>
      </c>
      <c r="AH20" s="6">
        <v>7.0195999999999996</v>
      </c>
      <c r="AI20" s="6">
        <v>1006170.48</v>
      </c>
      <c r="AJ20" s="6">
        <v>4313000</v>
      </c>
      <c r="AK20" s="6">
        <v>3306829.52</v>
      </c>
      <c r="AL20" s="6">
        <v>23.328800000000001</v>
      </c>
      <c r="AM20" s="6">
        <v>2624463.0299999998</v>
      </c>
      <c r="AN20" s="6">
        <v>8.4731000000000005</v>
      </c>
      <c r="AO20" s="6">
        <v>8360148.8600000003</v>
      </c>
      <c r="AP20" s="6">
        <v>30974000</v>
      </c>
      <c r="AQ20" s="6">
        <v>22613851.140000001</v>
      </c>
      <c r="AR20" s="6">
        <v>26.9909</v>
      </c>
    </row>
    <row r="21" spans="2:44" outlineLevel="2">
      <c r="B21" s="5" t="s">
        <v>255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6">
        <v>120000</v>
      </c>
      <c r="Y21" s="6">
        <v>120000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7">
        <v>0</v>
      </c>
      <c r="AH21" s="6">
        <v>0</v>
      </c>
      <c r="AI21" s="7">
        <v>0</v>
      </c>
      <c r="AJ21" s="7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120000</v>
      </c>
      <c r="AQ21" s="6">
        <v>120000</v>
      </c>
      <c r="AR21" s="6">
        <v>0</v>
      </c>
    </row>
    <row r="22" spans="2:44" outlineLevel="2">
      <c r="B22" s="5" t="s">
        <v>35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6">
        <v>53190</v>
      </c>
      <c r="J22" s="6">
        <v>6.1562999999999999</v>
      </c>
      <c r="K22" s="6">
        <v>248410</v>
      </c>
      <c r="L22" s="6">
        <v>864000</v>
      </c>
      <c r="M22" s="6">
        <v>615590</v>
      </c>
      <c r="N22" s="6">
        <v>28.751200000000001</v>
      </c>
      <c r="O22" s="6">
        <v>96530</v>
      </c>
      <c r="P22" s="6">
        <v>7.8864000000000001</v>
      </c>
      <c r="Q22" s="6">
        <v>404880</v>
      </c>
      <c r="R22" s="6">
        <v>1224000</v>
      </c>
      <c r="S22" s="6">
        <v>819120</v>
      </c>
      <c r="T22" s="6">
        <v>33.078400000000002</v>
      </c>
      <c r="U22" s="6">
        <v>55160</v>
      </c>
      <c r="V22" s="6">
        <v>5.8932000000000002</v>
      </c>
      <c r="W22" s="6">
        <v>258160</v>
      </c>
      <c r="X22" s="6">
        <v>936000</v>
      </c>
      <c r="Y22" s="6">
        <v>677840</v>
      </c>
      <c r="Z22" s="6">
        <v>27.581199999999999</v>
      </c>
      <c r="AA22" s="6">
        <v>31520</v>
      </c>
      <c r="AB22" s="6">
        <v>7.2962999999999996</v>
      </c>
      <c r="AC22" s="6">
        <v>121235</v>
      </c>
      <c r="AD22" s="6">
        <v>432000</v>
      </c>
      <c r="AE22" s="6">
        <v>310765</v>
      </c>
      <c r="AF22" s="6">
        <v>28.063700000000001</v>
      </c>
      <c r="AG22" s="6">
        <v>63115</v>
      </c>
      <c r="AH22" s="6">
        <v>7.5137</v>
      </c>
      <c r="AI22" s="6">
        <v>285605</v>
      </c>
      <c r="AJ22" s="6">
        <v>840000</v>
      </c>
      <c r="AK22" s="6">
        <v>554395</v>
      </c>
      <c r="AL22" s="6">
        <v>34.000599999999999</v>
      </c>
      <c r="AM22" s="6">
        <v>299515</v>
      </c>
      <c r="AN22" s="6">
        <v>6.9720000000000004</v>
      </c>
      <c r="AO22" s="6">
        <v>1318290</v>
      </c>
      <c r="AP22" s="6">
        <v>4296000</v>
      </c>
      <c r="AQ22" s="6">
        <v>2977710</v>
      </c>
      <c r="AR22" s="6">
        <v>30.686499999999999</v>
      </c>
    </row>
    <row r="23" spans="2:44" outlineLevel="2">
      <c r="B23" s="5" t="s">
        <v>36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7">
        <v>0</v>
      </c>
      <c r="M23" s="6">
        <v>0</v>
      </c>
      <c r="N23" s="6">
        <v>0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7">
        <v>0</v>
      </c>
      <c r="AH23" s="6">
        <v>0</v>
      </c>
      <c r="AI23" s="7">
        <v>0</v>
      </c>
      <c r="AJ23" s="7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</row>
    <row r="24" spans="2:44" outlineLevel="2">
      <c r="B24" s="5" t="s">
        <v>37</v>
      </c>
      <c r="C24" s="7">
        <v>0</v>
      </c>
      <c r="D24" s="6">
        <v>0</v>
      </c>
      <c r="E24" s="7">
        <v>0</v>
      </c>
      <c r="F24" s="6">
        <v>101000</v>
      </c>
      <c r="G24" s="6">
        <v>101000</v>
      </c>
      <c r="H24" s="6">
        <v>0</v>
      </c>
      <c r="I24" s="7">
        <v>0</v>
      </c>
      <c r="J24" s="6">
        <v>0</v>
      </c>
      <c r="K24" s="7">
        <v>0</v>
      </c>
      <c r="L24" s="6">
        <v>61000</v>
      </c>
      <c r="M24" s="6">
        <v>61000</v>
      </c>
      <c r="N24" s="6">
        <v>0</v>
      </c>
      <c r="O24" s="7">
        <v>0</v>
      </c>
      <c r="P24" s="6">
        <v>0</v>
      </c>
      <c r="Q24" s="7">
        <v>0</v>
      </c>
      <c r="R24" s="6">
        <v>95000</v>
      </c>
      <c r="S24" s="6">
        <v>95000</v>
      </c>
      <c r="T24" s="6">
        <v>0</v>
      </c>
      <c r="U24" s="7">
        <v>0</v>
      </c>
      <c r="V24" s="6">
        <v>0</v>
      </c>
      <c r="W24" s="7">
        <v>0</v>
      </c>
      <c r="X24" s="6">
        <v>122000</v>
      </c>
      <c r="Y24" s="6">
        <v>122000</v>
      </c>
      <c r="Z24" s="6">
        <v>0</v>
      </c>
      <c r="AA24" s="7">
        <v>0</v>
      </c>
      <c r="AB24" s="6">
        <v>0</v>
      </c>
      <c r="AC24" s="7">
        <v>0</v>
      </c>
      <c r="AD24" s="6">
        <v>85000</v>
      </c>
      <c r="AE24" s="6">
        <v>85000</v>
      </c>
      <c r="AF24" s="6">
        <v>0</v>
      </c>
      <c r="AG24" s="7">
        <v>0</v>
      </c>
      <c r="AH24" s="6">
        <v>0</v>
      </c>
      <c r="AI24" s="7">
        <v>0</v>
      </c>
      <c r="AJ24" s="6">
        <v>39000</v>
      </c>
      <c r="AK24" s="6">
        <v>39000</v>
      </c>
      <c r="AL24" s="6">
        <v>0</v>
      </c>
      <c r="AM24" s="6">
        <v>0</v>
      </c>
      <c r="AN24" s="6">
        <v>0</v>
      </c>
      <c r="AO24" s="6">
        <v>0</v>
      </c>
      <c r="AP24" s="6">
        <v>503000</v>
      </c>
      <c r="AQ24" s="6">
        <v>503000</v>
      </c>
      <c r="AR24" s="6">
        <v>0</v>
      </c>
    </row>
    <row r="25" spans="2:44" outlineLevel="2">
      <c r="B25" s="5" t="s">
        <v>38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6">
        <v>8000</v>
      </c>
      <c r="J25" s="6">
        <v>6.6666999999999996</v>
      </c>
      <c r="K25" s="6">
        <v>32000</v>
      </c>
      <c r="L25" s="6">
        <v>120000</v>
      </c>
      <c r="M25" s="6">
        <v>88000</v>
      </c>
      <c r="N25" s="6">
        <v>26.666699999999999</v>
      </c>
      <c r="O25" s="6">
        <v>6000</v>
      </c>
      <c r="P25" s="6">
        <v>17.647099999999998</v>
      </c>
      <c r="Q25" s="6">
        <v>23000</v>
      </c>
      <c r="R25" s="6">
        <v>34000</v>
      </c>
      <c r="S25" s="6">
        <v>11000</v>
      </c>
      <c r="T25" s="6">
        <v>67.647099999999995</v>
      </c>
      <c r="U25" s="6">
        <v>18000</v>
      </c>
      <c r="V25" s="6">
        <v>10.588200000000001</v>
      </c>
      <c r="W25" s="6">
        <v>73000</v>
      </c>
      <c r="X25" s="6">
        <v>170000</v>
      </c>
      <c r="Y25" s="6">
        <v>97000</v>
      </c>
      <c r="Z25" s="6">
        <v>42.941200000000002</v>
      </c>
      <c r="AA25" s="6">
        <v>4000</v>
      </c>
      <c r="AB25" s="6">
        <v>3.7037</v>
      </c>
      <c r="AC25" s="6">
        <v>15500</v>
      </c>
      <c r="AD25" s="6">
        <v>108000</v>
      </c>
      <c r="AE25" s="6">
        <v>92500</v>
      </c>
      <c r="AF25" s="6">
        <v>14.351900000000001</v>
      </c>
      <c r="AG25" s="6">
        <v>2000</v>
      </c>
      <c r="AH25" s="6">
        <v>8.3332999999999995</v>
      </c>
      <c r="AI25" s="6">
        <v>8000</v>
      </c>
      <c r="AJ25" s="6">
        <v>24000</v>
      </c>
      <c r="AK25" s="6">
        <v>16000</v>
      </c>
      <c r="AL25" s="6">
        <v>33.333300000000001</v>
      </c>
      <c r="AM25" s="6">
        <v>38000</v>
      </c>
      <c r="AN25" s="6">
        <v>8.3332999999999995</v>
      </c>
      <c r="AO25" s="6">
        <v>151500</v>
      </c>
      <c r="AP25" s="6">
        <v>456000</v>
      </c>
      <c r="AQ25" s="6">
        <v>304500</v>
      </c>
      <c r="AR25" s="6">
        <v>33.223700000000001</v>
      </c>
    </row>
    <row r="26" spans="2:44" outlineLevel="2">
      <c r="B26" s="5" t="s">
        <v>39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6">
        <v>7000</v>
      </c>
      <c r="M26" s="6">
        <v>7000</v>
      </c>
      <c r="N26" s="6">
        <v>0</v>
      </c>
      <c r="O26" s="7">
        <v>0</v>
      </c>
      <c r="P26" s="6">
        <v>0</v>
      </c>
      <c r="Q26" s="6">
        <v>1000</v>
      </c>
      <c r="R26" s="6">
        <v>2000</v>
      </c>
      <c r="S26" s="6">
        <v>1000</v>
      </c>
      <c r="T26" s="6">
        <v>50</v>
      </c>
      <c r="U26" s="7">
        <v>0</v>
      </c>
      <c r="V26" s="6">
        <v>0</v>
      </c>
      <c r="W26" s="7">
        <v>0</v>
      </c>
      <c r="X26" s="6">
        <v>2000</v>
      </c>
      <c r="Y26" s="6">
        <v>2000</v>
      </c>
      <c r="Z26" s="6">
        <v>0</v>
      </c>
      <c r="AA26" s="7">
        <v>0</v>
      </c>
      <c r="AB26" s="6">
        <v>0</v>
      </c>
      <c r="AC26" s="7">
        <v>0</v>
      </c>
      <c r="AD26" s="6">
        <v>2000</v>
      </c>
      <c r="AE26" s="6">
        <v>2000</v>
      </c>
      <c r="AF26" s="6">
        <v>0</v>
      </c>
      <c r="AG26" s="7">
        <v>0</v>
      </c>
      <c r="AH26" s="6">
        <v>0</v>
      </c>
      <c r="AI26" s="7">
        <v>0</v>
      </c>
      <c r="AJ26" s="6">
        <v>2000</v>
      </c>
      <c r="AK26" s="6">
        <v>2000</v>
      </c>
      <c r="AL26" s="6">
        <v>0</v>
      </c>
      <c r="AM26" s="6">
        <v>0</v>
      </c>
      <c r="AN26" s="6">
        <v>0</v>
      </c>
      <c r="AO26" s="6">
        <v>1000</v>
      </c>
      <c r="AP26" s="6">
        <v>15000</v>
      </c>
      <c r="AQ26" s="6">
        <v>14000</v>
      </c>
      <c r="AR26" s="6">
        <v>6.6666999999999996</v>
      </c>
    </row>
    <row r="27" spans="2:44" outlineLevel="2">
      <c r="B27" s="5" t="s">
        <v>40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6">
        <v>7400</v>
      </c>
      <c r="L27" s="6">
        <v>200000</v>
      </c>
      <c r="M27" s="6">
        <v>192600</v>
      </c>
      <c r="N27" s="6">
        <v>3.7</v>
      </c>
      <c r="O27" s="7">
        <v>0</v>
      </c>
      <c r="P27" s="6">
        <v>0</v>
      </c>
      <c r="Q27" s="6">
        <v>20597.5</v>
      </c>
      <c r="R27" s="6">
        <v>250000</v>
      </c>
      <c r="S27" s="6">
        <v>229402.5</v>
      </c>
      <c r="T27" s="6">
        <v>8.2390000000000008</v>
      </c>
      <c r="U27" s="6">
        <v>15000</v>
      </c>
      <c r="V27" s="6">
        <v>2</v>
      </c>
      <c r="W27" s="6">
        <v>105155</v>
      </c>
      <c r="X27" s="6">
        <v>750000</v>
      </c>
      <c r="Y27" s="6">
        <v>644845</v>
      </c>
      <c r="Z27" s="6">
        <v>14.0207</v>
      </c>
      <c r="AA27" s="6">
        <v>2600</v>
      </c>
      <c r="AB27" s="6">
        <v>0.65</v>
      </c>
      <c r="AC27" s="6">
        <v>29800</v>
      </c>
      <c r="AD27" s="6">
        <v>400000</v>
      </c>
      <c r="AE27" s="6">
        <v>370200</v>
      </c>
      <c r="AF27" s="6">
        <v>7.45</v>
      </c>
      <c r="AG27" s="7">
        <v>0</v>
      </c>
      <c r="AH27" s="6">
        <v>0</v>
      </c>
      <c r="AI27" s="6">
        <v>6000</v>
      </c>
      <c r="AJ27" s="6">
        <v>50000</v>
      </c>
      <c r="AK27" s="6">
        <v>44000</v>
      </c>
      <c r="AL27" s="6">
        <v>12</v>
      </c>
      <c r="AM27" s="6">
        <v>17600</v>
      </c>
      <c r="AN27" s="6">
        <v>1.0667</v>
      </c>
      <c r="AO27" s="6">
        <v>168952.5</v>
      </c>
      <c r="AP27" s="6">
        <v>1650000</v>
      </c>
      <c r="AQ27" s="6">
        <v>1481047.5</v>
      </c>
      <c r="AR27" s="6">
        <v>10.2395</v>
      </c>
    </row>
    <row r="28" spans="2:44" outlineLevel="1">
      <c r="B28" s="5" t="s">
        <v>41</v>
      </c>
      <c r="C28" s="7">
        <v>0</v>
      </c>
      <c r="D28" s="6">
        <v>0</v>
      </c>
      <c r="E28" s="7">
        <v>0</v>
      </c>
      <c r="F28" s="6">
        <v>101000</v>
      </c>
      <c r="G28" s="6">
        <v>101000</v>
      </c>
      <c r="H28" s="6">
        <v>0</v>
      </c>
      <c r="I28" s="6">
        <v>61190</v>
      </c>
      <c r="J28" s="6">
        <v>4.8874000000000004</v>
      </c>
      <c r="K28" s="6">
        <v>287810</v>
      </c>
      <c r="L28" s="6">
        <v>1252000</v>
      </c>
      <c r="M28" s="6">
        <v>964190</v>
      </c>
      <c r="N28" s="6">
        <v>22.988</v>
      </c>
      <c r="O28" s="6">
        <v>102530</v>
      </c>
      <c r="P28" s="6">
        <v>6.3882000000000003</v>
      </c>
      <c r="Q28" s="6">
        <v>449477.5</v>
      </c>
      <c r="R28" s="6">
        <v>1605000</v>
      </c>
      <c r="S28" s="6">
        <v>1155522.5</v>
      </c>
      <c r="T28" s="6">
        <v>28.004799999999999</v>
      </c>
      <c r="U28" s="6">
        <v>88160</v>
      </c>
      <c r="V28" s="6">
        <v>4.1981000000000002</v>
      </c>
      <c r="W28" s="6">
        <v>436315</v>
      </c>
      <c r="X28" s="6">
        <v>2100000</v>
      </c>
      <c r="Y28" s="6">
        <v>1663685</v>
      </c>
      <c r="Z28" s="6">
        <v>20.776900000000001</v>
      </c>
      <c r="AA28" s="6">
        <v>38120</v>
      </c>
      <c r="AB28" s="6">
        <v>3.7118000000000002</v>
      </c>
      <c r="AC28" s="6">
        <v>166535</v>
      </c>
      <c r="AD28" s="6">
        <v>1027000</v>
      </c>
      <c r="AE28" s="6">
        <v>860465</v>
      </c>
      <c r="AF28" s="6">
        <v>16.215699999999998</v>
      </c>
      <c r="AG28" s="6">
        <v>65115</v>
      </c>
      <c r="AH28" s="6">
        <v>6.8182999999999998</v>
      </c>
      <c r="AI28" s="6">
        <v>299605</v>
      </c>
      <c r="AJ28" s="6">
        <v>955000</v>
      </c>
      <c r="AK28" s="6">
        <v>655395</v>
      </c>
      <c r="AL28" s="6">
        <v>31.372299999999999</v>
      </c>
      <c r="AM28" s="6">
        <v>355115</v>
      </c>
      <c r="AN28" s="6">
        <v>5.0442</v>
      </c>
      <c r="AO28" s="6">
        <v>1639742.5</v>
      </c>
      <c r="AP28" s="6">
        <v>7040000</v>
      </c>
      <c r="AQ28" s="6">
        <v>5400257.5</v>
      </c>
      <c r="AR28" s="6">
        <v>23.291799999999999</v>
      </c>
    </row>
    <row r="29" spans="2:44" outlineLevel="2">
      <c r="B29" s="5" t="s">
        <v>42</v>
      </c>
      <c r="C29" s="6">
        <v>24733</v>
      </c>
      <c r="D29" s="6">
        <v>7.1482999999999999</v>
      </c>
      <c r="E29" s="6">
        <v>98932</v>
      </c>
      <c r="F29" s="6">
        <v>346000</v>
      </c>
      <c r="G29" s="6">
        <v>247068</v>
      </c>
      <c r="H29" s="6">
        <v>28.5931</v>
      </c>
      <c r="I29" s="6">
        <v>189256</v>
      </c>
      <c r="J29" s="6">
        <v>8.1752000000000002</v>
      </c>
      <c r="K29" s="6">
        <v>757024</v>
      </c>
      <c r="L29" s="6">
        <v>2315000</v>
      </c>
      <c r="M29" s="6">
        <v>1557976</v>
      </c>
      <c r="N29" s="6">
        <v>32.700800000000001</v>
      </c>
      <c r="O29" s="6">
        <v>257075</v>
      </c>
      <c r="P29" s="6">
        <v>9.9718999999999998</v>
      </c>
      <c r="Q29" s="6">
        <v>1028300</v>
      </c>
      <c r="R29" s="6">
        <v>2578000</v>
      </c>
      <c r="S29" s="6">
        <v>1549700</v>
      </c>
      <c r="T29" s="6">
        <v>39.887500000000003</v>
      </c>
      <c r="U29" s="6">
        <v>423301</v>
      </c>
      <c r="V29" s="6">
        <v>6.7436999999999996</v>
      </c>
      <c r="W29" s="6">
        <v>1693204</v>
      </c>
      <c r="X29" s="6">
        <v>6277000</v>
      </c>
      <c r="Y29" s="6">
        <v>4583796</v>
      </c>
      <c r="Z29" s="6">
        <v>26.974699999999999</v>
      </c>
      <c r="AA29" s="6">
        <v>183319</v>
      </c>
      <c r="AB29" s="6">
        <v>5.5366999999999997</v>
      </c>
      <c r="AC29" s="6">
        <v>733276</v>
      </c>
      <c r="AD29" s="6">
        <v>3311000</v>
      </c>
      <c r="AE29" s="6">
        <v>2577724</v>
      </c>
      <c r="AF29" s="6">
        <v>22.146699999999999</v>
      </c>
      <c r="AG29" s="6">
        <v>254325</v>
      </c>
      <c r="AH29" s="6">
        <v>35.719799999999999</v>
      </c>
      <c r="AI29" s="6">
        <v>1017300</v>
      </c>
      <c r="AJ29" s="6">
        <v>712000</v>
      </c>
      <c r="AK29" s="6">
        <v>-305300</v>
      </c>
      <c r="AL29" s="6">
        <v>142.8792</v>
      </c>
      <c r="AM29" s="6">
        <v>1332009</v>
      </c>
      <c r="AN29" s="6">
        <v>8.5719999999999992</v>
      </c>
      <c r="AO29" s="6">
        <v>5328036</v>
      </c>
      <c r="AP29" s="6">
        <v>15539000</v>
      </c>
      <c r="AQ29" s="6">
        <v>10210964</v>
      </c>
      <c r="AR29" s="6">
        <v>34.288200000000003</v>
      </c>
    </row>
    <row r="30" spans="2:44" outlineLevel="2">
      <c r="B30" s="5" t="s">
        <v>43</v>
      </c>
      <c r="C30" s="6">
        <v>195</v>
      </c>
      <c r="D30" s="6">
        <v>2.7856999999999998</v>
      </c>
      <c r="E30" s="6">
        <v>780</v>
      </c>
      <c r="F30" s="6">
        <v>7000</v>
      </c>
      <c r="G30" s="6">
        <v>6220</v>
      </c>
      <c r="H30" s="6">
        <v>11.142899999999999</v>
      </c>
      <c r="I30" s="6">
        <v>12230</v>
      </c>
      <c r="J30" s="6">
        <v>7.6917999999999997</v>
      </c>
      <c r="K30" s="6">
        <v>48920</v>
      </c>
      <c r="L30" s="6">
        <v>159000</v>
      </c>
      <c r="M30" s="6">
        <v>110080</v>
      </c>
      <c r="N30" s="6">
        <v>30.767299999999999</v>
      </c>
      <c r="O30" s="6">
        <v>20093</v>
      </c>
      <c r="P30" s="6">
        <v>10.4109</v>
      </c>
      <c r="Q30" s="6">
        <v>80372</v>
      </c>
      <c r="R30" s="6">
        <v>193000</v>
      </c>
      <c r="S30" s="6">
        <v>112628</v>
      </c>
      <c r="T30" s="6">
        <v>41.643500000000003</v>
      </c>
      <c r="U30" s="6">
        <v>28243</v>
      </c>
      <c r="V30" s="6">
        <v>6.9736000000000002</v>
      </c>
      <c r="W30" s="6">
        <v>112972</v>
      </c>
      <c r="X30" s="6">
        <v>405000</v>
      </c>
      <c r="Y30" s="6">
        <v>292028</v>
      </c>
      <c r="Z30" s="6">
        <v>27.894300000000001</v>
      </c>
      <c r="AA30" s="6">
        <v>12040</v>
      </c>
      <c r="AB30" s="6">
        <v>5.2807000000000004</v>
      </c>
      <c r="AC30" s="6">
        <v>48160</v>
      </c>
      <c r="AD30" s="6">
        <v>228000</v>
      </c>
      <c r="AE30" s="6">
        <v>179840</v>
      </c>
      <c r="AF30" s="6">
        <v>21.122800000000002</v>
      </c>
      <c r="AG30" s="6">
        <v>15975</v>
      </c>
      <c r="AH30" s="6">
        <v>30.7212</v>
      </c>
      <c r="AI30" s="6">
        <v>63900</v>
      </c>
      <c r="AJ30" s="6">
        <v>52000</v>
      </c>
      <c r="AK30" s="6">
        <v>-11900</v>
      </c>
      <c r="AL30" s="6">
        <v>122.88460000000001</v>
      </c>
      <c r="AM30" s="6">
        <v>88776</v>
      </c>
      <c r="AN30" s="6">
        <v>8.5033999999999992</v>
      </c>
      <c r="AO30" s="6">
        <v>355104</v>
      </c>
      <c r="AP30" s="6">
        <v>1044000</v>
      </c>
      <c r="AQ30" s="6">
        <v>688896</v>
      </c>
      <c r="AR30" s="6">
        <v>34.013800000000003</v>
      </c>
    </row>
    <row r="31" spans="2:44" outlineLevel="2">
      <c r="B31" s="5" t="s">
        <v>44</v>
      </c>
      <c r="C31" s="6">
        <v>238</v>
      </c>
      <c r="D31" s="6">
        <v>4.76</v>
      </c>
      <c r="E31" s="6">
        <v>952</v>
      </c>
      <c r="F31" s="6">
        <v>5000</v>
      </c>
      <c r="G31" s="6">
        <v>4048</v>
      </c>
      <c r="H31" s="6">
        <v>19.04</v>
      </c>
      <c r="I31" s="6">
        <v>3854</v>
      </c>
      <c r="J31" s="6">
        <v>7.8653000000000004</v>
      </c>
      <c r="K31" s="6">
        <v>15416</v>
      </c>
      <c r="L31" s="6">
        <v>49000</v>
      </c>
      <c r="M31" s="6">
        <v>33584</v>
      </c>
      <c r="N31" s="6">
        <v>31.461200000000002</v>
      </c>
      <c r="O31" s="6">
        <v>5622</v>
      </c>
      <c r="P31" s="6">
        <v>10.811500000000001</v>
      </c>
      <c r="Q31" s="6">
        <v>22488</v>
      </c>
      <c r="R31" s="6">
        <v>52000</v>
      </c>
      <c r="S31" s="6">
        <v>29512</v>
      </c>
      <c r="T31" s="6">
        <v>43.246200000000002</v>
      </c>
      <c r="U31" s="6">
        <v>10824</v>
      </c>
      <c r="V31" s="6">
        <v>6.8075000000000001</v>
      </c>
      <c r="W31" s="6">
        <v>43296</v>
      </c>
      <c r="X31" s="6">
        <v>159000</v>
      </c>
      <c r="Y31" s="6">
        <v>115704</v>
      </c>
      <c r="Z31" s="6">
        <v>27.2302</v>
      </c>
      <c r="AA31" s="6">
        <v>3906</v>
      </c>
      <c r="AB31" s="6">
        <v>5.5014000000000003</v>
      </c>
      <c r="AC31" s="6">
        <v>15624</v>
      </c>
      <c r="AD31" s="6">
        <v>71000</v>
      </c>
      <c r="AE31" s="6">
        <v>55376</v>
      </c>
      <c r="AF31" s="6">
        <v>22.005600000000001</v>
      </c>
      <c r="AG31" s="6">
        <v>5478</v>
      </c>
      <c r="AH31" s="6">
        <v>42.138500000000001</v>
      </c>
      <c r="AI31" s="6">
        <v>21912</v>
      </c>
      <c r="AJ31" s="6">
        <v>13000</v>
      </c>
      <c r="AK31" s="6">
        <v>-8912</v>
      </c>
      <c r="AL31" s="6">
        <v>168.5538</v>
      </c>
      <c r="AM31" s="6">
        <v>29922</v>
      </c>
      <c r="AN31" s="6">
        <v>8.5736000000000008</v>
      </c>
      <c r="AO31" s="6">
        <v>119688</v>
      </c>
      <c r="AP31" s="6">
        <v>349000</v>
      </c>
      <c r="AQ31" s="6">
        <v>229312</v>
      </c>
      <c r="AR31" s="6">
        <v>34.294600000000003</v>
      </c>
    </row>
    <row r="32" spans="2:44" outlineLevel="2">
      <c r="B32" s="5" t="s">
        <v>45</v>
      </c>
      <c r="C32" s="6">
        <v>5871</v>
      </c>
      <c r="D32" s="6">
        <v>8.1541999999999994</v>
      </c>
      <c r="E32" s="6">
        <v>23484</v>
      </c>
      <c r="F32" s="6">
        <v>72000</v>
      </c>
      <c r="G32" s="6">
        <v>48516</v>
      </c>
      <c r="H32" s="6">
        <v>32.616700000000002</v>
      </c>
      <c r="I32" s="6">
        <v>181678</v>
      </c>
      <c r="J32" s="6">
        <v>7.8853</v>
      </c>
      <c r="K32" s="6">
        <v>726712</v>
      </c>
      <c r="L32" s="6">
        <v>2304000</v>
      </c>
      <c r="M32" s="6">
        <v>1577288</v>
      </c>
      <c r="N32" s="6">
        <v>31.5413</v>
      </c>
      <c r="O32" s="6">
        <v>289725</v>
      </c>
      <c r="P32" s="6">
        <v>10.052899999999999</v>
      </c>
      <c r="Q32" s="6">
        <v>1158900</v>
      </c>
      <c r="R32" s="6">
        <v>2882000</v>
      </c>
      <c r="S32" s="6">
        <v>1723100</v>
      </c>
      <c r="T32" s="6">
        <v>40.2117</v>
      </c>
      <c r="U32" s="6">
        <v>446998</v>
      </c>
      <c r="V32" s="6">
        <v>6.6566999999999998</v>
      </c>
      <c r="W32" s="6">
        <v>1787992</v>
      </c>
      <c r="X32" s="6">
        <v>6715000</v>
      </c>
      <c r="Y32" s="6">
        <v>4927008</v>
      </c>
      <c r="Z32" s="6">
        <v>26.626799999999999</v>
      </c>
      <c r="AA32" s="6">
        <v>165085</v>
      </c>
      <c r="AB32" s="6">
        <v>5.0578000000000003</v>
      </c>
      <c r="AC32" s="6">
        <v>660340</v>
      </c>
      <c r="AD32" s="6">
        <v>3264000</v>
      </c>
      <c r="AE32" s="6">
        <v>2603660</v>
      </c>
      <c r="AF32" s="6">
        <v>20.231000000000002</v>
      </c>
      <c r="AG32" s="6">
        <v>257176</v>
      </c>
      <c r="AH32" s="6">
        <v>32.471699999999998</v>
      </c>
      <c r="AI32" s="6">
        <v>1028704</v>
      </c>
      <c r="AJ32" s="6">
        <v>792000</v>
      </c>
      <c r="AK32" s="6">
        <v>-236704</v>
      </c>
      <c r="AL32" s="6">
        <v>129.8869</v>
      </c>
      <c r="AM32" s="6">
        <v>1346533</v>
      </c>
      <c r="AN32" s="6">
        <v>8.4006000000000007</v>
      </c>
      <c r="AO32" s="6">
        <v>5386132</v>
      </c>
      <c r="AP32" s="6">
        <v>16029000</v>
      </c>
      <c r="AQ32" s="6">
        <v>10642868</v>
      </c>
      <c r="AR32" s="6">
        <v>33.602400000000003</v>
      </c>
    </row>
    <row r="33" spans="2:44" outlineLevel="2">
      <c r="B33" s="5" t="s">
        <v>46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7">
        <v>0</v>
      </c>
      <c r="M33" s="6">
        <v>0</v>
      </c>
      <c r="N33" s="6">
        <v>0</v>
      </c>
      <c r="O33" s="7">
        <v>0</v>
      </c>
      <c r="P33" s="6">
        <v>0</v>
      </c>
      <c r="Q33" s="7">
        <v>0</v>
      </c>
      <c r="R33" s="7">
        <v>0</v>
      </c>
      <c r="S33" s="6">
        <v>0</v>
      </c>
      <c r="T33" s="6">
        <v>0</v>
      </c>
      <c r="U33" s="6">
        <v>14875</v>
      </c>
      <c r="V33" s="6">
        <v>8.6988000000000003</v>
      </c>
      <c r="W33" s="6">
        <v>59500</v>
      </c>
      <c r="X33" s="6">
        <v>171000</v>
      </c>
      <c r="Y33" s="6">
        <v>111500</v>
      </c>
      <c r="Z33" s="6">
        <v>34.795299999999997</v>
      </c>
      <c r="AA33" s="6">
        <v>41970</v>
      </c>
      <c r="AB33" s="6">
        <v>6.3303000000000003</v>
      </c>
      <c r="AC33" s="6">
        <v>167880</v>
      </c>
      <c r="AD33" s="6">
        <v>663000</v>
      </c>
      <c r="AE33" s="6">
        <v>495120</v>
      </c>
      <c r="AF33" s="6">
        <v>25.321300000000001</v>
      </c>
      <c r="AG33" s="6">
        <v>30150</v>
      </c>
      <c r="AH33" s="6">
        <v>8.7139000000000006</v>
      </c>
      <c r="AI33" s="6">
        <v>120600</v>
      </c>
      <c r="AJ33" s="6">
        <v>346000</v>
      </c>
      <c r="AK33" s="6">
        <v>225400</v>
      </c>
      <c r="AL33" s="6">
        <v>34.855499999999999</v>
      </c>
      <c r="AM33" s="6">
        <v>86995</v>
      </c>
      <c r="AN33" s="6">
        <v>7.3724999999999996</v>
      </c>
      <c r="AO33" s="6">
        <v>347980</v>
      </c>
      <c r="AP33" s="6">
        <v>1180000</v>
      </c>
      <c r="AQ33" s="6">
        <v>832020</v>
      </c>
      <c r="AR33" s="6">
        <v>29.489799999999999</v>
      </c>
    </row>
    <row r="34" spans="2:44" outlineLevel="1">
      <c r="B34" s="5" t="s">
        <v>47</v>
      </c>
      <c r="C34" s="6">
        <v>31037</v>
      </c>
      <c r="D34" s="6">
        <v>7.2179000000000002</v>
      </c>
      <c r="E34" s="6">
        <v>124148</v>
      </c>
      <c r="F34" s="6">
        <v>430000</v>
      </c>
      <c r="G34" s="6">
        <v>305852</v>
      </c>
      <c r="H34" s="6">
        <v>28.871600000000001</v>
      </c>
      <c r="I34" s="6">
        <v>387018</v>
      </c>
      <c r="J34" s="6">
        <v>8.0177999999999994</v>
      </c>
      <c r="K34" s="6">
        <v>1548072</v>
      </c>
      <c r="L34" s="6">
        <v>4827000</v>
      </c>
      <c r="M34" s="6">
        <v>3278928</v>
      </c>
      <c r="N34" s="6">
        <v>32.071100000000001</v>
      </c>
      <c r="O34" s="6">
        <v>572515</v>
      </c>
      <c r="P34" s="6">
        <v>10.035299999999999</v>
      </c>
      <c r="Q34" s="6">
        <v>2290060</v>
      </c>
      <c r="R34" s="6">
        <v>5705000</v>
      </c>
      <c r="S34" s="6">
        <v>3414940</v>
      </c>
      <c r="T34" s="6">
        <v>40.141300000000001</v>
      </c>
      <c r="U34" s="6">
        <v>924241</v>
      </c>
      <c r="V34" s="6">
        <v>6.7329999999999997</v>
      </c>
      <c r="W34" s="6">
        <v>3696964</v>
      </c>
      <c r="X34" s="6">
        <v>13727000</v>
      </c>
      <c r="Y34" s="6">
        <v>10030036</v>
      </c>
      <c r="Z34" s="6">
        <v>26.932099999999998</v>
      </c>
      <c r="AA34" s="6">
        <v>406320</v>
      </c>
      <c r="AB34" s="6">
        <v>5.391</v>
      </c>
      <c r="AC34" s="6">
        <v>1625280</v>
      </c>
      <c r="AD34" s="6">
        <v>7537000</v>
      </c>
      <c r="AE34" s="6">
        <v>5911720</v>
      </c>
      <c r="AF34" s="6">
        <v>21.564</v>
      </c>
      <c r="AG34" s="6">
        <v>563104</v>
      </c>
      <c r="AH34" s="6">
        <v>29.404900000000001</v>
      </c>
      <c r="AI34" s="6">
        <v>2252416</v>
      </c>
      <c r="AJ34" s="6">
        <v>1915000</v>
      </c>
      <c r="AK34" s="6">
        <v>-337416</v>
      </c>
      <c r="AL34" s="6">
        <v>117.61960000000001</v>
      </c>
      <c r="AM34" s="6">
        <v>2884235</v>
      </c>
      <c r="AN34" s="6">
        <v>8.4480000000000004</v>
      </c>
      <c r="AO34" s="6">
        <v>11536940</v>
      </c>
      <c r="AP34" s="6">
        <v>34141000</v>
      </c>
      <c r="AQ34" s="6">
        <v>22604060</v>
      </c>
      <c r="AR34" s="6">
        <v>33.792000000000002</v>
      </c>
    </row>
    <row r="35" spans="2:44" outlineLevel="2">
      <c r="B35" s="5" t="s">
        <v>48</v>
      </c>
      <c r="C35" s="7">
        <v>0</v>
      </c>
      <c r="D35" s="6">
        <v>0</v>
      </c>
      <c r="E35" s="7">
        <v>0</v>
      </c>
      <c r="F35" s="6">
        <v>200000</v>
      </c>
      <c r="G35" s="6">
        <v>200000</v>
      </c>
      <c r="H35" s="6">
        <v>0</v>
      </c>
      <c r="I35" s="7">
        <v>0</v>
      </c>
      <c r="J35" s="6">
        <v>0</v>
      </c>
      <c r="K35" s="7">
        <v>0</v>
      </c>
      <c r="L35" s="6">
        <v>2150000</v>
      </c>
      <c r="M35" s="6">
        <v>2150000</v>
      </c>
      <c r="N35" s="6">
        <v>0</v>
      </c>
      <c r="O35" s="7">
        <v>0</v>
      </c>
      <c r="P35" s="6">
        <v>0</v>
      </c>
      <c r="Q35" s="7">
        <v>0</v>
      </c>
      <c r="R35" s="6">
        <v>1400000</v>
      </c>
      <c r="S35" s="6">
        <v>1400000</v>
      </c>
      <c r="T35" s="6">
        <v>0</v>
      </c>
      <c r="U35" s="7">
        <v>0</v>
      </c>
      <c r="V35" s="6">
        <v>0</v>
      </c>
      <c r="W35" s="7">
        <v>0</v>
      </c>
      <c r="X35" s="6">
        <v>7826000</v>
      </c>
      <c r="Y35" s="6">
        <v>7826000</v>
      </c>
      <c r="Z35" s="6">
        <v>0</v>
      </c>
      <c r="AA35" s="7">
        <v>0</v>
      </c>
      <c r="AB35" s="6">
        <v>0</v>
      </c>
      <c r="AC35" s="7">
        <v>0</v>
      </c>
      <c r="AD35" s="6">
        <v>3500000</v>
      </c>
      <c r="AE35" s="6">
        <v>3500000</v>
      </c>
      <c r="AF35" s="6">
        <v>0</v>
      </c>
      <c r="AG35" s="7">
        <v>0</v>
      </c>
      <c r="AH35" s="6">
        <v>0</v>
      </c>
      <c r="AI35" s="7">
        <v>0</v>
      </c>
      <c r="AJ35" s="6">
        <v>2674000</v>
      </c>
      <c r="AK35" s="6">
        <v>2674000</v>
      </c>
      <c r="AL35" s="6">
        <v>0</v>
      </c>
      <c r="AM35" s="6">
        <v>0</v>
      </c>
      <c r="AN35" s="6">
        <v>0</v>
      </c>
      <c r="AO35" s="6">
        <v>0</v>
      </c>
      <c r="AP35" s="6">
        <v>17750000</v>
      </c>
      <c r="AQ35" s="6">
        <v>17750000</v>
      </c>
      <c r="AR35" s="6">
        <v>0</v>
      </c>
    </row>
    <row r="36" spans="2:44" outlineLevel="2">
      <c r="B36" s="5" t="s">
        <v>75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7">
        <v>0</v>
      </c>
      <c r="M36" s="6">
        <v>0</v>
      </c>
      <c r="N36" s="6">
        <v>0</v>
      </c>
      <c r="O36" s="7">
        <v>0</v>
      </c>
      <c r="P36" s="6">
        <v>0</v>
      </c>
      <c r="Q36" s="7">
        <v>0</v>
      </c>
      <c r="R36" s="7">
        <v>0</v>
      </c>
      <c r="S36" s="6">
        <v>0</v>
      </c>
      <c r="T36" s="6">
        <v>0</v>
      </c>
      <c r="U36" s="7">
        <v>0</v>
      </c>
      <c r="V36" s="6">
        <v>0</v>
      </c>
      <c r="W36" s="7">
        <v>0</v>
      </c>
      <c r="X36" s="6">
        <v>-5000000</v>
      </c>
      <c r="Y36" s="6">
        <v>-5000000</v>
      </c>
      <c r="Z36" s="6">
        <v>0</v>
      </c>
      <c r="AA36" s="7">
        <v>0</v>
      </c>
      <c r="AB36" s="6">
        <v>0</v>
      </c>
      <c r="AC36" s="7">
        <v>0</v>
      </c>
      <c r="AD36" s="7">
        <v>0</v>
      </c>
      <c r="AE36" s="6">
        <v>0</v>
      </c>
      <c r="AF36" s="6">
        <v>0</v>
      </c>
      <c r="AG36" s="7">
        <v>0</v>
      </c>
      <c r="AH36" s="6">
        <v>0</v>
      </c>
      <c r="AI36" s="7">
        <v>0</v>
      </c>
      <c r="AJ36" s="7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-5000000</v>
      </c>
      <c r="AQ36" s="6">
        <v>-5000000</v>
      </c>
      <c r="AR36" s="6">
        <v>0</v>
      </c>
    </row>
    <row r="37" spans="2:44" outlineLevel="2">
      <c r="B37" s="5" t="s">
        <v>49</v>
      </c>
      <c r="C37" s="6">
        <v>2820</v>
      </c>
      <c r="D37" s="6">
        <v>0</v>
      </c>
      <c r="E37" s="6">
        <v>25340.5</v>
      </c>
      <c r="F37" s="7">
        <v>0</v>
      </c>
      <c r="G37" s="6">
        <v>-25340.5</v>
      </c>
      <c r="H37" s="6">
        <v>0</v>
      </c>
      <c r="I37" s="6">
        <v>55025</v>
      </c>
      <c r="J37" s="6">
        <v>0</v>
      </c>
      <c r="K37" s="6">
        <v>364293</v>
      </c>
      <c r="L37" s="7">
        <v>0</v>
      </c>
      <c r="M37" s="6">
        <v>-364293</v>
      </c>
      <c r="N37" s="6">
        <v>0</v>
      </c>
      <c r="O37" s="6">
        <v>250925.35</v>
      </c>
      <c r="P37" s="6">
        <v>0</v>
      </c>
      <c r="Q37" s="6">
        <v>1296317.94</v>
      </c>
      <c r="R37" s="7">
        <v>0</v>
      </c>
      <c r="S37" s="6">
        <v>-1296317.94</v>
      </c>
      <c r="T37" s="6">
        <v>0</v>
      </c>
      <c r="U37" s="6">
        <v>252062</v>
      </c>
      <c r="V37" s="6">
        <v>0</v>
      </c>
      <c r="W37" s="6">
        <v>1050311.75</v>
      </c>
      <c r="X37" s="7">
        <v>0</v>
      </c>
      <c r="Y37" s="6">
        <v>-1050311.75</v>
      </c>
      <c r="Z37" s="6">
        <v>0</v>
      </c>
      <c r="AA37" s="6">
        <v>144646</v>
      </c>
      <c r="AB37" s="6">
        <v>0</v>
      </c>
      <c r="AC37" s="6">
        <v>840379.2</v>
      </c>
      <c r="AD37" s="7">
        <v>0</v>
      </c>
      <c r="AE37" s="6">
        <v>-840379.2</v>
      </c>
      <c r="AF37" s="6">
        <v>0</v>
      </c>
      <c r="AG37" s="6">
        <v>153194.75</v>
      </c>
      <c r="AH37" s="6">
        <v>0</v>
      </c>
      <c r="AI37" s="6">
        <v>881057</v>
      </c>
      <c r="AJ37" s="7">
        <v>0</v>
      </c>
      <c r="AK37" s="6">
        <v>-881057</v>
      </c>
      <c r="AL37" s="6">
        <v>0</v>
      </c>
      <c r="AM37" s="6">
        <v>858673.1</v>
      </c>
      <c r="AN37" s="6">
        <v>0</v>
      </c>
      <c r="AO37" s="6">
        <v>4457699.3899999997</v>
      </c>
      <c r="AP37" s="6">
        <v>0</v>
      </c>
      <c r="AQ37" s="6">
        <v>-4457699.3899999997</v>
      </c>
      <c r="AR37" s="6">
        <v>0</v>
      </c>
    </row>
    <row r="38" spans="2:44" outlineLevel="2">
      <c r="B38" s="5" t="s">
        <v>50</v>
      </c>
      <c r="C38" s="6">
        <v>26191</v>
      </c>
      <c r="D38" s="6">
        <v>0</v>
      </c>
      <c r="E38" s="6">
        <v>60458</v>
      </c>
      <c r="F38" s="7">
        <v>0</v>
      </c>
      <c r="G38" s="6">
        <v>-60458</v>
      </c>
      <c r="H38" s="6">
        <v>0</v>
      </c>
      <c r="I38" s="6">
        <v>32032</v>
      </c>
      <c r="J38" s="6">
        <v>0</v>
      </c>
      <c r="K38" s="6">
        <v>135266</v>
      </c>
      <c r="L38" s="7">
        <v>0</v>
      </c>
      <c r="M38" s="6">
        <v>-135266</v>
      </c>
      <c r="N38" s="6">
        <v>0</v>
      </c>
      <c r="O38" s="6">
        <v>148661</v>
      </c>
      <c r="P38" s="6">
        <v>0</v>
      </c>
      <c r="Q38" s="6">
        <v>437850</v>
      </c>
      <c r="R38" s="7">
        <v>0</v>
      </c>
      <c r="S38" s="6">
        <v>-437850</v>
      </c>
      <c r="T38" s="6">
        <v>0</v>
      </c>
      <c r="U38" s="6">
        <v>298515</v>
      </c>
      <c r="V38" s="6">
        <v>0</v>
      </c>
      <c r="W38" s="6">
        <v>765408</v>
      </c>
      <c r="X38" s="7">
        <v>0</v>
      </c>
      <c r="Y38" s="6">
        <v>-765408</v>
      </c>
      <c r="Z38" s="6">
        <v>0</v>
      </c>
      <c r="AA38" s="6">
        <v>68716</v>
      </c>
      <c r="AB38" s="6">
        <v>0</v>
      </c>
      <c r="AC38" s="6">
        <v>398108</v>
      </c>
      <c r="AD38" s="7">
        <v>0</v>
      </c>
      <c r="AE38" s="6">
        <v>-398108</v>
      </c>
      <c r="AF38" s="6">
        <v>0</v>
      </c>
      <c r="AG38" s="6">
        <v>123563</v>
      </c>
      <c r="AH38" s="6">
        <v>0</v>
      </c>
      <c r="AI38" s="6">
        <v>493289</v>
      </c>
      <c r="AJ38" s="7">
        <v>0</v>
      </c>
      <c r="AK38" s="6">
        <v>-493289</v>
      </c>
      <c r="AL38" s="6">
        <v>0</v>
      </c>
      <c r="AM38" s="6">
        <v>697678</v>
      </c>
      <c r="AN38" s="6">
        <v>0</v>
      </c>
      <c r="AO38" s="6">
        <v>2290379</v>
      </c>
      <c r="AP38" s="6">
        <v>0</v>
      </c>
      <c r="AQ38" s="6">
        <v>-2290379</v>
      </c>
      <c r="AR38" s="6">
        <v>0</v>
      </c>
    </row>
    <row r="39" spans="2:44" outlineLevel="1">
      <c r="B39" s="5" t="s">
        <v>51</v>
      </c>
      <c r="C39" s="6">
        <v>29011</v>
      </c>
      <c r="D39" s="6">
        <v>14.5055</v>
      </c>
      <c r="E39" s="6">
        <v>85798.5</v>
      </c>
      <c r="F39" s="6">
        <v>200000</v>
      </c>
      <c r="G39" s="6">
        <v>114201.5</v>
      </c>
      <c r="H39" s="6">
        <v>42.899299999999997</v>
      </c>
      <c r="I39" s="6">
        <v>87057</v>
      </c>
      <c r="J39" s="6">
        <v>4.0491999999999999</v>
      </c>
      <c r="K39" s="6">
        <v>499559</v>
      </c>
      <c r="L39" s="6">
        <v>2150000</v>
      </c>
      <c r="M39" s="6">
        <v>1650441</v>
      </c>
      <c r="N39" s="6">
        <v>23.235299999999999</v>
      </c>
      <c r="O39" s="6">
        <v>399586.35</v>
      </c>
      <c r="P39" s="6">
        <v>28.541899999999998</v>
      </c>
      <c r="Q39" s="6">
        <v>1734167.94</v>
      </c>
      <c r="R39" s="6">
        <v>1400000</v>
      </c>
      <c r="S39" s="6">
        <v>-334167.94</v>
      </c>
      <c r="T39" s="6">
        <v>123.8691</v>
      </c>
      <c r="U39" s="6">
        <v>550577</v>
      </c>
      <c r="V39" s="6">
        <v>19.482600000000001</v>
      </c>
      <c r="W39" s="6">
        <v>1815719.75</v>
      </c>
      <c r="X39" s="6">
        <v>2826000</v>
      </c>
      <c r="Y39" s="6">
        <v>1010280.25</v>
      </c>
      <c r="Z39" s="6">
        <v>64.250500000000002</v>
      </c>
      <c r="AA39" s="6">
        <v>213362</v>
      </c>
      <c r="AB39" s="6">
        <v>6.0960999999999999</v>
      </c>
      <c r="AC39" s="6">
        <v>1238487.2</v>
      </c>
      <c r="AD39" s="6">
        <v>3500000</v>
      </c>
      <c r="AE39" s="6">
        <v>2261512.7999999998</v>
      </c>
      <c r="AF39" s="6">
        <v>35.385300000000001</v>
      </c>
      <c r="AG39" s="6">
        <v>276757.75</v>
      </c>
      <c r="AH39" s="6">
        <v>10.35</v>
      </c>
      <c r="AI39" s="6">
        <v>1374346</v>
      </c>
      <c r="AJ39" s="6">
        <v>2674000</v>
      </c>
      <c r="AK39" s="6">
        <v>1299654</v>
      </c>
      <c r="AL39" s="6">
        <v>51.396599999999999</v>
      </c>
      <c r="AM39" s="6">
        <v>1556351.1</v>
      </c>
      <c r="AN39" s="6">
        <v>12.2067</v>
      </c>
      <c r="AO39" s="6">
        <v>6748078.3899999997</v>
      </c>
      <c r="AP39" s="6">
        <v>12750000</v>
      </c>
      <c r="AQ39" s="6">
        <v>6001921.6100000003</v>
      </c>
      <c r="AR39" s="6">
        <v>52.926099999999998</v>
      </c>
    </row>
    <row r="40" spans="2:44" outlineLevel="2">
      <c r="B40" s="5" t="s">
        <v>52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6">
        <v>18162.740000000002</v>
      </c>
      <c r="J40" s="6">
        <v>0</v>
      </c>
      <c r="K40" s="6">
        <v>70735.429999999993</v>
      </c>
      <c r="L40" s="7">
        <v>0</v>
      </c>
      <c r="M40" s="6">
        <v>-70735.429999999993</v>
      </c>
      <c r="N40" s="6">
        <v>0</v>
      </c>
      <c r="O40" s="6">
        <v>28108.95</v>
      </c>
      <c r="P40" s="6">
        <v>0</v>
      </c>
      <c r="Q40" s="6">
        <v>109471.47</v>
      </c>
      <c r="R40" s="7">
        <v>0</v>
      </c>
      <c r="S40" s="6">
        <v>-109471.47</v>
      </c>
      <c r="T40" s="6">
        <v>0</v>
      </c>
      <c r="U40" s="6">
        <v>48001.43</v>
      </c>
      <c r="V40" s="6">
        <v>0</v>
      </c>
      <c r="W40" s="6">
        <v>186943.53</v>
      </c>
      <c r="X40" s="7">
        <v>0</v>
      </c>
      <c r="Y40" s="6">
        <v>-186943.53</v>
      </c>
      <c r="Z40" s="6">
        <v>0</v>
      </c>
      <c r="AA40" s="6">
        <v>18595.16</v>
      </c>
      <c r="AB40" s="6">
        <v>0</v>
      </c>
      <c r="AC40" s="6">
        <v>72419.59</v>
      </c>
      <c r="AD40" s="7">
        <v>0</v>
      </c>
      <c r="AE40" s="6">
        <v>-72419.59</v>
      </c>
      <c r="AF40" s="6">
        <v>0</v>
      </c>
      <c r="AG40" s="6">
        <v>25946.74</v>
      </c>
      <c r="AH40" s="6">
        <v>0</v>
      </c>
      <c r="AI40" s="6">
        <v>101050.58</v>
      </c>
      <c r="AJ40" s="7">
        <v>0</v>
      </c>
      <c r="AK40" s="6">
        <v>-101050.58</v>
      </c>
      <c r="AL40" s="6">
        <v>0</v>
      </c>
      <c r="AM40" s="6">
        <v>138815.01999999999</v>
      </c>
      <c r="AN40" s="6">
        <v>0</v>
      </c>
      <c r="AO40" s="6">
        <v>540620.6</v>
      </c>
      <c r="AP40" s="6">
        <v>0</v>
      </c>
      <c r="AQ40" s="6">
        <v>-540620.6</v>
      </c>
      <c r="AR40" s="6">
        <v>0</v>
      </c>
    </row>
    <row r="41" spans="2:44" outlineLevel="1">
      <c r="B41" s="5" t="s">
        <v>53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6">
        <v>18162.740000000002</v>
      </c>
      <c r="J41" s="6">
        <v>0</v>
      </c>
      <c r="K41" s="6">
        <v>70735.429999999993</v>
      </c>
      <c r="L41" s="7">
        <v>0</v>
      </c>
      <c r="M41" s="6">
        <v>-70735.429999999993</v>
      </c>
      <c r="N41" s="6">
        <v>0</v>
      </c>
      <c r="O41" s="6">
        <v>28108.95</v>
      </c>
      <c r="P41" s="6">
        <v>0</v>
      </c>
      <c r="Q41" s="6">
        <v>109471.47</v>
      </c>
      <c r="R41" s="7">
        <v>0</v>
      </c>
      <c r="S41" s="6">
        <v>-109471.47</v>
      </c>
      <c r="T41" s="6">
        <v>0</v>
      </c>
      <c r="U41" s="6">
        <v>48001.43</v>
      </c>
      <c r="V41" s="6">
        <v>0</v>
      </c>
      <c r="W41" s="6">
        <v>186943.53</v>
      </c>
      <c r="X41" s="7">
        <v>0</v>
      </c>
      <c r="Y41" s="6">
        <v>-186943.53</v>
      </c>
      <c r="Z41" s="6">
        <v>0</v>
      </c>
      <c r="AA41" s="6">
        <v>18595.16</v>
      </c>
      <c r="AB41" s="6">
        <v>0</v>
      </c>
      <c r="AC41" s="6">
        <v>72419.59</v>
      </c>
      <c r="AD41" s="7">
        <v>0</v>
      </c>
      <c r="AE41" s="6">
        <v>-72419.59</v>
      </c>
      <c r="AF41" s="6">
        <v>0</v>
      </c>
      <c r="AG41" s="6">
        <v>25946.74</v>
      </c>
      <c r="AH41" s="6">
        <v>0</v>
      </c>
      <c r="AI41" s="6">
        <v>101050.58</v>
      </c>
      <c r="AJ41" s="7">
        <v>0</v>
      </c>
      <c r="AK41" s="6">
        <v>-101050.58</v>
      </c>
      <c r="AL41" s="6">
        <v>0</v>
      </c>
      <c r="AM41" s="6">
        <v>138815.01999999999</v>
      </c>
      <c r="AN41" s="6">
        <v>0</v>
      </c>
      <c r="AO41" s="6">
        <v>540620.6</v>
      </c>
      <c r="AP41" s="6">
        <v>0</v>
      </c>
      <c r="AQ41" s="6">
        <v>-540620.6</v>
      </c>
      <c r="AR41" s="6">
        <v>0</v>
      </c>
    </row>
    <row r="42" spans="2:44" outlineLevel="2">
      <c r="B42" s="5" t="s">
        <v>54</v>
      </c>
      <c r="C42" s="6">
        <v>358.89</v>
      </c>
      <c r="D42" s="6">
        <v>0</v>
      </c>
      <c r="E42" s="6">
        <v>1435.56</v>
      </c>
      <c r="F42" s="7">
        <v>0</v>
      </c>
      <c r="G42" s="6">
        <v>-1435.56</v>
      </c>
      <c r="H42" s="6">
        <v>0</v>
      </c>
      <c r="I42" s="6">
        <v>11125.59</v>
      </c>
      <c r="J42" s="6">
        <v>0</v>
      </c>
      <c r="K42" s="6">
        <v>44502.36</v>
      </c>
      <c r="L42" s="7">
        <v>0</v>
      </c>
      <c r="M42" s="6">
        <v>-44502.36</v>
      </c>
      <c r="N42" s="6">
        <v>0</v>
      </c>
      <c r="O42" s="6">
        <v>17226.72</v>
      </c>
      <c r="P42" s="6">
        <v>0</v>
      </c>
      <c r="Q42" s="6">
        <v>68906.880000000005</v>
      </c>
      <c r="R42" s="7">
        <v>0</v>
      </c>
      <c r="S42" s="6">
        <v>-68906.880000000005</v>
      </c>
      <c r="T42" s="6">
        <v>0</v>
      </c>
      <c r="U42" s="6">
        <v>28711.200000000001</v>
      </c>
      <c r="V42" s="6">
        <v>0</v>
      </c>
      <c r="W42" s="6">
        <v>114844.8</v>
      </c>
      <c r="X42" s="7">
        <v>0</v>
      </c>
      <c r="Y42" s="6">
        <v>-114844.8</v>
      </c>
      <c r="Z42" s="6">
        <v>0</v>
      </c>
      <c r="AA42" s="6">
        <v>8972.25</v>
      </c>
      <c r="AB42" s="6">
        <v>0</v>
      </c>
      <c r="AC42" s="6">
        <v>35889</v>
      </c>
      <c r="AD42" s="7">
        <v>0</v>
      </c>
      <c r="AE42" s="6">
        <v>-35889</v>
      </c>
      <c r="AF42" s="6">
        <v>0</v>
      </c>
      <c r="AG42" s="6">
        <v>16867.830000000002</v>
      </c>
      <c r="AH42" s="6">
        <v>0</v>
      </c>
      <c r="AI42" s="6">
        <v>67471.320000000007</v>
      </c>
      <c r="AJ42" s="7">
        <v>0</v>
      </c>
      <c r="AK42" s="6">
        <v>-67471.320000000007</v>
      </c>
      <c r="AL42" s="6">
        <v>0</v>
      </c>
      <c r="AM42" s="6">
        <v>83262.48</v>
      </c>
      <c r="AN42" s="6">
        <v>0</v>
      </c>
      <c r="AO42" s="6">
        <v>333049.92</v>
      </c>
      <c r="AP42" s="6">
        <v>0</v>
      </c>
      <c r="AQ42" s="6">
        <v>-333049.92</v>
      </c>
      <c r="AR42" s="6">
        <v>0</v>
      </c>
    </row>
    <row r="43" spans="2:44" outlineLevel="1">
      <c r="B43" s="5" t="s">
        <v>55</v>
      </c>
      <c r="C43" s="6">
        <v>358.89</v>
      </c>
      <c r="D43" s="6">
        <v>0</v>
      </c>
      <c r="E43" s="6">
        <v>1435.56</v>
      </c>
      <c r="F43" s="7">
        <v>0</v>
      </c>
      <c r="G43" s="6">
        <v>-1435.56</v>
      </c>
      <c r="H43" s="6">
        <v>0</v>
      </c>
      <c r="I43" s="6">
        <v>11125.59</v>
      </c>
      <c r="J43" s="6">
        <v>0</v>
      </c>
      <c r="K43" s="6">
        <v>44502.36</v>
      </c>
      <c r="L43" s="7">
        <v>0</v>
      </c>
      <c r="M43" s="6">
        <v>-44502.36</v>
      </c>
      <c r="N43" s="6">
        <v>0</v>
      </c>
      <c r="O43" s="6">
        <v>17226.72</v>
      </c>
      <c r="P43" s="6">
        <v>0</v>
      </c>
      <c r="Q43" s="6">
        <v>68906.880000000005</v>
      </c>
      <c r="R43" s="7">
        <v>0</v>
      </c>
      <c r="S43" s="6">
        <v>-68906.880000000005</v>
      </c>
      <c r="T43" s="6">
        <v>0</v>
      </c>
      <c r="U43" s="6">
        <v>28711.200000000001</v>
      </c>
      <c r="V43" s="6">
        <v>0</v>
      </c>
      <c r="W43" s="6">
        <v>114844.8</v>
      </c>
      <c r="X43" s="7">
        <v>0</v>
      </c>
      <c r="Y43" s="6">
        <v>-114844.8</v>
      </c>
      <c r="Z43" s="6">
        <v>0</v>
      </c>
      <c r="AA43" s="6">
        <v>8972.25</v>
      </c>
      <c r="AB43" s="6">
        <v>0</v>
      </c>
      <c r="AC43" s="6">
        <v>35889</v>
      </c>
      <c r="AD43" s="7">
        <v>0</v>
      </c>
      <c r="AE43" s="6">
        <v>-35889</v>
      </c>
      <c r="AF43" s="6">
        <v>0</v>
      </c>
      <c r="AG43" s="6">
        <v>16867.830000000002</v>
      </c>
      <c r="AH43" s="6">
        <v>0</v>
      </c>
      <c r="AI43" s="6">
        <v>67471.320000000007</v>
      </c>
      <c r="AJ43" s="7">
        <v>0</v>
      </c>
      <c r="AK43" s="6">
        <v>-67471.320000000007</v>
      </c>
      <c r="AL43" s="6">
        <v>0</v>
      </c>
      <c r="AM43" s="6">
        <v>83262.48</v>
      </c>
      <c r="AN43" s="6">
        <v>0</v>
      </c>
      <c r="AO43" s="6">
        <v>333049.92</v>
      </c>
      <c r="AP43" s="6">
        <v>0</v>
      </c>
      <c r="AQ43" s="6">
        <v>-333049.92</v>
      </c>
      <c r="AR43" s="6">
        <v>0</v>
      </c>
    </row>
    <row r="44" spans="2:44">
      <c r="B44" s="8" t="s">
        <v>56</v>
      </c>
      <c r="C44" s="9">
        <v>636875</v>
      </c>
      <c r="D44" s="9">
        <v>7.9560000000000004</v>
      </c>
      <c r="E44" s="9">
        <v>2666819.16</v>
      </c>
      <c r="F44" s="9">
        <v>8005000</v>
      </c>
      <c r="G44" s="9">
        <v>5338180.84</v>
      </c>
      <c r="H44" s="9">
        <v>33.314399999999999</v>
      </c>
      <c r="I44" s="9">
        <v>4230721.25</v>
      </c>
      <c r="J44" s="9">
        <v>8.1577999999999999</v>
      </c>
      <c r="K44" s="9">
        <v>17022267.219999999</v>
      </c>
      <c r="L44" s="9">
        <v>51861000</v>
      </c>
      <c r="M44" s="9">
        <v>34838732.780000001</v>
      </c>
      <c r="N44" s="9">
        <v>32.822899999999997</v>
      </c>
      <c r="O44" s="9">
        <v>5773692.96</v>
      </c>
      <c r="P44" s="9">
        <v>9.0571999999999999</v>
      </c>
      <c r="Q44" s="9">
        <v>23285697.670000002</v>
      </c>
      <c r="R44" s="9">
        <v>63747000</v>
      </c>
      <c r="S44" s="9">
        <v>40461302.329999998</v>
      </c>
      <c r="T44" s="9">
        <v>36.528300000000002</v>
      </c>
      <c r="U44" s="9">
        <v>12266284.619999999</v>
      </c>
      <c r="V44" s="9">
        <v>8.6586999999999996</v>
      </c>
      <c r="W44" s="9">
        <v>46715765.590000004</v>
      </c>
      <c r="X44" s="9">
        <v>141664000</v>
      </c>
      <c r="Y44" s="9">
        <v>94948234.409999996</v>
      </c>
      <c r="Z44" s="9">
        <v>32.976500000000001</v>
      </c>
      <c r="AA44" s="9">
        <v>4802349.96</v>
      </c>
      <c r="AB44" s="9">
        <v>7.6672000000000002</v>
      </c>
      <c r="AC44" s="9">
        <v>19432174.41</v>
      </c>
      <c r="AD44" s="9">
        <v>62635000</v>
      </c>
      <c r="AE44" s="9">
        <v>43202825.590000004</v>
      </c>
      <c r="AF44" s="9">
        <v>31.0245</v>
      </c>
      <c r="AG44" s="9">
        <v>5781508.1299999999</v>
      </c>
      <c r="AH44" s="9">
        <v>9.0226000000000006</v>
      </c>
      <c r="AI44" s="9">
        <v>23125456.010000002</v>
      </c>
      <c r="AJ44" s="9">
        <v>64078000</v>
      </c>
      <c r="AK44" s="9">
        <v>40952543.990000002</v>
      </c>
      <c r="AL44" s="9">
        <v>36.089500000000001</v>
      </c>
      <c r="AM44" s="9">
        <v>33491431.920000002</v>
      </c>
      <c r="AN44" s="9">
        <v>8.5440000000000005</v>
      </c>
      <c r="AO44" s="9">
        <v>132248180.06</v>
      </c>
      <c r="AP44" s="9">
        <v>391990000</v>
      </c>
      <c r="AQ44" s="9">
        <v>259741819.94</v>
      </c>
      <c r="AR44" s="9">
        <v>33.7376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X41"/>
  <sheetViews>
    <sheetView topLeftCell="AN13" workbookViewId="0">
      <selection activeCell="AS40" sqref="AS40"/>
    </sheetView>
  </sheetViews>
  <sheetFormatPr defaultColWidth="11.42578125" defaultRowHeight="15" outlineLevelRow="2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5" width="18.7109375" style="1" customWidth="1"/>
    <col min="36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1" width="18.7109375" style="1" customWidth="1"/>
    <col min="42" max="43" width="21.7109375" style="1" customWidth="1"/>
    <col min="44" max="44" width="10.7109375" style="1" customWidth="1"/>
    <col min="45" max="45" width="21.7109375" style="1" customWidth="1"/>
    <col min="46" max="46" width="10.7109375" style="1" customWidth="1"/>
    <col min="47" max="49" width="21.7109375" style="1" customWidth="1"/>
    <col min="50" max="50" width="10.7109375" style="1" customWidth="1"/>
    <col min="51" max="252" width="11.42578125" style="1"/>
    <col min="253" max="253" width="1.7109375" style="1" customWidth="1"/>
    <col min="254" max="254" width="40.7109375" style="1" customWidth="1"/>
    <col min="255" max="255" width="21.7109375" style="1" customWidth="1"/>
    <col min="256" max="256" width="10.7109375" style="1" customWidth="1"/>
    <col min="257" max="257" width="18.7109375" style="1" customWidth="1"/>
    <col min="258" max="259" width="21.7109375" style="1" customWidth="1"/>
    <col min="260" max="260" width="10.7109375" style="1" customWidth="1"/>
    <col min="261" max="261" width="21.7109375" style="1" customWidth="1"/>
    <col min="262" max="262" width="10.7109375" style="1" customWidth="1"/>
    <col min="263" max="263" width="18.7109375" style="1" customWidth="1"/>
    <col min="264" max="265" width="21.7109375" style="1" customWidth="1"/>
    <col min="266" max="266" width="40.7109375" style="1" customWidth="1"/>
    <col min="267" max="267" width="10.7109375" style="1" customWidth="1"/>
    <col min="268" max="268" width="21.7109375" style="1" customWidth="1"/>
    <col min="269" max="269" width="10.7109375" style="1" customWidth="1"/>
    <col min="270" max="270" width="18.7109375" style="1" customWidth="1"/>
    <col min="271" max="272" width="21.7109375" style="1" customWidth="1"/>
    <col min="273" max="273" width="10.7109375" style="1" customWidth="1"/>
    <col min="274" max="274" width="21.7109375" style="1" customWidth="1"/>
    <col min="275" max="275" width="10.7109375" style="1" customWidth="1"/>
    <col min="276" max="276" width="18.7109375" style="1" customWidth="1"/>
    <col min="277" max="277" width="21.7109375" style="1" customWidth="1"/>
    <col min="278" max="278" width="40.7109375" style="1" customWidth="1"/>
    <col min="279" max="279" width="21.7109375" style="1" customWidth="1"/>
    <col min="280" max="280" width="10.7109375" style="1" customWidth="1"/>
    <col min="281" max="281" width="21.7109375" style="1" customWidth="1"/>
    <col min="282" max="282" width="10.7109375" style="1" customWidth="1"/>
    <col min="283" max="283" width="18.7109375" style="1" customWidth="1"/>
    <col min="284" max="285" width="21.7109375" style="1" customWidth="1"/>
    <col min="286" max="286" width="10.7109375" style="1" customWidth="1"/>
    <col min="287" max="287" width="40.7109375" style="1" customWidth="1"/>
    <col min="288" max="288" width="21.7109375" style="1" customWidth="1"/>
    <col min="289" max="289" width="10.7109375" style="1" customWidth="1"/>
    <col min="290" max="290" width="18.7109375" style="1" customWidth="1"/>
    <col min="291" max="292" width="21.7109375" style="1" customWidth="1"/>
    <col min="293" max="293" width="10.7109375" style="1" customWidth="1"/>
    <col min="294" max="294" width="21.7109375" style="1" customWidth="1"/>
    <col min="295" max="295" width="10.7109375" style="1" customWidth="1"/>
    <col min="296" max="296" width="18.7109375" style="1" customWidth="1"/>
    <col min="297" max="298" width="21.7109375" style="1" customWidth="1"/>
    <col min="299" max="299" width="40.7109375" style="1" customWidth="1"/>
    <col min="300" max="300" width="10.7109375" style="1" customWidth="1"/>
    <col min="301" max="301" width="21.7109375" style="1" customWidth="1"/>
    <col min="302" max="302" width="10.7109375" style="1" customWidth="1"/>
    <col min="303" max="305" width="21.7109375" style="1" customWidth="1"/>
    <col min="306" max="306" width="10.7109375" style="1" customWidth="1"/>
    <col min="307" max="508" width="11.42578125" style="1"/>
    <col min="509" max="509" width="1.7109375" style="1" customWidth="1"/>
    <col min="510" max="510" width="40.7109375" style="1" customWidth="1"/>
    <col min="511" max="511" width="21.7109375" style="1" customWidth="1"/>
    <col min="512" max="512" width="10.7109375" style="1" customWidth="1"/>
    <col min="513" max="513" width="18.7109375" style="1" customWidth="1"/>
    <col min="514" max="515" width="21.7109375" style="1" customWidth="1"/>
    <col min="516" max="516" width="10.7109375" style="1" customWidth="1"/>
    <col min="517" max="517" width="21.7109375" style="1" customWidth="1"/>
    <col min="518" max="518" width="10.7109375" style="1" customWidth="1"/>
    <col min="519" max="519" width="18.7109375" style="1" customWidth="1"/>
    <col min="520" max="521" width="21.7109375" style="1" customWidth="1"/>
    <col min="522" max="522" width="40.7109375" style="1" customWidth="1"/>
    <col min="523" max="523" width="10.7109375" style="1" customWidth="1"/>
    <col min="524" max="524" width="21.7109375" style="1" customWidth="1"/>
    <col min="525" max="525" width="10.7109375" style="1" customWidth="1"/>
    <col min="526" max="526" width="18.7109375" style="1" customWidth="1"/>
    <col min="527" max="528" width="21.7109375" style="1" customWidth="1"/>
    <col min="529" max="529" width="10.7109375" style="1" customWidth="1"/>
    <col min="530" max="530" width="21.7109375" style="1" customWidth="1"/>
    <col min="531" max="531" width="10.7109375" style="1" customWidth="1"/>
    <col min="532" max="532" width="18.7109375" style="1" customWidth="1"/>
    <col min="533" max="533" width="21.7109375" style="1" customWidth="1"/>
    <col min="534" max="534" width="40.7109375" style="1" customWidth="1"/>
    <col min="535" max="535" width="21.7109375" style="1" customWidth="1"/>
    <col min="536" max="536" width="10.7109375" style="1" customWidth="1"/>
    <col min="537" max="537" width="21.7109375" style="1" customWidth="1"/>
    <col min="538" max="538" width="10.7109375" style="1" customWidth="1"/>
    <col min="539" max="539" width="18.7109375" style="1" customWidth="1"/>
    <col min="540" max="541" width="21.7109375" style="1" customWidth="1"/>
    <col min="542" max="542" width="10.7109375" style="1" customWidth="1"/>
    <col min="543" max="543" width="40.7109375" style="1" customWidth="1"/>
    <col min="544" max="544" width="21.7109375" style="1" customWidth="1"/>
    <col min="545" max="545" width="10.7109375" style="1" customWidth="1"/>
    <col min="546" max="546" width="18.7109375" style="1" customWidth="1"/>
    <col min="547" max="548" width="21.7109375" style="1" customWidth="1"/>
    <col min="549" max="549" width="10.7109375" style="1" customWidth="1"/>
    <col min="550" max="550" width="21.7109375" style="1" customWidth="1"/>
    <col min="551" max="551" width="10.7109375" style="1" customWidth="1"/>
    <col min="552" max="552" width="18.7109375" style="1" customWidth="1"/>
    <col min="553" max="554" width="21.7109375" style="1" customWidth="1"/>
    <col min="555" max="555" width="40.7109375" style="1" customWidth="1"/>
    <col min="556" max="556" width="10.7109375" style="1" customWidth="1"/>
    <col min="557" max="557" width="21.7109375" style="1" customWidth="1"/>
    <col min="558" max="558" width="10.7109375" style="1" customWidth="1"/>
    <col min="559" max="561" width="21.7109375" style="1" customWidth="1"/>
    <col min="562" max="562" width="10.7109375" style="1" customWidth="1"/>
    <col min="563" max="764" width="11.42578125" style="1"/>
    <col min="765" max="765" width="1.7109375" style="1" customWidth="1"/>
    <col min="766" max="766" width="40.7109375" style="1" customWidth="1"/>
    <col min="767" max="767" width="21.7109375" style="1" customWidth="1"/>
    <col min="768" max="768" width="10.7109375" style="1" customWidth="1"/>
    <col min="769" max="769" width="18.7109375" style="1" customWidth="1"/>
    <col min="770" max="771" width="21.7109375" style="1" customWidth="1"/>
    <col min="772" max="772" width="10.7109375" style="1" customWidth="1"/>
    <col min="773" max="773" width="21.7109375" style="1" customWidth="1"/>
    <col min="774" max="774" width="10.7109375" style="1" customWidth="1"/>
    <col min="775" max="775" width="18.7109375" style="1" customWidth="1"/>
    <col min="776" max="777" width="21.7109375" style="1" customWidth="1"/>
    <col min="778" max="778" width="40.7109375" style="1" customWidth="1"/>
    <col min="779" max="779" width="10.7109375" style="1" customWidth="1"/>
    <col min="780" max="780" width="21.7109375" style="1" customWidth="1"/>
    <col min="781" max="781" width="10.7109375" style="1" customWidth="1"/>
    <col min="782" max="782" width="18.7109375" style="1" customWidth="1"/>
    <col min="783" max="784" width="21.7109375" style="1" customWidth="1"/>
    <col min="785" max="785" width="10.7109375" style="1" customWidth="1"/>
    <col min="786" max="786" width="21.7109375" style="1" customWidth="1"/>
    <col min="787" max="787" width="10.7109375" style="1" customWidth="1"/>
    <col min="788" max="788" width="18.7109375" style="1" customWidth="1"/>
    <col min="789" max="789" width="21.7109375" style="1" customWidth="1"/>
    <col min="790" max="790" width="40.7109375" style="1" customWidth="1"/>
    <col min="791" max="791" width="21.7109375" style="1" customWidth="1"/>
    <col min="792" max="792" width="10.7109375" style="1" customWidth="1"/>
    <col min="793" max="793" width="21.7109375" style="1" customWidth="1"/>
    <col min="794" max="794" width="10.7109375" style="1" customWidth="1"/>
    <col min="795" max="795" width="18.7109375" style="1" customWidth="1"/>
    <col min="796" max="797" width="21.7109375" style="1" customWidth="1"/>
    <col min="798" max="798" width="10.7109375" style="1" customWidth="1"/>
    <col min="799" max="799" width="40.7109375" style="1" customWidth="1"/>
    <col min="800" max="800" width="21.7109375" style="1" customWidth="1"/>
    <col min="801" max="801" width="10.7109375" style="1" customWidth="1"/>
    <col min="802" max="802" width="18.7109375" style="1" customWidth="1"/>
    <col min="803" max="804" width="21.7109375" style="1" customWidth="1"/>
    <col min="805" max="805" width="10.7109375" style="1" customWidth="1"/>
    <col min="806" max="806" width="21.7109375" style="1" customWidth="1"/>
    <col min="807" max="807" width="10.7109375" style="1" customWidth="1"/>
    <col min="808" max="808" width="18.7109375" style="1" customWidth="1"/>
    <col min="809" max="810" width="21.7109375" style="1" customWidth="1"/>
    <col min="811" max="811" width="40.7109375" style="1" customWidth="1"/>
    <col min="812" max="812" width="10.7109375" style="1" customWidth="1"/>
    <col min="813" max="813" width="21.7109375" style="1" customWidth="1"/>
    <col min="814" max="814" width="10.7109375" style="1" customWidth="1"/>
    <col min="815" max="817" width="21.7109375" style="1" customWidth="1"/>
    <col min="818" max="818" width="10.7109375" style="1" customWidth="1"/>
    <col min="819" max="1020" width="11.42578125" style="1"/>
    <col min="1021" max="1021" width="1.7109375" style="1" customWidth="1"/>
    <col min="1022" max="1022" width="40.7109375" style="1" customWidth="1"/>
    <col min="1023" max="1023" width="21.7109375" style="1" customWidth="1"/>
    <col min="1024" max="1024" width="10.7109375" style="1" customWidth="1"/>
    <col min="1025" max="1025" width="18.7109375" style="1" customWidth="1"/>
    <col min="1026" max="1027" width="21.7109375" style="1" customWidth="1"/>
    <col min="1028" max="1028" width="10.7109375" style="1" customWidth="1"/>
    <col min="1029" max="1029" width="21.7109375" style="1" customWidth="1"/>
    <col min="1030" max="1030" width="10.7109375" style="1" customWidth="1"/>
    <col min="1031" max="1031" width="18.7109375" style="1" customWidth="1"/>
    <col min="1032" max="1033" width="21.7109375" style="1" customWidth="1"/>
    <col min="1034" max="1034" width="40.7109375" style="1" customWidth="1"/>
    <col min="1035" max="1035" width="10.7109375" style="1" customWidth="1"/>
    <col min="1036" max="1036" width="21.7109375" style="1" customWidth="1"/>
    <col min="1037" max="1037" width="10.7109375" style="1" customWidth="1"/>
    <col min="1038" max="1038" width="18.7109375" style="1" customWidth="1"/>
    <col min="1039" max="1040" width="21.7109375" style="1" customWidth="1"/>
    <col min="1041" max="1041" width="10.7109375" style="1" customWidth="1"/>
    <col min="1042" max="1042" width="21.7109375" style="1" customWidth="1"/>
    <col min="1043" max="1043" width="10.7109375" style="1" customWidth="1"/>
    <col min="1044" max="1044" width="18.7109375" style="1" customWidth="1"/>
    <col min="1045" max="1045" width="21.7109375" style="1" customWidth="1"/>
    <col min="1046" max="1046" width="40.7109375" style="1" customWidth="1"/>
    <col min="1047" max="1047" width="21.7109375" style="1" customWidth="1"/>
    <col min="1048" max="1048" width="10.7109375" style="1" customWidth="1"/>
    <col min="1049" max="1049" width="21.7109375" style="1" customWidth="1"/>
    <col min="1050" max="1050" width="10.7109375" style="1" customWidth="1"/>
    <col min="1051" max="1051" width="18.7109375" style="1" customWidth="1"/>
    <col min="1052" max="1053" width="21.7109375" style="1" customWidth="1"/>
    <col min="1054" max="1054" width="10.7109375" style="1" customWidth="1"/>
    <col min="1055" max="1055" width="40.7109375" style="1" customWidth="1"/>
    <col min="1056" max="1056" width="21.7109375" style="1" customWidth="1"/>
    <col min="1057" max="1057" width="10.7109375" style="1" customWidth="1"/>
    <col min="1058" max="1058" width="18.7109375" style="1" customWidth="1"/>
    <col min="1059" max="1060" width="21.7109375" style="1" customWidth="1"/>
    <col min="1061" max="1061" width="10.7109375" style="1" customWidth="1"/>
    <col min="1062" max="1062" width="21.7109375" style="1" customWidth="1"/>
    <col min="1063" max="1063" width="10.7109375" style="1" customWidth="1"/>
    <col min="1064" max="1064" width="18.7109375" style="1" customWidth="1"/>
    <col min="1065" max="1066" width="21.7109375" style="1" customWidth="1"/>
    <col min="1067" max="1067" width="40.7109375" style="1" customWidth="1"/>
    <col min="1068" max="1068" width="10.7109375" style="1" customWidth="1"/>
    <col min="1069" max="1069" width="21.7109375" style="1" customWidth="1"/>
    <col min="1070" max="1070" width="10.7109375" style="1" customWidth="1"/>
    <col min="1071" max="1073" width="21.7109375" style="1" customWidth="1"/>
    <col min="1074" max="1074" width="10.7109375" style="1" customWidth="1"/>
    <col min="1075" max="1276" width="11.42578125" style="1"/>
    <col min="1277" max="1277" width="1.7109375" style="1" customWidth="1"/>
    <col min="1278" max="1278" width="40.7109375" style="1" customWidth="1"/>
    <col min="1279" max="1279" width="21.7109375" style="1" customWidth="1"/>
    <col min="1280" max="1280" width="10.7109375" style="1" customWidth="1"/>
    <col min="1281" max="1281" width="18.7109375" style="1" customWidth="1"/>
    <col min="1282" max="1283" width="21.7109375" style="1" customWidth="1"/>
    <col min="1284" max="1284" width="10.7109375" style="1" customWidth="1"/>
    <col min="1285" max="1285" width="21.7109375" style="1" customWidth="1"/>
    <col min="1286" max="1286" width="10.7109375" style="1" customWidth="1"/>
    <col min="1287" max="1287" width="18.7109375" style="1" customWidth="1"/>
    <col min="1288" max="1289" width="21.7109375" style="1" customWidth="1"/>
    <col min="1290" max="1290" width="40.7109375" style="1" customWidth="1"/>
    <col min="1291" max="1291" width="10.7109375" style="1" customWidth="1"/>
    <col min="1292" max="1292" width="21.7109375" style="1" customWidth="1"/>
    <col min="1293" max="1293" width="10.7109375" style="1" customWidth="1"/>
    <col min="1294" max="1294" width="18.7109375" style="1" customWidth="1"/>
    <col min="1295" max="1296" width="21.7109375" style="1" customWidth="1"/>
    <col min="1297" max="1297" width="10.7109375" style="1" customWidth="1"/>
    <col min="1298" max="1298" width="21.7109375" style="1" customWidth="1"/>
    <col min="1299" max="1299" width="10.7109375" style="1" customWidth="1"/>
    <col min="1300" max="1300" width="18.7109375" style="1" customWidth="1"/>
    <col min="1301" max="1301" width="21.7109375" style="1" customWidth="1"/>
    <col min="1302" max="1302" width="40.7109375" style="1" customWidth="1"/>
    <col min="1303" max="1303" width="21.7109375" style="1" customWidth="1"/>
    <col min="1304" max="1304" width="10.7109375" style="1" customWidth="1"/>
    <col min="1305" max="1305" width="21.7109375" style="1" customWidth="1"/>
    <col min="1306" max="1306" width="10.7109375" style="1" customWidth="1"/>
    <col min="1307" max="1307" width="18.7109375" style="1" customWidth="1"/>
    <col min="1308" max="1309" width="21.7109375" style="1" customWidth="1"/>
    <col min="1310" max="1310" width="10.7109375" style="1" customWidth="1"/>
    <col min="1311" max="1311" width="40.7109375" style="1" customWidth="1"/>
    <col min="1312" max="1312" width="21.7109375" style="1" customWidth="1"/>
    <col min="1313" max="1313" width="10.7109375" style="1" customWidth="1"/>
    <col min="1314" max="1314" width="18.7109375" style="1" customWidth="1"/>
    <col min="1315" max="1316" width="21.7109375" style="1" customWidth="1"/>
    <col min="1317" max="1317" width="10.7109375" style="1" customWidth="1"/>
    <col min="1318" max="1318" width="21.7109375" style="1" customWidth="1"/>
    <col min="1319" max="1319" width="10.7109375" style="1" customWidth="1"/>
    <col min="1320" max="1320" width="18.7109375" style="1" customWidth="1"/>
    <col min="1321" max="1322" width="21.7109375" style="1" customWidth="1"/>
    <col min="1323" max="1323" width="40.7109375" style="1" customWidth="1"/>
    <col min="1324" max="1324" width="10.7109375" style="1" customWidth="1"/>
    <col min="1325" max="1325" width="21.7109375" style="1" customWidth="1"/>
    <col min="1326" max="1326" width="10.7109375" style="1" customWidth="1"/>
    <col min="1327" max="1329" width="21.7109375" style="1" customWidth="1"/>
    <col min="1330" max="1330" width="10.7109375" style="1" customWidth="1"/>
    <col min="1331" max="1532" width="11.42578125" style="1"/>
    <col min="1533" max="1533" width="1.7109375" style="1" customWidth="1"/>
    <col min="1534" max="1534" width="40.7109375" style="1" customWidth="1"/>
    <col min="1535" max="1535" width="21.7109375" style="1" customWidth="1"/>
    <col min="1536" max="1536" width="10.7109375" style="1" customWidth="1"/>
    <col min="1537" max="1537" width="18.7109375" style="1" customWidth="1"/>
    <col min="1538" max="1539" width="21.7109375" style="1" customWidth="1"/>
    <col min="1540" max="1540" width="10.7109375" style="1" customWidth="1"/>
    <col min="1541" max="1541" width="21.7109375" style="1" customWidth="1"/>
    <col min="1542" max="1542" width="10.7109375" style="1" customWidth="1"/>
    <col min="1543" max="1543" width="18.7109375" style="1" customWidth="1"/>
    <col min="1544" max="1545" width="21.7109375" style="1" customWidth="1"/>
    <col min="1546" max="1546" width="40.7109375" style="1" customWidth="1"/>
    <col min="1547" max="1547" width="10.7109375" style="1" customWidth="1"/>
    <col min="1548" max="1548" width="21.7109375" style="1" customWidth="1"/>
    <col min="1549" max="1549" width="10.7109375" style="1" customWidth="1"/>
    <col min="1550" max="1550" width="18.7109375" style="1" customWidth="1"/>
    <col min="1551" max="1552" width="21.7109375" style="1" customWidth="1"/>
    <col min="1553" max="1553" width="10.7109375" style="1" customWidth="1"/>
    <col min="1554" max="1554" width="21.7109375" style="1" customWidth="1"/>
    <col min="1555" max="1555" width="10.7109375" style="1" customWidth="1"/>
    <col min="1556" max="1556" width="18.7109375" style="1" customWidth="1"/>
    <col min="1557" max="1557" width="21.7109375" style="1" customWidth="1"/>
    <col min="1558" max="1558" width="40.7109375" style="1" customWidth="1"/>
    <col min="1559" max="1559" width="21.7109375" style="1" customWidth="1"/>
    <col min="1560" max="1560" width="10.7109375" style="1" customWidth="1"/>
    <col min="1561" max="1561" width="21.7109375" style="1" customWidth="1"/>
    <col min="1562" max="1562" width="10.7109375" style="1" customWidth="1"/>
    <col min="1563" max="1563" width="18.7109375" style="1" customWidth="1"/>
    <col min="1564" max="1565" width="21.7109375" style="1" customWidth="1"/>
    <col min="1566" max="1566" width="10.7109375" style="1" customWidth="1"/>
    <col min="1567" max="1567" width="40.7109375" style="1" customWidth="1"/>
    <col min="1568" max="1568" width="21.7109375" style="1" customWidth="1"/>
    <col min="1569" max="1569" width="10.7109375" style="1" customWidth="1"/>
    <col min="1570" max="1570" width="18.7109375" style="1" customWidth="1"/>
    <col min="1571" max="1572" width="21.7109375" style="1" customWidth="1"/>
    <col min="1573" max="1573" width="10.7109375" style="1" customWidth="1"/>
    <col min="1574" max="1574" width="21.7109375" style="1" customWidth="1"/>
    <col min="1575" max="1575" width="10.7109375" style="1" customWidth="1"/>
    <col min="1576" max="1576" width="18.7109375" style="1" customWidth="1"/>
    <col min="1577" max="1578" width="21.7109375" style="1" customWidth="1"/>
    <col min="1579" max="1579" width="40.7109375" style="1" customWidth="1"/>
    <col min="1580" max="1580" width="10.7109375" style="1" customWidth="1"/>
    <col min="1581" max="1581" width="21.7109375" style="1" customWidth="1"/>
    <col min="1582" max="1582" width="10.7109375" style="1" customWidth="1"/>
    <col min="1583" max="1585" width="21.7109375" style="1" customWidth="1"/>
    <col min="1586" max="1586" width="10.7109375" style="1" customWidth="1"/>
    <col min="1587" max="1788" width="11.42578125" style="1"/>
    <col min="1789" max="1789" width="1.7109375" style="1" customWidth="1"/>
    <col min="1790" max="1790" width="40.7109375" style="1" customWidth="1"/>
    <col min="1791" max="1791" width="21.7109375" style="1" customWidth="1"/>
    <col min="1792" max="1792" width="10.7109375" style="1" customWidth="1"/>
    <col min="1793" max="1793" width="18.7109375" style="1" customWidth="1"/>
    <col min="1794" max="1795" width="21.7109375" style="1" customWidth="1"/>
    <col min="1796" max="1796" width="10.7109375" style="1" customWidth="1"/>
    <col min="1797" max="1797" width="21.7109375" style="1" customWidth="1"/>
    <col min="1798" max="1798" width="10.7109375" style="1" customWidth="1"/>
    <col min="1799" max="1799" width="18.7109375" style="1" customWidth="1"/>
    <col min="1800" max="1801" width="21.7109375" style="1" customWidth="1"/>
    <col min="1802" max="1802" width="40.7109375" style="1" customWidth="1"/>
    <col min="1803" max="1803" width="10.7109375" style="1" customWidth="1"/>
    <col min="1804" max="1804" width="21.7109375" style="1" customWidth="1"/>
    <col min="1805" max="1805" width="10.7109375" style="1" customWidth="1"/>
    <col min="1806" max="1806" width="18.7109375" style="1" customWidth="1"/>
    <col min="1807" max="1808" width="21.7109375" style="1" customWidth="1"/>
    <col min="1809" max="1809" width="10.7109375" style="1" customWidth="1"/>
    <col min="1810" max="1810" width="21.7109375" style="1" customWidth="1"/>
    <col min="1811" max="1811" width="10.7109375" style="1" customWidth="1"/>
    <col min="1812" max="1812" width="18.7109375" style="1" customWidth="1"/>
    <col min="1813" max="1813" width="21.7109375" style="1" customWidth="1"/>
    <col min="1814" max="1814" width="40.7109375" style="1" customWidth="1"/>
    <col min="1815" max="1815" width="21.7109375" style="1" customWidth="1"/>
    <col min="1816" max="1816" width="10.7109375" style="1" customWidth="1"/>
    <col min="1817" max="1817" width="21.7109375" style="1" customWidth="1"/>
    <col min="1818" max="1818" width="10.7109375" style="1" customWidth="1"/>
    <col min="1819" max="1819" width="18.7109375" style="1" customWidth="1"/>
    <col min="1820" max="1821" width="21.7109375" style="1" customWidth="1"/>
    <col min="1822" max="1822" width="10.7109375" style="1" customWidth="1"/>
    <col min="1823" max="1823" width="40.7109375" style="1" customWidth="1"/>
    <col min="1824" max="1824" width="21.7109375" style="1" customWidth="1"/>
    <col min="1825" max="1825" width="10.7109375" style="1" customWidth="1"/>
    <col min="1826" max="1826" width="18.7109375" style="1" customWidth="1"/>
    <col min="1827" max="1828" width="21.7109375" style="1" customWidth="1"/>
    <col min="1829" max="1829" width="10.7109375" style="1" customWidth="1"/>
    <col min="1830" max="1830" width="21.7109375" style="1" customWidth="1"/>
    <col min="1831" max="1831" width="10.7109375" style="1" customWidth="1"/>
    <col min="1832" max="1832" width="18.7109375" style="1" customWidth="1"/>
    <col min="1833" max="1834" width="21.7109375" style="1" customWidth="1"/>
    <col min="1835" max="1835" width="40.7109375" style="1" customWidth="1"/>
    <col min="1836" max="1836" width="10.7109375" style="1" customWidth="1"/>
    <col min="1837" max="1837" width="21.7109375" style="1" customWidth="1"/>
    <col min="1838" max="1838" width="10.7109375" style="1" customWidth="1"/>
    <col min="1839" max="1841" width="21.7109375" style="1" customWidth="1"/>
    <col min="1842" max="1842" width="10.7109375" style="1" customWidth="1"/>
    <col min="1843" max="2044" width="11.42578125" style="1"/>
    <col min="2045" max="2045" width="1.7109375" style="1" customWidth="1"/>
    <col min="2046" max="2046" width="40.7109375" style="1" customWidth="1"/>
    <col min="2047" max="2047" width="21.7109375" style="1" customWidth="1"/>
    <col min="2048" max="2048" width="10.7109375" style="1" customWidth="1"/>
    <col min="2049" max="2049" width="18.7109375" style="1" customWidth="1"/>
    <col min="2050" max="2051" width="21.7109375" style="1" customWidth="1"/>
    <col min="2052" max="2052" width="10.7109375" style="1" customWidth="1"/>
    <col min="2053" max="2053" width="21.7109375" style="1" customWidth="1"/>
    <col min="2054" max="2054" width="10.7109375" style="1" customWidth="1"/>
    <col min="2055" max="2055" width="18.7109375" style="1" customWidth="1"/>
    <col min="2056" max="2057" width="21.7109375" style="1" customWidth="1"/>
    <col min="2058" max="2058" width="40.7109375" style="1" customWidth="1"/>
    <col min="2059" max="2059" width="10.7109375" style="1" customWidth="1"/>
    <col min="2060" max="2060" width="21.7109375" style="1" customWidth="1"/>
    <col min="2061" max="2061" width="10.7109375" style="1" customWidth="1"/>
    <col min="2062" max="2062" width="18.7109375" style="1" customWidth="1"/>
    <col min="2063" max="2064" width="21.7109375" style="1" customWidth="1"/>
    <col min="2065" max="2065" width="10.7109375" style="1" customWidth="1"/>
    <col min="2066" max="2066" width="21.7109375" style="1" customWidth="1"/>
    <col min="2067" max="2067" width="10.7109375" style="1" customWidth="1"/>
    <col min="2068" max="2068" width="18.7109375" style="1" customWidth="1"/>
    <col min="2069" max="2069" width="21.7109375" style="1" customWidth="1"/>
    <col min="2070" max="2070" width="40.7109375" style="1" customWidth="1"/>
    <col min="2071" max="2071" width="21.7109375" style="1" customWidth="1"/>
    <col min="2072" max="2072" width="10.7109375" style="1" customWidth="1"/>
    <col min="2073" max="2073" width="21.7109375" style="1" customWidth="1"/>
    <col min="2074" max="2074" width="10.7109375" style="1" customWidth="1"/>
    <col min="2075" max="2075" width="18.7109375" style="1" customWidth="1"/>
    <col min="2076" max="2077" width="21.7109375" style="1" customWidth="1"/>
    <col min="2078" max="2078" width="10.7109375" style="1" customWidth="1"/>
    <col min="2079" max="2079" width="40.7109375" style="1" customWidth="1"/>
    <col min="2080" max="2080" width="21.7109375" style="1" customWidth="1"/>
    <col min="2081" max="2081" width="10.7109375" style="1" customWidth="1"/>
    <col min="2082" max="2082" width="18.7109375" style="1" customWidth="1"/>
    <col min="2083" max="2084" width="21.7109375" style="1" customWidth="1"/>
    <col min="2085" max="2085" width="10.7109375" style="1" customWidth="1"/>
    <col min="2086" max="2086" width="21.7109375" style="1" customWidth="1"/>
    <col min="2087" max="2087" width="10.7109375" style="1" customWidth="1"/>
    <col min="2088" max="2088" width="18.7109375" style="1" customWidth="1"/>
    <col min="2089" max="2090" width="21.7109375" style="1" customWidth="1"/>
    <col min="2091" max="2091" width="40.7109375" style="1" customWidth="1"/>
    <col min="2092" max="2092" width="10.7109375" style="1" customWidth="1"/>
    <col min="2093" max="2093" width="21.7109375" style="1" customWidth="1"/>
    <col min="2094" max="2094" width="10.7109375" style="1" customWidth="1"/>
    <col min="2095" max="2097" width="21.7109375" style="1" customWidth="1"/>
    <col min="2098" max="2098" width="10.7109375" style="1" customWidth="1"/>
    <col min="2099" max="2300" width="11.42578125" style="1"/>
    <col min="2301" max="2301" width="1.7109375" style="1" customWidth="1"/>
    <col min="2302" max="2302" width="40.7109375" style="1" customWidth="1"/>
    <col min="2303" max="2303" width="21.7109375" style="1" customWidth="1"/>
    <col min="2304" max="2304" width="10.7109375" style="1" customWidth="1"/>
    <col min="2305" max="2305" width="18.7109375" style="1" customWidth="1"/>
    <col min="2306" max="2307" width="21.7109375" style="1" customWidth="1"/>
    <col min="2308" max="2308" width="10.7109375" style="1" customWidth="1"/>
    <col min="2309" max="2309" width="21.7109375" style="1" customWidth="1"/>
    <col min="2310" max="2310" width="10.7109375" style="1" customWidth="1"/>
    <col min="2311" max="2311" width="18.7109375" style="1" customWidth="1"/>
    <col min="2312" max="2313" width="21.7109375" style="1" customWidth="1"/>
    <col min="2314" max="2314" width="40.7109375" style="1" customWidth="1"/>
    <col min="2315" max="2315" width="10.7109375" style="1" customWidth="1"/>
    <col min="2316" max="2316" width="21.7109375" style="1" customWidth="1"/>
    <col min="2317" max="2317" width="10.7109375" style="1" customWidth="1"/>
    <col min="2318" max="2318" width="18.7109375" style="1" customWidth="1"/>
    <col min="2319" max="2320" width="21.7109375" style="1" customWidth="1"/>
    <col min="2321" max="2321" width="10.7109375" style="1" customWidth="1"/>
    <col min="2322" max="2322" width="21.7109375" style="1" customWidth="1"/>
    <col min="2323" max="2323" width="10.7109375" style="1" customWidth="1"/>
    <col min="2324" max="2324" width="18.7109375" style="1" customWidth="1"/>
    <col min="2325" max="2325" width="21.7109375" style="1" customWidth="1"/>
    <col min="2326" max="2326" width="40.7109375" style="1" customWidth="1"/>
    <col min="2327" max="2327" width="21.7109375" style="1" customWidth="1"/>
    <col min="2328" max="2328" width="10.7109375" style="1" customWidth="1"/>
    <col min="2329" max="2329" width="21.7109375" style="1" customWidth="1"/>
    <col min="2330" max="2330" width="10.7109375" style="1" customWidth="1"/>
    <col min="2331" max="2331" width="18.7109375" style="1" customWidth="1"/>
    <col min="2332" max="2333" width="21.7109375" style="1" customWidth="1"/>
    <col min="2334" max="2334" width="10.7109375" style="1" customWidth="1"/>
    <col min="2335" max="2335" width="40.7109375" style="1" customWidth="1"/>
    <col min="2336" max="2336" width="21.7109375" style="1" customWidth="1"/>
    <col min="2337" max="2337" width="10.7109375" style="1" customWidth="1"/>
    <col min="2338" max="2338" width="18.7109375" style="1" customWidth="1"/>
    <col min="2339" max="2340" width="21.7109375" style="1" customWidth="1"/>
    <col min="2341" max="2341" width="10.7109375" style="1" customWidth="1"/>
    <col min="2342" max="2342" width="21.7109375" style="1" customWidth="1"/>
    <col min="2343" max="2343" width="10.7109375" style="1" customWidth="1"/>
    <col min="2344" max="2344" width="18.7109375" style="1" customWidth="1"/>
    <col min="2345" max="2346" width="21.7109375" style="1" customWidth="1"/>
    <col min="2347" max="2347" width="40.7109375" style="1" customWidth="1"/>
    <col min="2348" max="2348" width="10.7109375" style="1" customWidth="1"/>
    <col min="2349" max="2349" width="21.7109375" style="1" customWidth="1"/>
    <col min="2350" max="2350" width="10.7109375" style="1" customWidth="1"/>
    <col min="2351" max="2353" width="21.7109375" style="1" customWidth="1"/>
    <col min="2354" max="2354" width="10.7109375" style="1" customWidth="1"/>
    <col min="2355" max="2556" width="11.42578125" style="1"/>
    <col min="2557" max="2557" width="1.7109375" style="1" customWidth="1"/>
    <col min="2558" max="2558" width="40.7109375" style="1" customWidth="1"/>
    <col min="2559" max="2559" width="21.7109375" style="1" customWidth="1"/>
    <col min="2560" max="2560" width="10.7109375" style="1" customWidth="1"/>
    <col min="2561" max="2561" width="18.7109375" style="1" customWidth="1"/>
    <col min="2562" max="2563" width="21.7109375" style="1" customWidth="1"/>
    <col min="2564" max="2564" width="10.7109375" style="1" customWidth="1"/>
    <col min="2565" max="2565" width="21.7109375" style="1" customWidth="1"/>
    <col min="2566" max="2566" width="10.7109375" style="1" customWidth="1"/>
    <col min="2567" max="2567" width="18.7109375" style="1" customWidth="1"/>
    <col min="2568" max="2569" width="21.7109375" style="1" customWidth="1"/>
    <col min="2570" max="2570" width="40.7109375" style="1" customWidth="1"/>
    <col min="2571" max="2571" width="10.7109375" style="1" customWidth="1"/>
    <col min="2572" max="2572" width="21.7109375" style="1" customWidth="1"/>
    <col min="2573" max="2573" width="10.7109375" style="1" customWidth="1"/>
    <col min="2574" max="2574" width="18.7109375" style="1" customWidth="1"/>
    <col min="2575" max="2576" width="21.7109375" style="1" customWidth="1"/>
    <col min="2577" max="2577" width="10.7109375" style="1" customWidth="1"/>
    <col min="2578" max="2578" width="21.7109375" style="1" customWidth="1"/>
    <col min="2579" max="2579" width="10.7109375" style="1" customWidth="1"/>
    <col min="2580" max="2580" width="18.7109375" style="1" customWidth="1"/>
    <col min="2581" max="2581" width="21.7109375" style="1" customWidth="1"/>
    <col min="2582" max="2582" width="40.7109375" style="1" customWidth="1"/>
    <col min="2583" max="2583" width="21.7109375" style="1" customWidth="1"/>
    <col min="2584" max="2584" width="10.7109375" style="1" customWidth="1"/>
    <col min="2585" max="2585" width="21.7109375" style="1" customWidth="1"/>
    <col min="2586" max="2586" width="10.7109375" style="1" customWidth="1"/>
    <col min="2587" max="2587" width="18.7109375" style="1" customWidth="1"/>
    <col min="2588" max="2589" width="21.7109375" style="1" customWidth="1"/>
    <col min="2590" max="2590" width="10.7109375" style="1" customWidth="1"/>
    <col min="2591" max="2591" width="40.7109375" style="1" customWidth="1"/>
    <col min="2592" max="2592" width="21.7109375" style="1" customWidth="1"/>
    <col min="2593" max="2593" width="10.7109375" style="1" customWidth="1"/>
    <col min="2594" max="2594" width="18.7109375" style="1" customWidth="1"/>
    <col min="2595" max="2596" width="21.7109375" style="1" customWidth="1"/>
    <col min="2597" max="2597" width="10.7109375" style="1" customWidth="1"/>
    <col min="2598" max="2598" width="21.7109375" style="1" customWidth="1"/>
    <col min="2599" max="2599" width="10.7109375" style="1" customWidth="1"/>
    <col min="2600" max="2600" width="18.7109375" style="1" customWidth="1"/>
    <col min="2601" max="2602" width="21.7109375" style="1" customWidth="1"/>
    <col min="2603" max="2603" width="40.7109375" style="1" customWidth="1"/>
    <col min="2604" max="2604" width="10.7109375" style="1" customWidth="1"/>
    <col min="2605" max="2605" width="21.7109375" style="1" customWidth="1"/>
    <col min="2606" max="2606" width="10.7109375" style="1" customWidth="1"/>
    <col min="2607" max="2609" width="21.7109375" style="1" customWidth="1"/>
    <col min="2610" max="2610" width="10.7109375" style="1" customWidth="1"/>
    <col min="2611" max="2812" width="11.42578125" style="1"/>
    <col min="2813" max="2813" width="1.7109375" style="1" customWidth="1"/>
    <col min="2814" max="2814" width="40.7109375" style="1" customWidth="1"/>
    <col min="2815" max="2815" width="21.7109375" style="1" customWidth="1"/>
    <col min="2816" max="2816" width="10.7109375" style="1" customWidth="1"/>
    <col min="2817" max="2817" width="18.7109375" style="1" customWidth="1"/>
    <col min="2818" max="2819" width="21.7109375" style="1" customWidth="1"/>
    <col min="2820" max="2820" width="10.7109375" style="1" customWidth="1"/>
    <col min="2821" max="2821" width="21.7109375" style="1" customWidth="1"/>
    <col min="2822" max="2822" width="10.7109375" style="1" customWidth="1"/>
    <col min="2823" max="2823" width="18.7109375" style="1" customWidth="1"/>
    <col min="2824" max="2825" width="21.7109375" style="1" customWidth="1"/>
    <col min="2826" max="2826" width="40.7109375" style="1" customWidth="1"/>
    <col min="2827" max="2827" width="10.7109375" style="1" customWidth="1"/>
    <col min="2828" max="2828" width="21.7109375" style="1" customWidth="1"/>
    <col min="2829" max="2829" width="10.7109375" style="1" customWidth="1"/>
    <col min="2830" max="2830" width="18.7109375" style="1" customWidth="1"/>
    <col min="2831" max="2832" width="21.7109375" style="1" customWidth="1"/>
    <col min="2833" max="2833" width="10.7109375" style="1" customWidth="1"/>
    <col min="2834" max="2834" width="21.7109375" style="1" customWidth="1"/>
    <col min="2835" max="2835" width="10.7109375" style="1" customWidth="1"/>
    <col min="2836" max="2836" width="18.7109375" style="1" customWidth="1"/>
    <col min="2837" max="2837" width="21.7109375" style="1" customWidth="1"/>
    <col min="2838" max="2838" width="40.7109375" style="1" customWidth="1"/>
    <col min="2839" max="2839" width="21.7109375" style="1" customWidth="1"/>
    <col min="2840" max="2840" width="10.7109375" style="1" customWidth="1"/>
    <col min="2841" max="2841" width="21.7109375" style="1" customWidth="1"/>
    <col min="2842" max="2842" width="10.7109375" style="1" customWidth="1"/>
    <col min="2843" max="2843" width="18.7109375" style="1" customWidth="1"/>
    <col min="2844" max="2845" width="21.7109375" style="1" customWidth="1"/>
    <col min="2846" max="2846" width="10.7109375" style="1" customWidth="1"/>
    <col min="2847" max="2847" width="40.7109375" style="1" customWidth="1"/>
    <col min="2848" max="2848" width="21.7109375" style="1" customWidth="1"/>
    <col min="2849" max="2849" width="10.7109375" style="1" customWidth="1"/>
    <col min="2850" max="2850" width="18.7109375" style="1" customWidth="1"/>
    <col min="2851" max="2852" width="21.7109375" style="1" customWidth="1"/>
    <col min="2853" max="2853" width="10.7109375" style="1" customWidth="1"/>
    <col min="2854" max="2854" width="21.7109375" style="1" customWidth="1"/>
    <col min="2855" max="2855" width="10.7109375" style="1" customWidth="1"/>
    <col min="2856" max="2856" width="18.7109375" style="1" customWidth="1"/>
    <col min="2857" max="2858" width="21.7109375" style="1" customWidth="1"/>
    <col min="2859" max="2859" width="40.7109375" style="1" customWidth="1"/>
    <col min="2860" max="2860" width="10.7109375" style="1" customWidth="1"/>
    <col min="2861" max="2861" width="21.7109375" style="1" customWidth="1"/>
    <col min="2862" max="2862" width="10.7109375" style="1" customWidth="1"/>
    <col min="2863" max="2865" width="21.7109375" style="1" customWidth="1"/>
    <col min="2866" max="2866" width="10.7109375" style="1" customWidth="1"/>
    <col min="2867" max="3068" width="11.42578125" style="1"/>
    <col min="3069" max="3069" width="1.7109375" style="1" customWidth="1"/>
    <col min="3070" max="3070" width="40.7109375" style="1" customWidth="1"/>
    <col min="3071" max="3071" width="21.7109375" style="1" customWidth="1"/>
    <col min="3072" max="3072" width="10.7109375" style="1" customWidth="1"/>
    <col min="3073" max="3073" width="18.7109375" style="1" customWidth="1"/>
    <col min="3074" max="3075" width="21.7109375" style="1" customWidth="1"/>
    <col min="3076" max="3076" width="10.7109375" style="1" customWidth="1"/>
    <col min="3077" max="3077" width="21.7109375" style="1" customWidth="1"/>
    <col min="3078" max="3078" width="10.7109375" style="1" customWidth="1"/>
    <col min="3079" max="3079" width="18.7109375" style="1" customWidth="1"/>
    <col min="3080" max="3081" width="21.7109375" style="1" customWidth="1"/>
    <col min="3082" max="3082" width="40.7109375" style="1" customWidth="1"/>
    <col min="3083" max="3083" width="10.7109375" style="1" customWidth="1"/>
    <col min="3084" max="3084" width="21.7109375" style="1" customWidth="1"/>
    <col min="3085" max="3085" width="10.7109375" style="1" customWidth="1"/>
    <col min="3086" max="3086" width="18.7109375" style="1" customWidth="1"/>
    <col min="3087" max="3088" width="21.7109375" style="1" customWidth="1"/>
    <col min="3089" max="3089" width="10.7109375" style="1" customWidth="1"/>
    <col min="3090" max="3090" width="21.7109375" style="1" customWidth="1"/>
    <col min="3091" max="3091" width="10.7109375" style="1" customWidth="1"/>
    <col min="3092" max="3092" width="18.7109375" style="1" customWidth="1"/>
    <col min="3093" max="3093" width="21.7109375" style="1" customWidth="1"/>
    <col min="3094" max="3094" width="40.7109375" style="1" customWidth="1"/>
    <col min="3095" max="3095" width="21.7109375" style="1" customWidth="1"/>
    <col min="3096" max="3096" width="10.7109375" style="1" customWidth="1"/>
    <col min="3097" max="3097" width="21.7109375" style="1" customWidth="1"/>
    <col min="3098" max="3098" width="10.7109375" style="1" customWidth="1"/>
    <col min="3099" max="3099" width="18.7109375" style="1" customWidth="1"/>
    <col min="3100" max="3101" width="21.7109375" style="1" customWidth="1"/>
    <col min="3102" max="3102" width="10.7109375" style="1" customWidth="1"/>
    <col min="3103" max="3103" width="40.7109375" style="1" customWidth="1"/>
    <col min="3104" max="3104" width="21.7109375" style="1" customWidth="1"/>
    <col min="3105" max="3105" width="10.7109375" style="1" customWidth="1"/>
    <col min="3106" max="3106" width="18.7109375" style="1" customWidth="1"/>
    <col min="3107" max="3108" width="21.7109375" style="1" customWidth="1"/>
    <col min="3109" max="3109" width="10.7109375" style="1" customWidth="1"/>
    <col min="3110" max="3110" width="21.7109375" style="1" customWidth="1"/>
    <col min="3111" max="3111" width="10.7109375" style="1" customWidth="1"/>
    <col min="3112" max="3112" width="18.7109375" style="1" customWidth="1"/>
    <col min="3113" max="3114" width="21.7109375" style="1" customWidth="1"/>
    <col min="3115" max="3115" width="40.7109375" style="1" customWidth="1"/>
    <col min="3116" max="3116" width="10.7109375" style="1" customWidth="1"/>
    <col min="3117" max="3117" width="21.7109375" style="1" customWidth="1"/>
    <col min="3118" max="3118" width="10.7109375" style="1" customWidth="1"/>
    <col min="3119" max="3121" width="21.7109375" style="1" customWidth="1"/>
    <col min="3122" max="3122" width="10.7109375" style="1" customWidth="1"/>
    <col min="3123" max="3324" width="11.42578125" style="1"/>
    <col min="3325" max="3325" width="1.7109375" style="1" customWidth="1"/>
    <col min="3326" max="3326" width="40.7109375" style="1" customWidth="1"/>
    <col min="3327" max="3327" width="21.7109375" style="1" customWidth="1"/>
    <col min="3328" max="3328" width="10.7109375" style="1" customWidth="1"/>
    <col min="3329" max="3329" width="18.7109375" style="1" customWidth="1"/>
    <col min="3330" max="3331" width="21.7109375" style="1" customWidth="1"/>
    <col min="3332" max="3332" width="10.7109375" style="1" customWidth="1"/>
    <col min="3333" max="3333" width="21.7109375" style="1" customWidth="1"/>
    <col min="3334" max="3334" width="10.7109375" style="1" customWidth="1"/>
    <col min="3335" max="3335" width="18.7109375" style="1" customWidth="1"/>
    <col min="3336" max="3337" width="21.7109375" style="1" customWidth="1"/>
    <col min="3338" max="3338" width="40.7109375" style="1" customWidth="1"/>
    <col min="3339" max="3339" width="10.7109375" style="1" customWidth="1"/>
    <col min="3340" max="3340" width="21.7109375" style="1" customWidth="1"/>
    <col min="3341" max="3341" width="10.7109375" style="1" customWidth="1"/>
    <col min="3342" max="3342" width="18.7109375" style="1" customWidth="1"/>
    <col min="3343" max="3344" width="21.7109375" style="1" customWidth="1"/>
    <col min="3345" max="3345" width="10.7109375" style="1" customWidth="1"/>
    <col min="3346" max="3346" width="21.7109375" style="1" customWidth="1"/>
    <col min="3347" max="3347" width="10.7109375" style="1" customWidth="1"/>
    <col min="3348" max="3348" width="18.7109375" style="1" customWidth="1"/>
    <col min="3349" max="3349" width="21.7109375" style="1" customWidth="1"/>
    <col min="3350" max="3350" width="40.7109375" style="1" customWidth="1"/>
    <col min="3351" max="3351" width="21.7109375" style="1" customWidth="1"/>
    <col min="3352" max="3352" width="10.7109375" style="1" customWidth="1"/>
    <col min="3353" max="3353" width="21.7109375" style="1" customWidth="1"/>
    <col min="3354" max="3354" width="10.7109375" style="1" customWidth="1"/>
    <col min="3355" max="3355" width="18.7109375" style="1" customWidth="1"/>
    <col min="3356" max="3357" width="21.7109375" style="1" customWidth="1"/>
    <col min="3358" max="3358" width="10.7109375" style="1" customWidth="1"/>
    <col min="3359" max="3359" width="40.7109375" style="1" customWidth="1"/>
    <col min="3360" max="3360" width="21.7109375" style="1" customWidth="1"/>
    <col min="3361" max="3361" width="10.7109375" style="1" customWidth="1"/>
    <col min="3362" max="3362" width="18.7109375" style="1" customWidth="1"/>
    <col min="3363" max="3364" width="21.7109375" style="1" customWidth="1"/>
    <col min="3365" max="3365" width="10.7109375" style="1" customWidth="1"/>
    <col min="3366" max="3366" width="21.7109375" style="1" customWidth="1"/>
    <col min="3367" max="3367" width="10.7109375" style="1" customWidth="1"/>
    <col min="3368" max="3368" width="18.7109375" style="1" customWidth="1"/>
    <col min="3369" max="3370" width="21.7109375" style="1" customWidth="1"/>
    <col min="3371" max="3371" width="40.7109375" style="1" customWidth="1"/>
    <col min="3372" max="3372" width="10.7109375" style="1" customWidth="1"/>
    <col min="3373" max="3373" width="21.7109375" style="1" customWidth="1"/>
    <col min="3374" max="3374" width="10.7109375" style="1" customWidth="1"/>
    <col min="3375" max="3377" width="21.7109375" style="1" customWidth="1"/>
    <col min="3378" max="3378" width="10.7109375" style="1" customWidth="1"/>
    <col min="3379" max="3580" width="11.42578125" style="1"/>
    <col min="3581" max="3581" width="1.7109375" style="1" customWidth="1"/>
    <col min="3582" max="3582" width="40.7109375" style="1" customWidth="1"/>
    <col min="3583" max="3583" width="21.7109375" style="1" customWidth="1"/>
    <col min="3584" max="3584" width="10.7109375" style="1" customWidth="1"/>
    <col min="3585" max="3585" width="18.7109375" style="1" customWidth="1"/>
    <col min="3586" max="3587" width="21.7109375" style="1" customWidth="1"/>
    <col min="3588" max="3588" width="10.7109375" style="1" customWidth="1"/>
    <col min="3589" max="3589" width="21.7109375" style="1" customWidth="1"/>
    <col min="3590" max="3590" width="10.7109375" style="1" customWidth="1"/>
    <col min="3591" max="3591" width="18.7109375" style="1" customWidth="1"/>
    <col min="3592" max="3593" width="21.7109375" style="1" customWidth="1"/>
    <col min="3594" max="3594" width="40.7109375" style="1" customWidth="1"/>
    <col min="3595" max="3595" width="10.7109375" style="1" customWidth="1"/>
    <col min="3596" max="3596" width="21.7109375" style="1" customWidth="1"/>
    <col min="3597" max="3597" width="10.7109375" style="1" customWidth="1"/>
    <col min="3598" max="3598" width="18.7109375" style="1" customWidth="1"/>
    <col min="3599" max="3600" width="21.7109375" style="1" customWidth="1"/>
    <col min="3601" max="3601" width="10.7109375" style="1" customWidth="1"/>
    <col min="3602" max="3602" width="21.7109375" style="1" customWidth="1"/>
    <col min="3603" max="3603" width="10.7109375" style="1" customWidth="1"/>
    <col min="3604" max="3604" width="18.7109375" style="1" customWidth="1"/>
    <col min="3605" max="3605" width="21.7109375" style="1" customWidth="1"/>
    <col min="3606" max="3606" width="40.7109375" style="1" customWidth="1"/>
    <col min="3607" max="3607" width="21.7109375" style="1" customWidth="1"/>
    <col min="3608" max="3608" width="10.7109375" style="1" customWidth="1"/>
    <col min="3609" max="3609" width="21.7109375" style="1" customWidth="1"/>
    <col min="3610" max="3610" width="10.7109375" style="1" customWidth="1"/>
    <col min="3611" max="3611" width="18.7109375" style="1" customWidth="1"/>
    <col min="3612" max="3613" width="21.7109375" style="1" customWidth="1"/>
    <col min="3614" max="3614" width="10.7109375" style="1" customWidth="1"/>
    <col min="3615" max="3615" width="40.7109375" style="1" customWidth="1"/>
    <col min="3616" max="3616" width="21.7109375" style="1" customWidth="1"/>
    <col min="3617" max="3617" width="10.7109375" style="1" customWidth="1"/>
    <col min="3618" max="3618" width="18.7109375" style="1" customWidth="1"/>
    <col min="3619" max="3620" width="21.7109375" style="1" customWidth="1"/>
    <col min="3621" max="3621" width="10.7109375" style="1" customWidth="1"/>
    <col min="3622" max="3622" width="21.7109375" style="1" customWidth="1"/>
    <col min="3623" max="3623" width="10.7109375" style="1" customWidth="1"/>
    <col min="3624" max="3624" width="18.7109375" style="1" customWidth="1"/>
    <col min="3625" max="3626" width="21.7109375" style="1" customWidth="1"/>
    <col min="3627" max="3627" width="40.7109375" style="1" customWidth="1"/>
    <col min="3628" max="3628" width="10.7109375" style="1" customWidth="1"/>
    <col min="3629" max="3629" width="21.7109375" style="1" customWidth="1"/>
    <col min="3630" max="3630" width="10.7109375" style="1" customWidth="1"/>
    <col min="3631" max="3633" width="21.7109375" style="1" customWidth="1"/>
    <col min="3634" max="3634" width="10.7109375" style="1" customWidth="1"/>
    <col min="3635" max="3836" width="11.42578125" style="1"/>
    <col min="3837" max="3837" width="1.7109375" style="1" customWidth="1"/>
    <col min="3838" max="3838" width="40.7109375" style="1" customWidth="1"/>
    <col min="3839" max="3839" width="21.7109375" style="1" customWidth="1"/>
    <col min="3840" max="3840" width="10.7109375" style="1" customWidth="1"/>
    <col min="3841" max="3841" width="18.7109375" style="1" customWidth="1"/>
    <col min="3842" max="3843" width="21.7109375" style="1" customWidth="1"/>
    <col min="3844" max="3844" width="10.7109375" style="1" customWidth="1"/>
    <col min="3845" max="3845" width="21.7109375" style="1" customWidth="1"/>
    <col min="3846" max="3846" width="10.7109375" style="1" customWidth="1"/>
    <col min="3847" max="3847" width="18.7109375" style="1" customWidth="1"/>
    <col min="3848" max="3849" width="21.7109375" style="1" customWidth="1"/>
    <col min="3850" max="3850" width="40.7109375" style="1" customWidth="1"/>
    <col min="3851" max="3851" width="10.7109375" style="1" customWidth="1"/>
    <col min="3852" max="3852" width="21.7109375" style="1" customWidth="1"/>
    <col min="3853" max="3853" width="10.7109375" style="1" customWidth="1"/>
    <col min="3854" max="3854" width="18.7109375" style="1" customWidth="1"/>
    <col min="3855" max="3856" width="21.7109375" style="1" customWidth="1"/>
    <col min="3857" max="3857" width="10.7109375" style="1" customWidth="1"/>
    <col min="3858" max="3858" width="21.7109375" style="1" customWidth="1"/>
    <col min="3859" max="3859" width="10.7109375" style="1" customWidth="1"/>
    <col min="3860" max="3860" width="18.7109375" style="1" customWidth="1"/>
    <col min="3861" max="3861" width="21.7109375" style="1" customWidth="1"/>
    <col min="3862" max="3862" width="40.7109375" style="1" customWidth="1"/>
    <col min="3863" max="3863" width="21.7109375" style="1" customWidth="1"/>
    <col min="3864" max="3864" width="10.7109375" style="1" customWidth="1"/>
    <col min="3865" max="3865" width="21.7109375" style="1" customWidth="1"/>
    <col min="3866" max="3866" width="10.7109375" style="1" customWidth="1"/>
    <col min="3867" max="3867" width="18.7109375" style="1" customWidth="1"/>
    <col min="3868" max="3869" width="21.7109375" style="1" customWidth="1"/>
    <col min="3870" max="3870" width="10.7109375" style="1" customWidth="1"/>
    <col min="3871" max="3871" width="40.7109375" style="1" customWidth="1"/>
    <col min="3872" max="3872" width="21.7109375" style="1" customWidth="1"/>
    <col min="3873" max="3873" width="10.7109375" style="1" customWidth="1"/>
    <col min="3874" max="3874" width="18.7109375" style="1" customWidth="1"/>
    <col min="3875" max="3876" width="21.7109375" style="1" customWidth="1"/>
    <col min="3877" max="3877" width="10.7109375" style="1" customWidth="1"/>
    <col min="3878" max="3878" width="21.7109375" style="1" customWidth="1"/>
    <col min="3879" max="3879" width="10.7109375" style="1" customWidth="1"/>
    <col min="3880" max="3880" width="18.7109375" style="1" customWidth="1"/>
    <col min="3881" max="3882" width="21.7109375" style="1" customWidth="1"/>
    <col min="3883" max="3883" width="40.7109375" style="1" customWidth="1"/>
    <col min="3884" max="3884" width="10.7109375" style="1" customWidth="1"/>
    <col min="3885" max="3885" width="21.7109375" style="1" customWidth="1"/>
    <col min="3886" max="3886" width="10.7109375" style="1" customWidth="1"/>
    <col min="3887" max="3889" width="21.7109375" style="1" customWidth="1"/>
    <col min="3890" max="3890" width="10.7109375" style="1" customWidth="1"/>
    <col min="3891" max="4092" width="11.42578125" style="1"/>
    <col min="4093" max="4093" width="1.7109375" style="1" customWidth="1"/>
    <col min="4094" max="4094" width="40.7109375" style="1" customWidth="1"/>
    <col min="4095" max="4095" width="21.7109375" style="1" customWidth="1"/>
    <col min="4096" max="4096" width="10.7109375" style="1" customWidth="1"/>
    <col min="4097" max="4097" width="18.7109375" style="1" customWidth="1"/>
    <col min="4098" max="4099" width="21.7109375" style="1" customWidth="1"/>
    <col min="4100" max="4100" width="10.7109375" style="1" customWidth="1"/>
    <col min="4101" max="4101" width="21.7109375" style="1" customWidth="1"/>
    <col min="4102" max="4102" width="10.7109375" style="1" customWidth="1"/>
    <col min="4103" max="4103" width="18.7109375" style="1" customWidth="1"/>
    <col min="4104" max="4105" width="21.7109375" style="1" customWidth="1"/>
    <col min="4106" max="4106" width="40.7109375" style="1" customWidth="1"/>
    <col min="4107" max="4107" width="10.7109375" style="1" customWidth="1"/>
    <col min="4108" max="4108" width="21.7109375" style="1" customWidth="1"/>
    <col min="4109" max="4109" width="10.7109375" style="1" customWidth="1"/>
    <col min="4110" max="4110" width="18.7109375" style="1" customWidth="1"/>
    <col min="4111" max="4112" width="21.7109375" style="1" customWidth="1"/>
    <col min="4113" max="4113" width="10.7109375" style="1" customWidth="1"/>
    <col min="4114" max="4114" width="21.7109375" style="1" customWidth="1"/>
    <col min="4115" max="4115" width="10.7109375" style="1" customWidth="1"/>
    <col min="4116" max="4116" width="18.7109375" style="1" customWidth="1"/>
    <col min="4117" max="4117" width="21.7109375" style="1" customWidth="1"/>
    <col min="4118" max="4118" width="40.7109375" style="1" customWidth="1"/>
    <col min="4119" max="4119" width="21.7109375" style="1" customWidth="1"/>
    <col min="4120" max="4120" width="10.7109375" style="1" customWidth="1"/>
    <col min="4121" max="4121" width="21.7109375" style="1" customWidth="1"/>
    <col min="4122" max="4122" width="10.7109375" style="1" customWidth="1"/>
    <col min="4123" max="4123" width="18.7109375" style="1" customWidth="1"/>
    <col min="4124" max="4125" width="21.7109375" style="1" customWidth="1"/>
    <col min="4126" max="4126" width="10.7109375" style="1" customWidth="1"/>
    <col min="4127" max="4127" width="40.7109375" style="1" customWidth="1"/>
    <col min="4128" max="4128" width="21.7109375" style="1" customWidth="1"/>
    <col min="4129" max="4129" width="10.7109375" style="1" customWidth="1"/>
    <col min="4130" max="4130" width="18.7109375" style="1" customWidth="1"/>
    <col min="4131" max="4132" width="21.7109375" style="1" customWidth="1"/>
    <col min="4133" max="4133" width="10.7109375" style="1" customWidth="1"/>
    <col min="4134" max="4134" width="21.7109375" style="1" customWidth="1"/>
    <col min="4135" max="4135" width="10.7109375" style="1" customWidth="1"/>
    <col min="4136" max="4136" width="18.7109375" style="1" customWidth="1"/>
    <col min="4137" max="4138" width="21.7109375" style="1" customWidth="1"/>
    <col min="4139" max="4139" width="40.7109375" style="1" customWidth="1"/>
    <col min="4140" max="4140" width="10.7109375" style="1" customWidth="1"/>
    <col min="4141" max="4141" width="21.7109375" style="1" customWidth="1"/>
    <col min="4142" max="4142" width="10.7109375" style="1" customWidth="1"/>
    <col min="4143" max="4145" width="21.7109375" style="1" customWidth="1"/>
    <col min="4146" max="4146" width="10.7109375" style="1" customWidth="1"/>
    <col min="4147" max="4348" width="11.42578125" style="1"/>
    <col min="4349" max="4349" width="1.7109375" style="1" customWidth="1"/>
    <col min="4350" max="4350" width="40.7109375" style="1" customWidth="1"/>
    <col min="4351" max="4351" width="21.7109375" style="1" customWidth="1"/>
    <col min="4352" max="4352" width="10.7109375" style="1" customWidth="1"/>
    <col min="4353" max="4353" width="18.7109375" style="1" customWidth="1"/>
    <col min="4354" max="4355" width="21.7109375" style="1" customWidth="1"/>
    <col min="4356" max="4356" width="10.7109375" style="1" customWidth="1"/>
    <col min="4357" max="4357" width="21.7109375" style="1" customWidth="1"/>
    <col min="4358" max="4358" width="10.7109375" style="1" customWidth="1"/>
    <col min="4359" max="4359" width="18.7109375" style="1" customWidth="1"/>
    <col min="4360" max="4361" width="21.7109375" style="1" customWidth="1"/>
    <col min="4362" max="4362" width="40.7109375" style="1" customWidth="1"/>
    <col min="4363" max="4363" width="10.7109375" style="1" customWidth="1"/>
    <col min="4364" max="4364" width="21.7109375" style="1" customWidth="1"/>
    <col min="4365" max="4365" width="10.7109375" style="1" customWidth="1"/>
    <col min="4366" max="4366" width="18.7109375" style="1" customWidth="1"/>
    <col min="4367" max="4368" width="21.7109375" style="1" customWidth="1"/>
    <col min="4369" max="4369" width="10.7109375" style="1" customWidth="1"/>
    <col min="4370" max="4370" width="21.7109375" style="1" customWidth="1"/>
    <col min="4371" max="4371" width="10.7109375" style="1" customWidth="1"/>
    <col min="4372" max="4372" width="18.7109375" style="1" customWidth="1"/>
    <col min="4373" max="4373" width="21.7109375" style="1" customWidth="1"/>
    <col min="4374" max="4374" width="40.7109375" style="1" customWidth="1"/>
    <col min="4375" max="4375" width="21.7109375" style="1" customWidth="1"/>
    <col min="4376" max="4376" width="10.7109375" style="1" customWidth="1"/>
    <col min="4377" max="4377" width="21.7109375" style="1" customWidth="1"/>
    <col min="4378" max="4378" width="10.7109375" style="1" customWidth="1"/>
    <col min="4379" max="4379" width="18.7109375" style="1" customWidth="1"/>
    <col min="4380" max="4381" width="21.7109375" style="1" customWidth="1"/>
    <col min="4382" max="4382" width="10.7109375" style="1" customWidth="1"/>
    <col min="4383" max="4383" width="40.7109375" style="1" customWidth="1"/>
    <col min="4384" max="4384" width="21.7109375" style="1" customWidth="1"/>
    <col min="4385" max="4385" width="10.7109375" style="1" customWidth="1"/>
    <col min="4386" max="4386" width="18.7109375" style="1" customWidth="1"/>
    <col min="4387" max="4388" width="21.7109375" style="1" customWidth="1"/>
    <col min="4389" max="4389" width="10.7109375" style="1" customWidth="1"/>
    <col min="4390" max="4390" width="21.7109375" style="1" customWidth="1"/>
    <col min="4391" max="4391" width="10.7109375" style="1" customWidth="1"/>
    <col min="4392" max="4392" width="18.7109375" style="1" customWidth="1"/>
    <col min="4393" max="4394" width="21.7109375" style="1" customWidth="1"/>
    <col min="4395" max="4395" width="40.7109375" style="1" customWidth="1"/>
    <col min="4396" max="4396" width="10.7109375" style="1" customWidth="1"/>
    <col min="4397" max="4397" width="21.7109375" style="1" customWidth="1"/>
    <col min="4398" max="4398" width="10.7109375" style="1" customWidth="1"/>
    <col min="4399" max="4401" width="21.7109375" style="1" customWidth="1"/>
    <col min="4402" max="4402" width="10.7109375" style="1" customWidth="1"/>
    <col min="4403" max="4604" width="11.42578125" style="1"/>
    <col min="4605" max="4605" width="1.7109375" style="1" customWidth="1"/>
    <col min="4606" max="4606" width="40.7109375" style="1" customWidth="1"/>
    <col min="4607" max="4607" width="21.7109375" style="1" customWidth="1"/>
    <col min="4608" max="4608" width="10.7109375" style="1" customWidth="1"/>
    <col min="4609" max="4609" width="18.7109375" style="1" customWidth="1"/>
    <col min="4610" max="4611" width="21.7109375" style="1" customWidth="1"/>
    <col min="4612" max="4612" width="10.7109375" style="1" customWidth="1"/>
    <col min="4613" max="4613" width="21.7109375" style="1" customWidth="1"/>
    <col min="4614" max="4614" width="10.7109375" style="1" customWidth="1"/>
    <col min="4615" max="4615" width="18.7109375" style="1" customWidth="1"/>
    <col min="4616" max="4617" width="21.7109375" style="1" customWidth="1"/>
    <col min="4618" max="4618" width="40.7109375" style="1" customWidth="1"/>
    <col min="4619" max="4619" width="10.7109375" style="1" customWidth="1"/>
    <col min="4620" max="4620" width="21.7109375" style="1" customWidth="1"/>
    <col min="4621" max="4621" width="10.7109375" style="1" customWidth="1"/>
    <col min="4622" max="4622" width="18.7109375" style="1" customWidth="1"/>
    <col min="4623" max="4624" width="21.7109375" style="1" customWidth="1"/>
    <col min="4625" max="4625" width="10.7109375" style="1" customWidth="1"/>
    <col min="4626" max="4626" width="21.7109375" style="1" customWidth="1"/>
    <col min="4627" max="4627" width="10.7109375" style="1" customWidth="1"/>
    <col min="4628" max="4628" width="18.7109375" style="1" customWidth="1"/>
    <col min="4629" max="4629" width="21.7109375" style="1" customWidth="1"/>
    <col min="4630" max="4630" width="40.7109375" style="1" customWidth="1"/>
    <col min="4631" max="4631" width="21.7109375" style="1" customWidth="1"/>
    <col min="4632" max="4632" width="10.7109375" style="1" customWidth="1"/>
    <col min="4633" max="4633" width="21.7109375" style="1" customWidth="1"/>
    <col min="4634" max="4634" width="10.7109375" style="1" customWidth="1"/>
    <col min="4635" max="4635" width="18.7109375" style="1" customWidth="1"/>
    <col min="4636" max="4637" width="21.7109375" style="1" customWidth="1"/>
    <col min="4638" max="4638" width="10.7109375" style="1" customWidth="1"/>
    <col min="4639" max="4639" width="40.7109375" style="1" customWidth="1"/>
    <col min="4640" max="4640" width="21.7109375" style="1" customWidth="1"/>
    <col min="4641" max="4641" width="10.7109375" style="1" customWidth="1"/>
    <col min="4642" max="4642" width="18.7109375" style="1" customWidth="1"/>
    <col min="4643" max="4644" width="21.7109375" style="1" customWidth="1"/>
    <col min="4645" max="4645" width="10.7109375" style="1" customWidth="1"/>
    <col min="4646" max="4646" width="21.7109375" style="1" customWidth="1"/>
    <col min="4647" max="4647" width="10.7109375" style="1" customWidth="1"/>
    <col min="4648" max="4648" width="18.7109375" style="1" customWidth="1"/>
    <col min="4649" max="4650" width="21.7109375" style="1" customWidth="1"/>
    <col min="4651" max="4651" width="40.7109375" style="1" customWidth="1"/>
    <col min="4652" max="4652" width="10.7109375" style="1" customWidth="1"/>
    <col min="4653" max="4653" width="21.7109375" style="1" customWidth="1"/>
    <col min="4654" max="4654" width="10.7109375" style="1" customWidth="1"/>
    <col min="4655" max="4657" width="21.7109375" style="1" customWidth="1"/>
    <col min="4658" max="4658" width="10.7109375" style="1" customWidth="1"/>
    <col min="4659" max="4860" width="11.42578125" style="1"/>
    <col min="4861" max="4861" width="1.7109375" style="1" customWidth="1"/>
    <col min="4862" max="4862" width="40.7109375" style="1" customWidth="1"/>
    <col min="4863" max="4863" width="21.7109375" style="1" customWidth="1"/>
    <col min="4864" max="4864" width="10.7109375" style="1" customWidth="1"/>
    <col min="4865" max="4865" width="18.7109375" style="1" customWidth="1"/>
    <col min="4866" max="4867" width="21.7109375" style="1" customWidth="1"/>
    <col min="4868" max="4868" width="10.7109375" style="1" customWidth="1"/>
    <col min="4869" max="4869" width="21.7109375" style="1" customWidth="1"/>
    <col min="4870" max="4870" width="10.7109375" style="1" customWidth="1"/>
    <col min="4871" max="4871" width="18.7109375" style="1" customWidth="1"/>
    <col min="4872" max="4873" width="21.7109375" style="1" customWidth="1"/>
    <col min="4874" max="4874" width="40.7109375" style="1" customWidth="1"/>
    <col min="4875" max="4875" width="10.7109375" style="1" customWidth="1"/>
    <col min="4876" max="4876" width="21.7109375" style="1" customWidth="1"/>
    <col min="4877" max="4877" width="10.7109375" style="1" customWidth="1"/>
    <col min="4878" max="4878" width="18.7109375" style="1" customWidth="1"/>
    <col min="4879" max="4880" width="21.7109375" style="1" customWidth="1"/>
    <col min="4881" max="4881" width="10.7109375" style="1" customWidth="1"/>
    <col min="4882" max="4882" width="21.7109375" style="1" customWidth="1"/>
    <col min="4883" max="4883" width="10.7109375" style="1" customWidth="1"/>
    <col min="4884" max="4884" width="18.7109375" style="1" customWidth="1"/>
    <col min="4885" max="4885" width="21.7109375" style="1" customWidth="1"/>
    <col min="4886" max="4886" width="40.7109375" style="1" customWidth="1"/>
    <col min="4887" max="4887" width="21.7109375" style="1" customWidth="1"/>
    <col min="4888" max="4888" width="10.7109375" style="1" customWidth="1"/>
    <col min="4889" max="4889" width="21.7109375" style="1" customWidth="1"/>
    <col min="4890" max="4890" width="10.7109375" style="1" customWidth="1"/>
    <col min="4891" max="4891" width="18.7109375" style="1" customWidth="1"/>
    <col min="4892" max="4893" width="21.7109375" style="1" customWidth="1"/>
    <col min="4894" max="4894" width="10.7109375" style="1" customWidth="1"/>
    <col min="4895" max="4895" width="40.7109375" style="1" customWidth="1"/>
    <col min="4896" max="4896" width="21.7109375" style="1" customWidth="1"/>
    <col min="4897" max="4897" width="10.7109375" style="1" customWidth="1"/>
    <col min="4898" max="4898" width="18.7109375" style="1" customWidth="1"/>
    <col min="4899" max="4900" width="21.7109375" style="1" customWidth="1"/>
    <col min="4901" max="4901" width="10.7109375" style="1" customWidth="1"/>
    <col min="4902" max="4902" width="21.7109375" style="1" customWidth="1"/>
    <col min="4903" max="4903" width="10.7109375" style="1" customWidth="1"/>
    <col min="4904" max="4904" width="18.7109375" style="1" customWidth="1"/>
    <col min="4905" max="4906" width="21.7109375" style="1" customWidth="1"/>
    <col min="4907" max="4907" width="40.7109375" style="1" customWidth="1"/>
    <col min="4908" max="4908" width="10.7109375" style="1" customWidth="1"/>
    <col min="4909" max="4909" width="21.7109375" style="1" customWidth="1"/>
    <col min="4910" max="4910" width="10.7109375" style="1" customWidth="1"/>
    <col min="4911" max="4913" width="21.7109375" style="1" customWidth="1"/>
    <col min="4914" max="4914" width="10.7109375" style="1" customWidth="1"/>
    <col min="4915" max="5116" width="11.42578125" style="1"/>
    <col min="5117" max="5117" width="1.7109375" style="1" customWidth="1"/>
    <col min="5118" max="5118" width="40.7109375" style="1" customWidth="1"/>
    <col min="5119" max="5119" width="21.7109375" style="1" customWidth="1"/>
    <col min="5120" max="5120" width="10.7109375" style="1" customWidth="1"/>
    <col min="5121" max="5121" width="18.7109375" style="1" customWidth="1"/>
    <col min="5122" max="5123" width="21.7109375" style="1" customWidth="1"/>
    <col min="5124" max="5124" width="10.7109375" style="1" customWidth="1"/>
    <col min="5125" max="5125" width="21.7109375" style="1" customWidth="1"/>
    <col min="5126" max="5126" width="10.7109375" style="1" customWidth="1"/>
    <col min="5127" max="5127" width="18.7109375" style="1" customWidth="1"/>
    <col min="5128" max="5129" width="21.7109375" style="1" customWidth="1"/>
    <col min="5130" max="5130" width="40.7109375" style="1" customWidth="1"/>
    <col min="5131" max="5131" width="10.7109375" style="1" customWidth="1"/>
    <col min="5132" max="5132" width="21.7109375" style="1" customWidth="1"/>
    <col min="5133" max="5133" width="10.7109375" style="1" customWidth="1"/>
    <col min="5134" max="5134" width="18.7109375" style="1" customWidth="1"/>
    <col min="5135" max="5136" width="21.7109375" style="1" customWidth="1"/>
    <col min="5137" max="5137" width="10.7109375" style="1" customWidth="1"/>
    <col min="5138" max="5138" width="21.7109375" style="1" customWidth="1"/>
    <col min="5139" max="5139" width="10.7109375" style="1" customWidth="1"/>
    <col min="5140" max="5140" width="18.7109375" style="1" customWidth="1"/>
    <col min="5141" max="5141" width="21.7109375" style="1" customWidth="1"/>
    <col min="5142" max="5142" width="40.7109375" style="1" customWidth="1"/>
    <col min="5143" max="5143" width="21.7109375" style="1" customWidth="1"/>
    <col min="5144" max="5144" width="10.7109375" style="1" customWidth="1"/>
    <col min="5145" max="5145" width="21.7109375" style="1" customWidth="1"/>
    <col min="5146" max="5146" width="10.7109375" style="1" customWidth="1"/>
    <col min="5147" max="5147" width="18.7109375" style="1" customWidth="1"/>
    <col min="5148" max="5149" width="21.7109375" style="1" customWidth="1"/>
    <col min="5150" max="5150" width="10.7109375" style="1" customWidth="1"/>
    <col min="5151" max="5151" width="40.7109375" style="1" customWidth="1"/>
    <col min="5152" max="5152" width="21.7109375" style="1" customWidth="1"/>
    <col min="5153" max="5153" width="10.7109375" style="1" customWidth="1"/>
    <col min="5154" max="5154" width="18.7109375" style="1" customWidth="1"/>
    <col min="5155" max="5156" width="21.7109375" style="1" customWidth="1"/>
    <col min="5157" max="5157" width="10.7109375" style="1" customWidth="1"/>
    <col min="5158" max="5158" width="21.7109375" style="1" customWidth="1"/>
    <col min="5159" max="5159" width="10.7109375" style="1" customWidth="1"/>
    <col min="5160" max="5160" width="18.7109375" style="1" customWidth="1"/>
    <col min="5161" max="5162" width="21.7109375" style="1" customWidth="1"/>
    <col min="5163" max="5163" width="40.7109375" style="1" customWidth="1"/>
    <col min="5164" max="5164" width="10.7109375" style="1" customWidth="1"/>
    <col min="5165" max="5165" width="21.7109375" style="1" customWidth="1"/>
    <col min="5166" max="5166" width="10.7109375" style="1" customWidth="1"/>
    <col min="5167" max="5169" width="21.7109375" style="1" customWidth="1"/>
    <col min="5170" max="5170" width="10.7109375" style="1" customWidth="1"/>
    <col min="5171" max="5372" width="11.42578125" style="1"/>
    <col min="5373" max="5373" width="1.7109375" style="1" customWidth="1"/>
    <col min="5374" max="5374" width="40.7109375" style="1" customWidth="1"/>
    <col min="5375" max="5375" width="21.7109375" style="1" customWidth="1"/>
    <col min="5376" max="5376" width="10.7109375" style="1" customWidth="1"/>
    <col min="5377" max="5377" width="18.7109375" style="1" customWidth="1"/>
    <col min="5378" max="5379" width="21.7109375" style="1" customWidth="1"/>
    <col min="5380" max="5380" width="10.7109375" style="1" customWidth="1"/>
    <col min="5381" max="5381" width="21.7109375" style="1" customWidth="1"/>
    <col min="5382" max="5382" width="10.7109375" style="1" customWidth="1"/>
    <col min="5383" max="5383" width="18.7109375" style="1" customWidth="1"/>
    <col min="5384" max="5385" width="21.7109375" style="1" customWidth="1"/>
    <col min="5386" max="5386" width="40.7109375" style="1" customWidth="1"/>
    <col min="5387" max="5387" width="10.7109375" style="1" customWidth="1"/>
    <col min="5388" max="5388" width="21.7109375" style="1" customWidth="1"/>
    <col min="5389" max="5389" width="10.7109375" style="1" customWidth="1"/>
    <col min="5390" max="5390" width="18.7109375" style="1" customWidth="1"/>
    <col min="5391" max="5392" width="21.7109375" style="1" customWidth="1"/>
    <col min="5393" max="5393" width="10.7109375" style="1" customWidth="1"/>
    <col min="5394" max="5394" width="21.7109375" style="1" customWidth="1"/>
    <col min="5395" max="5395" width="10.7109375" style="1" customWidth="1"/>
    <col min="5396" max="5396" width="18.7109375" style="1" customWidth="1"/>
    <col min="5397" max="5397" width="21.7109375" style="1" customWidth="1"/>
    <col min="5398" max="5398" width="40.7109375" style="1" customWidth="1"/>
    <col min="5399" max="5399" width="21.7109375" style="1" customWidth="1"/>
    <col min="5400" max="5400" width="10.7109375" style="1" customWidth="1"/>
    <col min="5401" max="5401" width="21.7109375" style="1" customWidth="1"/>
    <col min="5402" max="5402" width="10.7109375" style="1" customWidth="1"/>
    <col min="5403" max="5403" width="18.7109375" style="1" customWidth="1"/>
    <col min="5404" max="5405" width="21.7109375" style="1" customWidth="1"/>
    <col min="5406" max="5406" width="10.7109375" style="1" customWidth="1"/>
    <col min="5407" max="5407" width="40.7109375" style="1" customWidth="1"/>
    <col min="5408" max="5408" width="21.7109375" style="1" customWidth="1"/>
    <col min="5409" max="5409" width="10.7109375" style="1" customWidth="1"/>
    <col min="5410" max="5410" width="18.7109375" style="1" customWidth="1"/>
    <col min="5411" max="5412" width="21.7109375" style="1" customWidth="1"/>
    <col min="5413" max="5413" width="10.7109375" style="1" customWidth="1"/>
    <col min="5414" max="5414" width="21.7109375" style="1" customWidth="1"/>
    <col min="5415" max="5415" width="10.7109375" style="1" customWidth="1"/>
    <col min="5416" max="5416" width="18.7109375" style="1" customWidth="1"/>
    <col min="5417" max="5418" width="21.7109375" style="1" customWidth="1"/>
    <col min="5419" max="5419" width="40.7109375" style="1" customWidth="1"/>
    <col min="5420" max="5420" width="10.7109375" style="1" customWidth="1"/>
    <col min="5421" max="5421" width="21.7109375" style="1" customWidth="1"/>
    <col min="5422" max="5422" width="10.7109375" style="1" customWidth="1"/>
    <col min="5423" max="5425" width="21.7109375" style="1" customWidth="1"/>
    <col min="5426" max="5426" width="10.7109375" style="1" customWidth="1"/>
    <col min="5427" max="5628" width="11.42578125" style="1"/>
    <col min="5629" max="5629" width="1.7109375" style="1" customWidth="1"/>
    <col min="5630" max="5630" width="40.7109375" style="1" customWidth="1"/>
    <col min="5631" max="5631" width="21.7109375" style="1" customWidth="1"/>
    <col min="5632" max="5632" width="10.7109375" style="1" customWidth="1"/>
    <col min="5633" max="5633" width="18.7109375" style="1" customWidth="1"/>
    <col min="5634" max="5635" width="21.7109375" style="1" customWidth="1"/>
    <col min="5636" max="5636" width="10.7109375" style="1" customWidth="1"/>
    <col min="5637" max="5637" width="21.7109375" style="1" customWidth="1"/>
    <col min="5638" max="5638" width="10.7109375" style="1" customWidth="1"/>
    <col min="5639" max="5639" width="18.7109375" style="1" customWidth="1"/>
    <col min="5640" max="5641" width="21.7109375" style="1" customWidth="1"/>
    <col min="5642" max="5642" width="40.7109375" style="1" customWidth="1"/>
    <col min="5643" max="5643" width="10.7109375" style="1" customWidth="1"/>
    <col min="5644" max="5644" width="21.7109375" style="1" customWidth="1"/>
    <col min="5645" max="5645" width="10.7109375" style="1" customWidth="1"/>
    <col min="5646" max="5646" width="18.7109375" style="1" customWidth="1"/>
    <col min="5647" max="5648" width="21.7109375" style="1" customWidth="1"/>
    <col min="5649" max="5649" width="10.7109375" style="1" customWidth="1"/>
    <col min="5650" max="5650" width="21.7109375" style="1" customWidth="1"/>
    <col min="5651" max="5651" width="10.7109375" style="1" customWidth="1"/>
    <col min="5652" max="5652" width="18.7109375" style="1" customWidth="1"/>
    <col min="5653" max="5653" width="21.7109375" style="1" customWidth="1"/>
    <col min="5654" max="5654" width="40.7109375" style="1" customWidth="1"/>
    <col min="5655" max="5655" width="21.7109375" style="1" customWidth="1"/>
    <col min="5656" max="5656" width="10.7109375" style="1" customWidth="1"/>
    <col min="5657" max="5657" width="21.7109375" style="1" customWidth="1"/>
    <col min="5658" max="5658" width="10.7109375" style="1" customWidth="1"/>
    <col min="5659" max="5659" width="18.7109375" style="1" customWidth="1"/>
    <col min="5660" max="5661" width="21.7109375" style="1" customWidth="1"/>
    <col min="5662" max="5662" width="10.7109375" style="1" customWidth="1"/>
    <col min="5663" max="5663" width="40.7109375" style="1" customWidth="1"/>
    <col min="5664" max="5664" width="21.7109375" style="1" customWidth="1"/>
    <col min="5665" max="5665" width="10.7109375" style="1" customWidth="1"/>
    <col min="5666" max="5666" width="18.7109375" style="1" customWidth="1"/>
    <col min="5667" max="5668" width="21.7109375" style="1" customWidth="1"/>
    <col min="5669" max="5669" width="10.7109375" style="1" customWidth="1"/>
    <col min="5670" max="5670" width="21.7109375" style="1" customWidth="1"/>
    <col min="5671" max="5671" width="10.7109375" style="1" customWidth="1"/>
    <col min="5672" max="5672" width="18.7109375" style="1" customWidth="1"/>
    <col min="5673" max="5674" width="21.7109375" style="1" customWidth="1"/>
    <col min="5675" max="5675" width="40.7109375" style="1" customWidth="1"/>
    <col min="5676" max="5676" width="10.7109375" style="1" customWidth="1"/>
    <col min="5677" max="5677" width="21.7109375" style="1" customWidth="1"/>
    <col min="5678" max="5678" width="10.7109375" style="1" customWidth="1"/>
    <col min="5679" max="5681" width="21.7109375" style="1" customWidth="1"/>
    <col min="5682" max="5682" width="10.7109375" style="1" customWidth="1"/>
    <col min="5683" max="5884" width="11.42578125" style="1"/>
    <col min="5885" max="5885" width="1.7109375" style="1" customWidth="1"/>
    <col min="5886" max="5886" width="40.7109375" style="1" customWidth="1"/>
    <col min="5887" max="5887" width="21.7109375" style="1" customWidth="1"/>
    <col min="5888" max="5888" width="10.7109375" style="1" customWidth="1"/>
    <col min="5889" max="5889" width="18.7109375" style="1" customWidth="1"/>
    <col min="5890" max="5891" width="21.7109375" style="1" customWidth="1"/>
    <col min="5892" max="5892" width="10.7109375" style="1" customWidth="1"/>
    <col min="5893" max="5893" width="21.7109375" style="1" customWidth="1"/>
    <col min="5894" max="5894" width="10.7109375" style="1" customWidth="1"/>
    <col min="5895" max="5895" width="18.7109375" style="1" customWidth="1"/>
    <col min="5896" max="5897" width="21.7109375" style="1" customWidth="1"/>
    <col min="5898" max="5898" width="40.7109375" style="1" customWidth="1"/>
    <col min="5899" max="5899" width="10.7109375" style="1" customWidth="1"/>
    <col min="5900" max="5900" width="21.7109375" style="1" customWidth="1"/>
    <col min="5901" max="5901" width="10.7109375" style="1" customWidth="1"/>
    <col min="5902" max="5902" width="18.7109375" style="1" customWidth="1"/>
    <col min="5903" max="5904" width="21.7109375" style="1" customWidth="1"/>
    <col min="5905" max="5905" width="10.7109375" style="1" customWidth="1"/>
    <col min="5906" max="5906" width="21.7109375" style="1" customWidth="1"/>
    <col min="5907" max="5907" width="10.7109375" style="1" customWidth="1"/>
    <col min="5908" max="5908" width="18.7109375" style="1" customWidth="1"/>
    <col min="5909" max="5909" width="21.7109375" style="1" customWidth="1"/>
    <col min="5910" max="5910" width="40.7109375" style="1" customWidth="1"/>
    <col min="5911" max="5911" width="21.7109375" style="1" customWidth="1"/>
    <col min="5912" max="5912" width="10.7109375" style="1" customWidth="1"/>
    <col min="5913" max="5913" width="21.7109375" style="1" customWidth="1"/>
    <col min="5914" max="5914" width="10.7109375" style="1" customWidth="1"/>
    <col min="5915" max="5915" width="18.7109375" style="1" customWidth="1"/>
    <col min="5916" max="5917" width="21.7109375" style="1" customWidth="1"/>
    <col min="5918" max="5918" width="10.7109375" style="1" customWidth="1"/>
    <col min="5919" max="5919" width="40.7109375" style="1" customWidth="1"/>
    <col min="5920" max="5920" width="21.7109375" style="1" customWidth="1"/>
    <col min="5921" max="5921" width="10.7109375" style="1" customWidth="1"/>
    <col min="5922" max="5922" width="18.7109375" style="1" customWidth="1"/>
    <col min="5923" max="5924" width="21.7109375" style="1" customWidth="1"/>
    <col min="5925" max="5925" width="10.7109375" style="1" customWidth="1"/>
    <col min="5926" max="5926" width="21.7109375" style="1" customWidth="1"/>
    <col min="5927" max="5927" width="10.7109375" style="1" customWidth="1"/>
    <col min="5928" max="5928" width="18.7109375" style="1" customWidth="1"/>
    <col min="5929" max="5930" width="21.7109375" style="1" customWidth="1"/>
    <col min="5931" max="5931" width="40.7109375" style="1" customWidth="1"/>
    <col min="5932" max="5932" width="10.7109375" style="1" customWidth="1"/>
    <col min="5933" max="5933" width="21.7109375" style="1" customWidth="1"/>
    <col min="5934" max="5934" width="10.7109375" style="1" customWidth="1"/>
    <col min="5935" max="5937" width="21.7109375" style="1" customWidth="1"/>
    <col min="5938" max="5938" width="10.7109375" style="1" customWidth="1"/>
    <col min="5939" max="6140" width="11.42578125" style="1"/>
    <col min="6141" max="6141" width="1.7109375" style="1" customWidth="1"/>
    <col min="6142" max="6142" width="40.7109375" style="1" customWidth="1"/>
    <col min="6143" max="6143" width="21.7109375" style="1" customWidth="1"/>
    <col min="6144" max="6144" width="10.7109375" style="1" customWidth="1"/>
    <col min="6145" max="6145" width="18.7109375" style="1" customWidth="1"/>
    <col min="6146" max="6147" width="21.7109375" style="1" customWidth="1"/>
    <col min="6148" max="6148" width="10.7109375" style="1" customWidth="1"/>
    <col min="6149" max="6149" width="21.7109375" style="1" customWidth="1"/>
    <col min="6150" max="6150" width="10.7109375" style="1" customWidth="1"/>
    <col min="6151" max="6151" width="18.7109375" style="1" customWidth="1"/>
    <col min="6152" max="6153" width="21.7109375" style="1" customWidth="1"/>
    <col min="6154" max="6154" width="40.7109375" style="1" customWidth="1"/>
    <col min="6155" max="6155" width="10.7109375" style="1" customWidth="1"/>
    <col min="6156" max="6156" width="21.7109375" style="1" customWidth="1"/>
    <col min="6157" max="6157" width="10.7109375" style="1" customWidth="1"/>
    <col min="6158" max="6158" width="18.7109375" style="1" customWidth="1"/>
    <col min="6159" max="6160" width="21.7109375" style="1" customWidth="1"/>
    <col min="6161" max="6161" width="10.7109375" style="1" customWidth="1"/>
    <col min="6162" max="6162" width="21.7109375" style="1" customWidth="1"/>
    <col min="6163" max="6163" width="10.7109375" style="1" customWidth="1"/>
    <col min="6164" max="6164" width="18.7109375" style="1" customWidth="1"/>
    <col min="6165" max="6165" width="21.7109375" style="1" customWidth="1"/>
    <col min="6166" max="6166" width="40.7109375" style="1" customWidth="1"/>
    <col min="6167" max="6167" width="21.7109375" style="1" customWidth="1"/>
    <col min="6168" max="6168" width="10.7109375" style="1" customWidth="1"/>
    <col min="6169" max="6169" width="21.7109375" style="1" customWidth="1"/>
    <col min="6170" max="6170" width="10.7109375" style="1" customWidth="1"/>
    <col min="6171" max="6171" width="18.7109375" style="1" customWidth="1"/>
    <col min="6172" max="6173" width="21.7109375" style="1" customWidth="1"/>
    <col min="6174" max="6174" width="10.7109375" style="1" customWidth="1"/>
    <col min="6175" max="6175" width="40.7109375" style="1" customWidth="1"/>
    <col min="6176" max="6176" width="21.7109375" style="1" customWidth="1"/>
    <col min="6177" max="6177" width="10.7109375" style="1" customWidth="1"/>
    <col min="6178" max="6178" width="18.7109375" style="1" customWidth="1"/>
    <col min="6179" max="6180" width="21.7109375" style="1" customWidth="1"/>
    <col min="6181" max="6181" width="10.7109375" style="1" customWidth="1"/>
    <col min="6182" max="6182" width="21.7109375" style="1" customWidth="1"/>
    <col min="6183" max="6183" width="10.7109375" style="1" customWidth="1"/>
    <col min="6184" max="6184" width="18.7109375" style="1" customWidth="1"/>
    <col min="6185" max="6186" width="21.7109375" style="1" customWidth="1"/>
    <col min="6187" max="6187" width="40.7109375" style="1" customWidth="1"/>
    <col min="6188" max="6188" width="10.7109375" style="1" customWidth="1"/>
    <col min="6189" max="6189" width="21.7109375" style="1" customWidth="1"/>
    <col min="6190" max="6190" width="10.7109375" style="1" customWidth="1"/>
    <col min="6191" max="6193" width="21.7109375" style="1" customWidth="1"/>
    <col min="6194" max="6194" width="10.7109375" style="1" customWidth="1"/>
    <col min="6195" max="6396" width="11.42578125" style="1"/>
    <col min="6397" max="6397" width="1.7109375" style="1" customWidth="1"/>
    <col min="6398" max="6398" width="40.7109375" style="1" customWidth="1"/>
    <col min="6399" max="6399" width="21.7109375" style="1" customWidth="1"/>
    <col min="6400" max="6400" width="10.7109375" style="1" customWidth="1"/>
    <col min="6401" max="6401" width="18.7109375" style="1" customWidth="1"/>
    <col min="6402" max="6403" width="21.7109375" style="1" customWidth="1"/>
    <col min="6404" max="6404" width="10.7109375" style="1" customWidth="1"/>
    <col min="6405" max="6405" width="21.7109375" style="1" customWidth="1"/>
    <col min="6406" max="6406" width="10.7109375" style="1" customWidth="1"/>
    <col min="6407" max="6407" width="18.7109375" style="1" customWidth="1"/>
    <col min="6408" max="6409" width="21.7109375" style="1" customWidth="1"/>
    <col min="6410" max="6410" width="40.7109375" style="1" customWidth="1"/>
    <col min="6411" max="6411" width="10.7109375" style="1" customWidth="1"/>
    <col min="6412" max="6412" width="21.7109375" style="1" customWidth="1"/>
    <col min="6413" max="6413" width="10.7109375" style="1" customWidth="1"/>
    <col min="6414" max="6414" width="18.7109375" style="1" customWidth="1"/>
    <col min="6415" max="6416" width="21.7109375" style="1" customWidth="1"/>
    <col min="6417" max="6417" width="10.7109375" style="1" customWidth="1"/>
    <col min="6418" max="6418" width="21.7109375" style="1" customWidth="1"/>
    <col min="6419" max="6419" width="10.7109375" style="1" customWidth="1"/>
    <col min="6420" max="6420" width="18.7109375" style="1" customWidth="1"/>
    <col min="6421" max="6421" width="21.7109375" style="1" customWidth="1"/>
    <col min="6422" max="6422" width="40.7109375" style="1" customWidth="1"/>
    <col min="6423" max="6423" width="21.7109375" style="1" customWidth="1"/>
    <col min="6424" max="6424" width="10.7109375" style="1" customWidth="1"/>
    <col min="6425" max="6425" width="21.7109375" style="1" customWidth="1"/>
    <col min="6426" max="6426" width="10.7109375" style="1" customWidth="1"/>
    <col min="6427" max="6427" width="18.7109375" style="1" customWidth="1"/>
    <col min="6428" max="6429" width="21.7109375" style="1" customWidth="1"/>
    <col min="6430" max="6430" width="10.7109375" style="1" customWidth="1"/>
    <col min="6431" max="6431" width="40.7109375" style="1" customWidth="1"/>
    <col min="6432" max="6432" width="21.7109375" style="1" customWidth="1"/>
    <col min="6433" max="6433" width="10.7109375" style="1" customWidth="1"/>
    <col min="6434" max="6434" width="18.7109375" style="1" customWidth="1"/>
    <col min="6435" max="6436" width="21.7109375" style="1" customWidth="1"/>
    <col min="6437" max="6437" width="10.7109375" style="1" customWidth="1"/>
    <col min="6438" max="6438" width="21.7109375" style="1" customWidth="1"/>
    <col min="6439" max="6439" width="10.7109375" style="1" customWidth="1"/>
    <col min="6440" max="6440" width="18.7109375" style="1" customWidth="1"/>
    <col min="6441" max="6442" width="21.7109375" style="1" customWidth="1"/>
    <col min="6443" max="6443" width="40.7109375" style="1" customWidth="1"/>
    <col min="6444" max="6444" width="10.7109375" style="1" customWidth="1"/>
    <col min="6445" max="6445" width="21.7109375" style="1" customWidth="1"/>
    <col min="6446" max="6446" width="10.7109375" style="1" customWidth="1"/>
    <col min="6447" max="6449" width="21.7109375" style="1" customWidth="1"/>
    <col min="6450" max="6450" width="10.7109375" style="1" customWidth="1"/>
    <col min="6451" max="6652" width="11.42578125" style="1"/>
    <col min="6653" max="6653" width="1.7109375" style="1" customWidth="1"/>
    <col min="6654" max="6654" width="40.7109375" style="1" customWidth="1"/>
    <col min="6655" max="6655" width="21.7109375" style="1" customWidth="1"/>
    <col min="6656" max="6656" width="10.7109375" style="1" customWidth="1"/>
    <col min="6657" max="6657" width="18.7109375" style="1" customWidth="1"/>
    <col min="6658" max="6659" width="21.7109375" style="1" customWidth="1"/>
    <col min="6660" max="6660" width="10.7109375" style="1" customWidth="1"/>
    <col min="6661" max="6661" width="21.7109375" style="1" customWidth="1"/>
    <col min="6662" max="6662" width="10.7109375" style="1" customWidth="1"/>
    <col min="6663" max="6663" width="18.7109375" style="1" customWidth="1"/>
    <col min="6664" max="6665" width="21.7109375" style="1" customWidth="1"/>
    <col min="6666" max="6666" width="40.7109375" style="1" customWidth="1"/>
    <col min="6667" max="6667" width="10.7109375" style="1" customWidth="1"/>
    <col min="6668" max="6668" width="21.7109375" style="1" customWidth="1"/>
    <col min="6669" max="6669" width="10.7109375" style="1" customWidth="1"/>
    <col min="6670" max="6670" width="18.7109375" style="1" customWidth="1"/>
    <col min="6671" max="6672" width="21.7109375" style="1" customWidth="1"/>
    <col min="6673" max="6673" width="10.7109375" style="1" customWidth="1"/>
    <col min="6674" max="6674" width="21.7109375" style="1" customWidth="1"/>
    <col min="6675" max="6675" width="10.7109375" style="1" customWidth="1"/>
    <col min="6676" max="6676" width="18.7109375" style="1" customWidth="1"/>
    <col min="6677" max="6677" width="21.7109375" style="1" customWidth="1"/>
    <col min="6678" max="6678" width="40.7109375" style="1" customWidth="1"/>
    <col min="6679" max="6679" width="21.7109375" style="1" customWidth="1"/>
    <col min="6680" max="6680" width="10.7109375" style="1" customWidth="1"/>
    <col min="6681" max="6681" width="21.7109375" style="1" customWidth="1"/>
    <col min="6682" max="6682" width="10.7109375" style="1" customWidth="1"/>
    <col min="6683" max="6683" width="18.7109375" style="1" customWidth="1"/>
    <col min="6684" max="6685" width="21.7109375" style="1" customWidth="1"/>
    <col min="6686" max="6686" width="10.7109375" style="1" customWidth="1"/>
    <col min="6687" max="6687" width="40.7109375" style="1" customWidth="1"/>
    <col min="6688" max="6688" width="21.7109375" style="1" customWidth="1"/>
    <col min="6689" max="6689" width="10.7109375" style="1" customWidth="1"/>
    <col min="6690" max="6690" width="18.7109375" style="1" customWidth="1"/>
    <col min="6691" max="6692" width="21.7109375" style="1" customWidth="1"/>
    <col min="6693" max="6693" width="10.7109375" style="1" customWidth="1"/>
    <col min="6694" max="6694" width="21.7109375" style="1" customWidth="1"/>
    <col min="6695" max="6695" width="10.7109375" style="1" customWidth="1"/>
    <col min="6696" max="6696" width="18.7109375" style="1" customWidth="1"/>
    <col min="6697" max="6698" width="21.7109375" style="1" customWidth="1"/>
    <col min="6699" max="6699" width="40.7109375" style="1" customWidth="1"/>
    <col min="6700" max="6700" width="10.7109375" style="1" customWidth="1"/>
    <col min="6701" max="6701" width="21.7109375" style="1" customWidth="1"/>
    <col min="6702" max="6702" width="10.7109375" style="1" customWidth="1"/>
    <col min="6703" max="6705" width="21.7109375" style="1" customWidth="1"/>
    <col min="6706" max="6706" width="10.7109375" style="1" customWidth="1"/>
    <col min="6707" max="6908" width="11.42578125" style="1"/>
    <col min="6909" max="6909" width="1.7109375" style="1" customWidth="1"/>
    <col min="6910" max="6910" width="40.7109375" style="1" customWidth="1"/>
    <col min="6911" max="6911" width="21.7109375" style="1" customWidth="1"/>
    <col min="6912" max="6912" width="10.7109375" style="1" customWidth="1"/>
    <col min="6913" max="6913" width="18.7109375" style="1" customWidth="1"/>
    <col min="6914" max="6915" width="21.7109375" style="1" customWidth="1"/>
    <col min="6916" max="6916" width="10.7109375" style="1" customWidth="1"/>
    <col min="6917" max="6917" width="21.7109375" style="1" customWidth="1"/>
    <col min="6918" max="6918" width="10.7109375" style="1" customWidth="1"/>
    <col min="6919" max="6919" width="18.7109375" style="1" customWidth="1"/>
    <col min="6920" max="6921" width="21.7109375" style="1" customWidth="1"/>
    <col min="6922" max="6922" width="40.7109375" style="1" customWidth="1"/>
    <col min="6923" max="6923" width="10.7109375" style="1" customWidth="1"/>
    <col min="6924" max="6924" width="21.7109375" style="1" customWidth="1"/>
    <col min="6925" max="6925" width="10.7109375" style="1" customWidth="1"/>
    <col min="6926" max="6926" width="18.7109375" style="1" customWidth="1"/>
    <col min="6927" max="6928" width="21.7109375" style="1" customWidth="1"/>
    <col min="6929" max="6929" width="10.7109375" style="1" customWidth="1"/>
    <col min="6930" max="6930" width="21.7109375" style="1" customWidth="1"/>
    <col min="6931" max="6931" width="10.7109375" style="1" customWidth="1"/>
    <col min="6932" max="6932" width="18.7109375" style="1" customWidth="1"/>
    <col min="6933" max="6933" width="21.7109375" style="1" customWidth="1"/>
    <col min="6934" max="6934" width="40.7109375" style="1" customWidth="1"/>
    <col min="6935" max="6935" width="21.7109375" style="1" customWidth="1"/>
    <col min="6936" max="6936" width="10.7109375" style="1" customWidth="1"/>
    <col min="6937" max="6937" width="21.7109375" style="1" customWidth="1"/>
    <col min="6938" max="6938" width="10.7109375" style="1" customWidth="1"/>
    <col min="6939" max="6939" width="18.7109375" style="1" customWidth="1"/>
    <col min="6940" max="6941" width="21.7109375" style="1" customWidth="1"/>
    <col min="6942" max="6942" width="10.7109375" style="1" customWidth="1"/>
    <col min="6943" max="6943" width="40.7109375" style="1" customWidth="1"/>
    <col min="6944" max="6944" width="21.7109375" style="1" customWidth="1"/>
    <col min="6945" max="6945" width="10.7109375" style="1" customWidth="1"/>
    <col min="6946" max="6946" width="18.7109375" style="1" customWidth="1"/>
    <col min="6947" max="6948" width="21.7109375" style="1" customWidth="1"/>
    <col min="6949" max="6949" width="10.7109375" style="1" customWidth="1"/>
    <col min="6950" max="6950" width="21.7109375" style="1" customWidth="1"/>
    <col min="6951" max="6951" width="10.7109375" style="1" customWidth="1"/>
    <col min="6952" max="6952" width="18.7109375" style="1" customWidth="1"/>
    <col min="6953" max="6954" width="21.7109375" style="1" customWidth="1"/>
    <col min="6955" max="6955" width="40.7109375" style="1" customWidth="1"/>
    <col min="6956" max="6956" width="10.7109375" style="1" customWidth="1"/>
    <col min="6957" max="6957" width="21.7109375" style="1" customWidth="1"/>
    <col min="6958" max="6958" width="10.7109375" style="1" customWidth="1"/>
    <col min="6959" max="6961" width="21.7109375" style="1" customWidth="1"/>
    <col min="6962" max="6962" width="10.7109375" style="1" customWidth="1"/>
    <col min="6963" max="7164" width="11.42578125" style="1"/>
    <col min="7165" max="7165" width="1.7109375" style="1" customWidth="1"/>
    <col min="7166" max="7166" width="40.7109375" style="1" customWidth="1"/>
    <col min="7167" max="7167" width="21.7109375" style="1" customWidth="1"/>
    <col min="7168" max="7168" width="10.7109375" style="1" customWidth="1"/>
    <col min="7169" max="7169" width="18.7109375" style="1" customWidth="1"/>
    <col min="7170" max="7171" width="21.7109375" style="1" customWidth="1"/>
    <col min="7172" max="7172" width="10.7109375" style="1" customWidth="1"/>
    <col min="7173" max="7173" width="21.7109375" style="1" customWidth="1"/>
    <col min="7174" max="7174" width="10.7109375" style="1" customWidth="1"/>
    <col min="7175" max="7175" width="18.7109375" style="1" customWidth="1"/>
    <col min="7176" max="7177" width="21.7109375" style="1" customWidth="1"/>
    <col min="7178" max="7178" width="40.7109375" style="1" customWidth="1"/>
    <col min="7179" max="7179" width="10.7109375" style="1" customWidth="1"/>
    <col min="7180" max="7180" width="21.7109375" style="1" customWidth="1"/>
    <col min="7181" max="7181" width="10.7109375" style="1" customWidth="1"/>
    <col min="7182" max="7182" width="18.7109375" style="1" customWidth="1"/>
    <col min="7183" max="7184" width="21.7109375" style="1" customWidth="1"/>
    <col min="7185" max="7185" width="10.7109375" style="1" customWidth="1"/>
    <col min="7186" max="7186" width="21.7109375" style="1" customWidth="1"/>
    <col min="7187" max="7187" width="10.7109375" style="1" customWidth="1"/>
    <col min="7188" max="7188" width="18.7109375" style="1" customWidth="1"/>
    <col min="7189" max="7189" width="21.7109375" style="1" customWidth="1"/>
    <col min="7190" max="7190" width="40.7109375" style="1" customWidth="1"/>
    <col min="7191" max="7191" width="21.7109375" style="1" customWidth="1"/>
    <col min="7192" max="7192" width="10.7109375" style="1" customWidth="1"/>
    <col min="7193" max="7193" width="21.7109375" style="1" customWidth="1"/>
    <col min="7194" max="7194" width="10.7109375" style="1" customWidth="1"/>
    <col min="7195" max="7195" width="18.7109375" style="1" customWidth="1"/>
    <col min="7196" max="7197" width="21.7109375" style="1" customWidth="1"/>
    <col min="7198" max="7198" width="10.7109375" style="1" customWidth="1"/>
    <col min="7199" max="7199" width="40.7109375" style="1" customWidth="1"/>
    <col min="7200" max="7200" width="21.7109375" style="1" customWidth="1"/>
    <col min="7201" max="7201" width="10.7109375" style="1" customWidth="1"/>
    <col min="7202" max="7202" width="18.7109375" style="1" customWidth="1"/>
    <col min="7203" max="7204" width="21.7109375" style="1" customWidth="1"/>
    <col min="7205" max="7205" width="10.7109375" style="1" customWidth="1"/>
    <col min="7206" max="7206" width="21.7109375" style="1" customWidth="1"/>
    <col min="7207" max="7207" width="10.7109375" style="1" customWidth="1"/>
    <col min="7208" max="7208" width="18.7109375" style="1" customWidth="1"/>
    <col min="7209" max="7210" width="21.7109375" style="1" customWidth="1"/>
    <col min="7211" max="7211" width="40.7109375" style="1" customWidth="1"/>
    <col min="7212" max="7212" width="10.7109375" style="1" customWidth="1"/>
    <col min="7213" max="7213" width="21.7109375" style="1" customWidth="1"/>
    <col min="7214" max="7214" width="10.7109375" style="1" customWidth="1"/>
    <col min="7215" max="7217" width="21.7109375" style="1" customWidth="1"/>
    <col min="7218" max="7218" width="10.7109375" style="1" customWidth="1"/>
    <col min="7219" max="7420" width="11.42578125" style="1"/>
    <col min="7421" max="7421" width="1.7109375" style="1" customWidth="1"/>
    <col min="7422" max="7422" width="40.7109375" style="1" customWidth="1"/>
    <col min="7423" max="7423" width="21.7109375" style="1" customWidth="1"/>
    <col min="7424" max="7424" width="10.7109375" style="1" customWidth="1"/>
    <col min="7425" max="7425" width="18.7109375" style="1" customWidth="1"/>
    <col min="7426" max="7427" width="21.7109375" style="1" customWidth="1"/>
    <col min="7428" max="7428" width="10.7109375" style="1" customWidth="1"/>
    <col min="7429" max="7429" width="21.7109375" style="1" customWidth="1"/>
    <col min="7430" max="7430" width="10.7109375" style="1" customWidth="1"/>
    <col min="7431" max="7431" width="18.7109375" style="1" customWidth="1"/>
    <col min="7432" max="7433" width="21.7109375" style="1" customWidth="1"/>
    <col min="7434" max="7434" width="40.7109375" style="1" customWidth="1"/>
    <col min="7435" max="7435" width="10.7109375" style="1" customWidth="1"/>
    <col min="7436" max="7436" width="21.7109375" style="1" customWidth="1"/>
    <col min="7437" max="7437" width="10.7109375" style="1" customWidth="1"/>
    <col min="7438" max="7438" width="18.7109375" style="1" customWidth="1"/>
    <col min="7439" max="7440" width="21.7109375" style="1" customWidth="1"/>
    <col min="7441" max="7441" width="10.7109375" style="1" customWidth="1"/>
    <col min="7442" max="7442" width="21.7109375" style="1" customWidth="1"/>
    <col min="7443" max="7443" width="10.7109375" style="1" customWidth="1"/>
    <col min="7444" max="7444" width="18.7109375" style="1" customWidth="1"/>
    <col min="7445" max="7445" width="21.7109375" style="1" customWidth="1"/>
    <col min="7446" max="7446" width="40.7109375" style="1" customWidth="1"/>
    <col min="7447" max="7447" width="21.7109375" style="1" customWidth="1"/>
    <col min="7448" max="7448" width="10.7109375" style="1" customWidth="1"/>
    <col min="7449" max="7449" width="21.7109375" style="1" customWidth="1"/>
    <col min="7450" max="7450" width="10.7109375" style="1" customWidth="1"/>
    <col min="7451" max="7451" width="18.7109375" style="1" customWidth="1"/>
    <col min="7452" max="7453" width="21.7109375" style="1" customWidth="1"/>
    <col min="7454" max="7454" width="10.7109375" style="1" customWidth="1"/>
    <col min="7455" max="7455" width="40.7109375" style="1" customWidth="1"/>
    <col min="7456" max="7456" width="21.7109375" style="1" customWidth="1"/>
    <col min="7457" max="7457" width="10.7109375" style="1" customWidth="1"/>
    <col min="7458" max="7458" width="18.7109375" style="1" customWidth="1"/>
    <col min="7459" max="7460" width="21.7109375" style="1" customWidth="1"/>
    <col min="7461" max="7461" width="10.7109375" style="1" customWidth="1"/>
    <col min="7462" max="7462" width="21.7109375" style="1" customWidth="1"/>
    <col min="7463" max="7463" width="10.7109375" style="1" customWidth="1"/>
    <col min="7464" max="7464" width="18.7109375" style="1" customWidth="1"/>
    <col min="7465" max="7466" width="21.7109375" style="1" customWidth="1"/>
    <col min="7467" max="7467" width="40.7109375" style="1" customWidth="1"/>
    <col min="7468" max="7468" width="10.7109375" style="1" customWidth="1"/>
    <col min="7469" max="7469" width="21.7109375" style="1" customWidth="1"/>
    <col min="7470" max="7470" width="10.7109375" style="1" customWidth="1"/>
    <col min="7471" max="7473" width="21.7109375" style="1" customWidth="1"/>
    <col min="7474" max="7474" width="10.7109375" style="1" customWidth="1"/>
    <col min="7475" max="7676" width="11.42578125" style="1"/>
    <col min="7677" max="7677" width="1.7109375" style="1" customWidth="1"/>
    <col min="7678" max="7678" width="40.7109375" style="1" customWidth="1"/>
    <col min="7679" max="7679" width="21.7109375" style="1" customWidth="1"/>
    <col min="7680" max="7680" width="10.7109375" style="1" customWidth="1"/>
    <col min="7681" max="7681" width="18.7109375" style="1" customWidth="1"/>
    <col min="7682" max="7683" width="21.7109375" style="1" customWidth="1"/>
    <col min="7684" max="7684" width="10.7109375" style="1" customWidth="1"/>
    <col min="7685" max="7685" width="21.7109375" style="1" customWidth="1"/>
    <col min="7686" max="7686" width="10.7109375" style="1" customWidth="1"/>
    <col min="7687" max="7687" width="18.7109375" style="1" customWidth="1"/>
    <col min="7688" max="7689" width="21.7109375" style="1" customWidth="1"/>
    <col min="7690" max="7690" width="40.7109375" style="1" customWidth="1"/>
    <col min="7691" max="7691" width="10.7109375" style="1" customWidth="1"/>
    <col min="7692" max="7692" width="21.7109375" style="1" customWidth="1"/>
    <col min="7693" max="7693" width="10.7109375" style="1" customWidth="1"/>
    <col min="7694" max="7694" width="18.7109375" style="1" customWidth="1"/>
    <col min="7695" max="7696" width="21.7109375" style="1" customWidth="1"/>
    <col min="7697" max="7697" width="10.7109375" style="1" customWidth="1"/>
    <col min="7698" max="7698" width="21.7109375" style="1" customWidth="1"/>
    <col min="7699" max="7699" width="10.7109375" style="1" customWidth="1"/>
    <col min="7700" max="7700" width="18.7109375" style="1" customWidth="1"/>
    <col min="7701" max="7701" width="21.7109375" style="1" customWidth="1"/>
    <col min="7702" max="7702" width="40.7109375" style="1" customWidth="1"/>
    <col min="7703" max="7703" width="21.7109375" style="1" customWidth="1"/>
    <col min="7704" max="7704" width="10.7109375" style="1" customWidth="1"/>
    <col min="7705" max="7705" width="21.7109375" style="1" customWidth="1"/>
    <col min="7706" max="7706" width="10.7109375" style="1" customWidth="1"/>
    <col min="7707" max="7707" width="18.7109375" style="1" customWidth="1"/>
    <col min="7708" max="7709" width="21.7109375" style="1" customWidth="1"/>
    <col min="7710" max="7710" width="10.7109375" style="1" customWidth="1"/>
    <col min="7711" max="7711" width="40.7109375" style="1" customWidth="1"/>
    <col min="7712" max="7712" width="21.7109375" style="1" customWidth="1"/>
    <col min="7713" max="7713" width="10.7109375" style="1" customWidth="1"/>
    <col min="7714" max="7714" width="18.7109375" style="1" customWidth="1"/>
    <col min="7715" max="7716" width="21.7109375" style="1" customWidth="1"/>
    <col min="7717" max="7717" width="10.7109375" style="1" customWidth="1"/>
    <col min="7718" max="7718" width="21.7109375" style="1" customWidth="1"/>
    <col min="7719" max="7719" width="10.7109375" style="1" customWidth="1"/>
    <col min="7720" max="7720" width="18.7109375" style="1" customWidth="1"/>
    <col min="7721" max="7722" width="21.7109375" style="1" customWidth="1"/>
    <col min="7723" max="7723" width="40.7109375" style="1" customWidth="1"/>
    <col min="7724" max="7724" width="10.7109375" style="1" customWidth="1"/>
    <col min="7725" max="7725" width="21.7109375" style="1" customWidth="1"/>
    <col min="7726" max="7726" width="10.7109375" style="1" customWidth="1"/>
    <col min="7727" max="7729" width="21.7109375" style="1" customWidth="1"/>
    <col min="7730" max="7730" width="10.7109375" style="1" customWidth="1"/>
    <col min="7731" max="7932" width="11.42578125" style="1"/>
    <col min="7933" max="7933" width="1.7109375" style="1" customWidth="1"/>
    <col min="7934" max="7934" width="40.7109375" style="1" customWidth="1"/>
    <col min="7935" max="7935" width="21.7109375" style="1" customWidth="1"/>
    <col min="7936" max="7936" width="10.7109375" style="1" customWidth="1"/>
    <col min="7937" max="7937" width="18.7109375" style="1" customWidth="1"/>
    <col min="7938" max="7939" width="21.7109375" style="1" customWidth="1"/>
    <col min="7940" max="7940" width="10.7109375" style="1" customWidth="1"/>
    <col min="7941" max="7941" width="21.7109375" style="1" customWidth="1"/>
    <col min="7942" max="7942" width="10.7109375" style="1" customWidth="1"/>
    <col min="7943" max="7943" width="18.7109375" style="1" customWidth="1"/>
    <col min="7944" max="7945" width="21.7109375" style="1" customWidth="1"/>
    <col min="7946" max="7946" width="40.7109375" style="1" customWidth="1"/>
    <col min="7947" max="7947" width="10.7109375" style="1" customWidth="1"/>
    <col min="7948" max="7948" width="21.7109375" style="1" customWidth="1"/>
    <col min="7949" max="7949" width="10.7109375" style="1" customWidth="1"/>
    <col min="7950" max="7950" width="18.7109375" style="1" customWidth="1"/>
    <col min="7951" max="7952" width="21.7109375" style="1" customWidth="1"/>
    <col min="7953" max="7953" width="10.7109375" style="1" customWidth="1"/>
    <col min="7954" max="7954" width="21.7109375" style="1" customWidth="1"/>
    <col min="7955" max="7955" width="10.7109375" style="1" customWidth="1"/>
    <col min="7956" max="7956" width="18.7109375" style="1" customWidth="1"/>
    <col min="7957" max="7957" width="21.7109375" style="1" customWidth="1"/>
    <col min="7958" max="7958" width="40.7109375" style="1" customWidth="1"/>
    <col min="7959" max="7959" width="21.7109375" style="1" customWidth="1"/>
    <col min="7960" max="7960" width="10.7109375" style="1" customWidth="1"/>
    <col min="7961" max="7961" width="21.7109375" style="1" customWidth="1"/>
    <col min="7962" max="7962" width="10.7109375" style="1" customWidth="1"/>
    <col min="7963" max="7963" width="18.7109375" style="1" customWidth="1"/>
    <col min="7964" max="7965" width="21.7109375" style="1" customWidth="1"/>
    <col min="7966" max="7966" width="10.7109375" style="1" customWidth="1"/>
    <col min="7967" max="7967" width="40.7109375" style="1" customWidth="1"/>
    <col min="7968" max="7968" width="21.7109375" style="1" customWidth="1"/>
    <col min="7969" max="7969" width="10.7109375" style="1" customWidth="1"/>
    <col min="7970" max="7970" width="18.7109375" style="1" customWidth="1"/>
    <col min="7971" max="7972" width="21.7109375" style="1" customWidth="1"/>
    <col min="7973" max="7973" width="10.7109375" style="1" customWidth="1"/>
    <col min="7974" max="7974" width="21.7109375" style="1" customWidth="1"/>
    <col min="7975" max="7975" width="10.7109375" style="1" customWidth="1"/>
    <col min="7976" max="7976" width="18.7109375" style="1" customWidth="1"/>
    <col min="7977" max="7978" width="21.7109375" style="1" customWidth="1"/>
    <col min="7979" max="7979" width="40.7109375" style="1" customWidth="1"/>
    <col min="7980" max="7980" width="10.7109375" style="1" customWidth="1"/>
    <col min="7981" max="7981" width="21.7109375" style="1" customWidth="1"/>
    <col min="7982" max="7982" width="10.7109375" style="1" customWidth="1"/>
    <col min="7983" max="7985" width="21.7109375" style="1" customWidth="1"/>
    <col min="7986" max="7986" width="10.7109375" style="1" customWidth="1"/>
    <col min="7987" max="8188" width="11.42578125" style="1"/>
    <col min="8189" max="8189" width="1.7109375" style="1" customWidth="1"/>
    <col min="8190" max="8190" width="40.7109375" style="1" customWidth="1"/>
    <col min="8191" max="8191" width="21.7109375" style="1" customWidth="1"/>
    <col min="8192" max="8192" width="10.7109375" style="1" customWidth="1"/>
    <col min="8193" max="8193" width="18.7109375" style="1" customWidth="1"/>
    <col min="8194" max="8195" width="21.7109375" style="1" customWidth="1"/>
    <col min="8196" max="8196" width="10.7109375" style="1" customWidth="1"/>
    <col min="8197" max="8197" width="21.7109375" style="1" customWidth="1"/>
    <col min="8198" max="8198" width="10.7109375" style="1" customWidth="1"/>
    <col min="8199" max="8199" width="18.7109375" style="1" customWidth="1"/>
    <col min="8200" max="8201" width="21.7109375" style="1" customWidth="1"/>
    <col min="8202" max="8202" width="40.7109375" style="1" customWidth="1"/>
    <col min="8203" max="8203" width="10.7109375" style="1" customWidth="1"/>
    <col min="8204" max="8204" width="21.7109375" style="1" customWidth="1"/>
    <col min="8205" max="8205" width="10.7109375" style="1" customWidth="1"/>
    <col min="8206" max="8206" width="18.7109375" style="1" customWidth="1"/>
    <col min="8207" max="8208" width="21.7109375" style="1" customWidth="1"/>
    <col min="8209" max="8209" width="10.7109375" style="1" customWidth="1"/>
    <col min="8210" max="8210" width="21.7109375" style="1" customWidth="1"/>
    <col min="8211" max="8211" width="10.7109375" style="1" customWidth="1"/>
    <col min="8212" max="8212" width="18.7109375" style="1" customWidth="1"/>
    <col min="8213" max="8213" width="21.7109375" style="1" customWidth="1"/>
    <col min="8214" max="8214" width="40.7109375" style="1" customWidth="1"/>
    <col min="8215" max="8215" width="21.7109375" style="1" customWidth="1"/>
    <col min="8216" max="8216" width="10.7109375" style="1" customWidth="1"/>
    <col min="8217" max="8217" width="21.7109375" style="1" customWidth="1"/>
    <col min="8218" max="8218" width="10.7109375" style="1" customWidth="1"/>
    <col min="8219" max="8219" width="18.7109375" style="1" customWidth="1"/>
    <col min="8220" max="8221" width="21.7109375" style="1" customWidth="1"/>
    <col min="8222" max="8222" width="10.7109375" style="1" customWidth="1"/>
    <col min="8223" max="8223" width="40.7109375" style="1" customWidth="1"/>
    <col min="8224" max="8224" width="21.7109375" style="1" customWidth="1"/>
    <col min="8225" max="8225" width="10.7109375" style="1" customWidth="1"/>
    <col min="8226" max="8226" width="18.7109375" style="1" customWidth="1"/>
    <col min="8227" max="8228" width="21.7109375" style="1" customWidth="1"/>
    <col min="8229" max="8229" width="10.7109375" style="1" customWidth="1"/>
    <col min="8230" max="8230" width="21.7109375" style="1" customWidth="1"/>
    <col min="8231" max="8231" width="10.7109375" style="1" customWidth="1"/>
    <col min="8232" max="8232" width="18.7109375" style="1" customWidth="1"/>
    <col min="8233" max="8234" width="21.7109375" style="1" customWidth="1"/>
    <col min="8235" max="8235" width="40.7109375" style="1" customWidth="1"/>
    <col min="8236" max="8236" width="10.7109375" style="1" customWidth="1"/>
    <col min="8237" max="8237" width="21.7109375" style="1" customWidth="1"/>
    <col min="8238" max="8238" width="10.7109375" style="1" customWidth="1"/>
    <col min="8239" max="8241" width="21.7109375" style="1" customWidth="1"/>
    <col min="8242" max="8242" width="10.7109375" style="1" customWidth="1"/>
    <col min="8243" max="8444" width="11.42578125" style="1"/>
    <col min="8445" max="8445" width="1.7109375" style="1" customWidth="1"/>
    <col min="8446" max="8446" width="40.7109375" style="1" customWidth="1"/>
    <col min="8447" max="8447" width="21.7109375" style="1" customWidth="1"/>
    <col min="8448" max="8448" width="10.7109375" style="1" customWidth="1"/>
    <col min="8449" max="8449" width="18.7109375" style="1" customWidth="1"/>
    <col min="8450" max="8451" width="21.7109375" style="1" customWidth="1"/>
    <col min="8452" max="8452" width="10.7109375" style="1" customWidth="1"/>
    <col min="8453" max="8453" width="21.7109375" style="1" customWidth="1"/>
    <col min="8454" max="8454" width="10.7109375" style="1" customWidth="1"/>
    <col min="8455" max="8455" width="18.7109375" style="1" customWidth="1"/>
    <col min="8456" max="8457" width="21.7109375" style="1" customWidth="1"/>
    <col min="8458" max="8458" width="40.7109375" style="1" customWidth="1"/>
    <col min="8459" max="8459" width="10.7109375" style="1" customWidth="1"/>
    <col min="8460" max="8460" width="21.7109375" style="1" customWidth="1"/>
    <col min="8461" max="8461" width="10.7109375" style="1" customWidth="1"/>
    <col min="8462" max="8462" width="18.7109375" style="1" customWidth="1"/>
    <col min="8463" max="8464" width="21.7109375" style="1" customWidth="1"/>
    <col min="8465" max="8465" width="10.7109375" style="1" customWidth="1"/>
    <col min="8466" max="8466" width="21.7109375" style="1" customWidth="1"/>
    <col min="8467" max="8467" width="10.7109375" style="1" customWidth="1"/>
    <col min="8468" max="8468" width="18.7109375" style="1" customWidth="1"/>
    <col min="8469" max="8469" width="21.7109375" style="1" customWidth="1"/>
    <col min="8470" max="8470" width="40.7109375" style="1" customWidth="1"/>
    <col min="8471" max="8471" width="21.7109375" style="1" customWidth="1"/>
    <col min="8472" max="8472" width="10.7109375" style="1" customWidth="1"/>
    <col min="8473" max="8473" width="21.7109375" style="1" customWidth="1"/>
    <col min="8474" max="8474" width="10.7109375" style="1" customWidth="1"/>
    <col min="8475" max="8475" width="18.7109375" style="1" customWidth="1"/>
    <col min="8476" max="8477" width="21.7109375" style="1" customWidth="1"/>
    <col min="8478" max="8478" width="10.7109375" style="1" customWidth="1"/>
    <col min="8479" max="8479" width="40.7109375" style="1" customWidth="1"/>
    <col min="8480" max="8480" width="21.7109375" style="1" customWidth="1"/>
    <col min="8481" max="8481" width="10.7109375" style="1" customWidth="1"/>
    <col min="8482" max="8482" width="18.7109375" style="1" customWidth="1"/>
    <col min="8483" max="8484" width="21.7109375" style="1" customWidth="1"/>
    <col min="8485" max="8485" width="10.7109375" style="1" customWidth="1"/>
    <col min="8486" max="8486" width="21.7109375" style="1" customWidth="1"/>
    <col min="8487" max="8487" width="10.7109375" style="1" customWidth="1"/>
    <col min="8488" max="8488" width="18.7109375" style="1" customWidth="1"/>
    <col min="8489" max="8490" width="21.7109375" style="1" customWidth="1"/>
    <col min="8491" max="8491" width="40.7109375" style="1" customWidth="1"/>
    <col min="8492" max="8492" width="10.7109375" style="1" customWidth="1"/>
    <col min="8493" max="8493" width="21.7109375" style="1" customWidth="1"/>
    <col min="8494" max="8494" width="10.7109375" style="1" customWidth="1"/>
    <col min="8495" max="8497" width="21.7109375" style="1" customWidth="1"/>
    <col min="8498" max="8498" width="10.7109375" style="1" customWidth="1"/>
    <col min="8499" max="8700" width="11.42578125" style="1"/>
    <col min="8701" max="8701" width="1.7109375" style="1" customWidth="1"/>
    <col min="8702" max="8702" width="40.7109375" style="1" customWidth="1"/>
    <col min="8703" max="8703" width="21.7109375" style="1" customWidth="1"/>
    <col min="8704" max="8704" width="10.7109375" style="1" customWidth="1"/>
    <col min="8705" max="8705" width="18.7109375" style="1" customWidth="1"/>
    <col min="8706" max="8707" width="21.7109375" style="1" customWidth="1"/>
    <col min="8708" max="8708" width="10.7109375" style="1" customWidth="1"/>
    <col min="8709" max="8709" width="21.7109375" style="1" customWidth="1"/>
    <col min="8710" max="8710" width="10.7109375" style="1" customWidth="1"/>
    <col min="8711" max="8711" width="18.7109375" style="1" customWidth="1"/>
    <col min="8712" max="8713" width="21.7109375" style="1" customWidth="1"/>
    <col min="8714" max="8714" width="40.7109375" style="1" customWidth="1"/>
    <col min="8715" max="8715" width="10.7109375" style="1" customWidth="1"/>
    <col min="8716" max="8716" width="21.7109375" style="1" customWidth="1"/>
    <col min="8717" max="8717" width="10.7109375" style="1" customWidth="1"/>
    <col min="8718" max="8718" width="18.7109375" style="1" customWidth="1"/>
    <col min="8719" max="8720" width="21.7109375" style="1" customWidth="1"/>
    <col min="8721" max="8721" width="10.7109375" style="1" customWidth="1"/>
    <col min="8722" max="8722" width="21.7109375" style="1" customWidth="1"/>
    <col min="8723" max="8723" width="10.7109375" style="1" customWidth="1"/>
    <col min="8724" max="8724" width="18.7109375" style="1" customWidth="1"/>
    <col min="8725" max="8725" width="21.7109375" style="1" customWidth="1"/>
    <col min="8726" max="8726" width="40.7109375" style="1" customWidth="1"/>
    <col min="8727" max="8727" width="21.7109375" style="1" customWidth="1"/>
    <col min="8728" max="8728" width="10.7109375" style="1" customWidth="1"/>
    <col min="8729" max="8729" width="21.7109375" style="1" customWidth="1"/>
    <col min="8730" max="8730" width="10.7109375" style="1" customWidth="1"/>
    <col min="8731" max="8731" width="18.7109375" style="1" customWidth="1"/>
    <col min="8732" max="8733" width="21.7109375" style="1" customWidth="1"/>
    <col min="8734" max="8734" width="10.7109375" style="1" customWidth="1"/>
    <col min="8735" max="8735" width="40.7109375" style="1" customWidth="1"/>
    <col min="8736" max="8736" width="21.7109375" style="1" customWidth="1"/>
    <col min="8737" max="8737" width="10.7109375" style="1" customWidth="1"/>
    <col min="8738" max="8738" width="18.7109375" style="1" customWidth="1"/>
    <col min="8739" max="8740" width="21.7109375" style="1" customWidth="1"/>
    <col min="8741" max="8741" width="10.7109375" style="1" customWidth="1"/>
    <col min="8742" max="8742" width="21.7109375" style="1" customWidth="1"/>
    <col min="8743" max="8743" width="10.7109375" style="1" customWidth="1"/>
    <col min="8744" max="8744" width="18.7109375" style="1" customWidth="1"/>
    <col min="8745" max="8746" width="21.7109375" style="1" customWidth="1"/>
    <col min="8747" max="8747" width="40.7109375" style="1" customWidth="1"/>
    <col min="8748" max="8748" width="10.7109375" style="1" customWidth="1"/>
    <col min="8749" max="8749" width="21.7109375" style="1" customWidth="1"/>
    <col min="8750" max="8750" width="10.7109375" style="1" customWidth="1"/>
    <col min="8751" max="8753" width="21.7109375" style="1" customWidth="1"/>
    <col min="8754" max="8754" width="10.7109375" style="1" customWidth="1"/>
    <col min="8755" max="8956" width="11.42578125" style="1"/>
    <col min="8957" max="8957" width="1.7109375" style="1" customWidth="1"/>
    <col min="8958" max="8958" width="40.7109375" style="1" customWidth="1"/>
    <col min="8959" max="8959" width="21.7109375" style="1" customWidth="1"/>
    <col min="8960" max="8960" width="10.7109375" style="1" customWidth="1"/>
    <col min="8961" max="8961" width="18.7109375" style="1" customWidth="1"/>
    <col min="8962" max="8963" width="21.7109375" style="1" customWidth="1"/>
    <col min="8964" max="8964" width="10.7109375" style="1" customWidth="1"/>
    <col min="8965" max="8965" width="21.7109375" style="1" customWidth="1"/>
    <col min="8966" max="8966" width="10.7109375" style="1" customWidth="1"/>
    <col min="8967" max="8967" width="18.7109375" style="1" customWidth="1"/>
    <col min="8968" max="8969" width="21.7109375" style="1" customWidth="1"/>
    <col min="8970" max="8970" width="40.7109375" style="1" customWidth="1"/>
    <col min="8971" max="8971" width="10.7109375" style="1" customWidth="1"/>
    <col min="8972" max="8972" width="21.7109375" style="1" customWidth="1"/>
    <col min="8973" max="8973" width="10.7109375" style="1" customWidth="1"/>
    <col min="8974" max="8974" width="18.7109375" style="1" customWidth="1"/>
    <col min="8975" max="8976" width="21.7109375" style="1" customWidth="1"/>
    <col min="8977" max="8977" width="10.7109375" style="1" customWidth="1"/>
    <col min="8978" max="8978" width="21.7109375" style="1" customWidth="1"/>
    <col min="8979" max="8979" width="10.7109375" style="1" customWidth="1"/>
    <col min="8980" max="8980" width="18.7109375" style="1" customWidth="1"/>
    <col min="8981" max="8981" width="21.7109375" style="1" customWidth="1"/>
    <col min="8982" max="8982" width="40.7109375" style="1" customWidth="1"/>
    <col min="8983" max="8983" width="21.7109375" style="1" customWidth="1"/>
    <col min="8984" max="8984" width="10.7109375" style="1" customWidth="1"/>
    <col min="8985" max="8985" width="21.7109375" style="1" customWidth="1"/>
    <col min="8986" max="8986" width="10.7109375" style="1" customWidth="1"/>
    <col min="8987" max="8987" width="18.7109375" style="1" customWidth="1"/>
    <col min="8988" max="8989" width="21.7109375" style="1" customWidth="1"/>
    <col min="8990" max="8990" width="10.7109375" style="1" customWidth="1"/>
    <col min="8991" max="8991" width="40.7109375" style="1" customWidth="1"/>
    <col min="8992" max="8992" width="21.7109375" style="1" customWidth="1"/>
    <col min="8993" max="8993" width="10.7109375" style="1" customWidth="1"/>
    <col min="8994" max="8994" width="18.7109375" style="1" customWidth="1"/>
    <col min="8995" max="8996" width="21.7109375" style="1" customWidth="1"/>
    <col min="8997" max="8997" width="10.7109375" style="1" customWidth="1"/>
    <col min="8998" max="8998" width="21.7109375" style="1" customWidth="1"/>
    <col min="8999" max="8999" width="10.7109375" style="1" customWidth="1"/>
    <col min="9000" max="9000" width="18.7109375" style="1" customWidth="1"/>
    <col min="9001" max="9002" width="21.7109375" style="1" customWidth="1"/>
    <col min="9003" max="9003" width="40.7109375" style="1" customWidth="1"/>
    <col min="9004" max="9004" width="10.7109375" style="1" customWidth="1"/>
    <col min="9005" max="9005" width="21.7109375" style="1" customWidth="1"/>
    <col min="9006" max="9006" width="10.7109375" style="1" customWidth="1"/>
    <col min="9007" max="9009" width="21.7109375" style="1" customWidth="1"/>
    <col min="9010" max="9010" width="10.7109375" style="1" customWidth="1"/>
    <col min="9011" max="9212" width="11.42578125" style="1"/>
    <col min="9213" max="9213" width="1.7109375" style="1" customWidth="1"/>
    <col min="9214" max="9214" width="40.7109375" style="1" customWidth="1"/>
    <col min="9215" max="9215" width="21.7109375" style="1" customWidth="1"/>
    <col min="9216" max="9216" width="10.7109375" style="1" customWidth="1"/>
    <col min="9217" max="9217" width="18.7109375" style="1" customWidth="1"/>
    <col min="9218" max="9219" width="21.7109375" style="1" customWidth="1"/>
    <col min="9220" max="9220" width="10.7109375" style="1" customWidth="1"/>
    <col min="9221" max="9221" width="21.7109375" style="1" customWidth="1"/>
    <col min="9222" max="9222" width="10.7109375" style="1" customWidth="1"/>
    <col min="9223" max="9223" width="18.7109375" style="1" customWidth="1"/>
    <col min="9224" max="9225" width="21.7109375" style="1" customWidth="1"/>
    <col min="9226" max="9226" width="40.7109375" style="1" customWidth="1"/>
    <col min="9227" max="9227" width="10.7109375" style="1" customWidth="1"/>
    <col min="9228" max="9228" width="21.7109375" style="1" customWidth="1"/>
    <col min="9229" max="9229" width="10.7109375" style="1" customWidth="1"/>
    <col min="9230" max="9230" width="18.7109375" style="1" customWidth="1"/>
    <col min="9231" max="9232" width="21.7109375" style="1" customWidth="1"/>
    <col min="9233" max="9233" width="10.7109375" style="1" customWidth="1"/>
    <col min="9234" max="9234" width="21.7109375" style="1" customWidth="1"/>
    <col min="9235" max="9235" width="10.7109375" style="1" customWidth="1"/>
    <col min="9236" max="9236" width="18.7109375" style="1" customWidth="1"/>
    <col min="9237" max="9237" width="21.7109375" style="1" customWidth="1"/>
    <col min="9238" max="9238" width="40.7109375" style="1" customWidth="1"/>
    <col min="9239" max="9239" width="21.7109375" style="1" customWidth="1"/>
    <col min="9240" max="9240" width="10.7109375" style="1" customWidth="1"/>
    <col min="9241" max="9241" width="21.7109375" style="1" customWidth="1"/>
    <col min="9242" max="9242" width="10.7109375" style="1" customWidth="1"/>
    <col min="9243" max="9243" width="18.7109375" style="1" customWidth="1"/>
    <col min="9244" max="9245" width="21.7109375" style="1" customWidth="1"/>
    <col min="9246" max="9246" width="10.7109375" style="1" customWidth="1"/>
    <col min="9247" max="9247" width="40.7109375" style="1" customWidth="1"/>
    <col min="9248" max="9248" width="21.7109375" style="1" customWidth="1"/>
    <col min="9249" max="9249" width="10.7109375" style="1" customWidth="1"/>
    <col min="9250" max="9250" width="18.7109375" style="1" customWidth="1"/>
    <col min="9251" max="9252" width="21.7109375" style="1" customWidth="1"/>
    <col min="9253" max="9253" width="10.7109375" style="1" customWidth="1"/>
    <col min="9254" max="9254" width="21.7109375" style="1" customWidth="1"/>
    <col min="9255" max="9255" width="10.7109375" style="1" customWidth="1"/>
    <col min="9256" max="9256" width="18.7109375" style="1" customWidth="1"/>
    <col min="9257" max="9258" width="21.7109375" style="1" customWidth="1"/>
    <col min="9259" max="9259" width="40.7109375" style="1" customWidth="1"/>
    <col min="9260" max="9260" width="10.7109375" style="1" customWidth="1"/>
    <col min="9261" max="9261" width="21.7109375" style="1" customWidth="1"/>
    <col min="9262" max="9262" width="10.7109375" style="1" customWidth="1"/>
    <col min="9263" max="9265" width="21.7109375" style="1" customWidth="1"/>
    <col min="9266" max="9266" width="10.7109375" style="1" customWidth="1"/>
    <col min="9267" max="9468" width="11.42578125" style="1"/>
    <col min="9469" max="9469" width="1.7109375" style="1" customWidth="1"/>
    <col min="9470" max="9470" width="40.7109375" style="1" customWidth="1"/>
    <col min="9471" max="9471" width="21.7109375" style="1" customWidth="1"/>
    <col min="9472" max="9472" width="10.7109375" style="1" customWidth="1"/>
    <col min="9473" max="9473" width="18.7109375" style="1" customWidth="1"/>
    <col min="9474" max="9475" width="21.7109375" style="1" customWidth="1"/>
    <col min="9476" max="9476" width="10.7109375" style="1" customWidth="1"/>
    <col min="9477" max="9477" width="21.7109375" style="1" customWidth="1"/>
    <col min="9478" max="9478" width="10.7109375" style="1" customWidth="1"/>
    <col min="9479" max="9479" width="18.7109375" style="1" customWidth="1"/>
    <col min="9480" max="9481" width="21.7109375" style="1" customWidth="1"/>
    <col min="9482" max="9482" width="40.7109375" style="1" customWidth="1"/>
    <col min="9483" max="9483" width="10.7109375" style="1" customWidth="1"/>
    <col min="9484" max="9484" width="21.7109375" style="1" customWidth="1"/>
    <col min="9485" max="9485" width="10.7109375" style="1" customWidth="1"/>
    <col min="9486" max="9486" width="18.7109375" style="1" customWidth="1"/>
    <col min="9487" max="9488" width="21.7109375" style="1" customWidth="1"/>
    <col min="9489" max="9489" width="10.7109375" style="1" customWidth="1"/>
    <col min="9490" max="9490" width="21.7109375" style="1" customWidth="1"/>
    <col min="9491" max="9491" width="10.7109375" style="1" customWidth="1"/>
    <col min="9492" max="9492" width="18.7109375" style="1" customWidth="1"/>
    <col min="9493" max="9493" width="21.7109375" style="1" customWidth="1"/>
    <col min="9494" max="9494" width="40.7109375" style="1" customWidth="1"/>
    <col min="9495" max="9495" width="21.7109375" style="1" customWidth="1"/>
    <col min="9496" max="9496" width="10.7109375" style="1" customWidth="1"/>
    <col min="9497" max="9497" width="21.7109375" style="1" customWidth="1"/>
    <col min="9498" max="9498" width="10.7109375" style="1" customWidth="1"/>
    <col min="9499" max="9499" width="18.7109375" style="1" customWidth="1"/>
    <col min="9500" max="9501" width="21.7109375" style="1" customWidth="1"/>
    <col min="9502" max="9502" width="10.7109375" style="1" customWidth="1"/>
    <col min="9503" max="9503" width="40.7109375" style="1" customWidth="1"/>
    <col min="9504" max="9504" width="21.7109375" style="1" customWidth="1"/>
    <col min="9505" max="9505" width="10.7109375" style="1" customWidth="1"/>
    <col min="9506" max="9506" width="18.7109375" style="1" customWidth="1"/>
    <col min="9507" max="9508" width="21.7109375" style="1" customWidth="1"/>
    <col min="9509" max="9509" width="10.7109375" style="1" customWidth="1"/>
    <col min="9510" max="9510" width="21.7109375" style="1" customWidth="1"/>
    <col min="9511" max="9511" width="10.7109375" style="1" customWidth="1"/>
    <col min="9512" max="9512" width="18.7109375" style="1" customWidth="1"/>
    <col min="9513" max="9514" width="21.7109375" style="1" customWidth="1"/>
    <col min="9515" max="9515" width="40.7109375" style="1" customWidth="1"/>
    <col min="9516" max="9516" width="10.7109375" style="1" customWidth="1"/>
    <col min="9517" max="9517" width="21.7109375" style="1" customWidth="1"/>
    <col min="9518" max="9518" width="10.7109375" style="1" customWidth="1"/>
    <col min="9519" max="9521" width="21.7109375" style="1" customWidth="1"/>
    <col min="9522" max="9522" width="10.7109375" style="1" customWidth="1"/>
    <col min="9523" max="9724" width="11.42578125" style="1"/>
    <col min="9725" max="9725" width="1.7109375" style="1" customWidth="1"/>
    <col min="9726" max="9726" width="40.7109375" style="1" customWidth="1"/>
    <col min="9727" max="9727" width="21.7109375" style="1" customWidth="1"/>
    <col min="9728" max="9728" width="10.7109375" style="1" customWidth="1"/>
    <col min="9729" max="9729" width="18.7109375" style="1" customWidth="1"/>
    <col min="9730" max="9731" width="21.7109375" style="1" customWidth="1"/>
    <col min="9732" max="9732" width="10.7109375" style="1" customWidth="1"/>
    <col min="9733" max="9733" width="21.7109375" style="1" customWidth="1"/>
    <col min="9734" max="9734" width="10.7109375" style="1" customWidth="1"/>
    <col min="9735" max="9735" width="18.7109375" style="1" customWidth="1"/>
    <col min="9736" max="9737" width="21.7109375" style="1" customWidth="1"/>
    <col min="9738" max="9738" width="40.7109375" style="1" customWidth="1"/>
    <col min="9739" max="9739" width="10.7109375" style="1" customWidth="1"/>
    <col min="9740" max="9740" width="21.7109375" style="1" customWidth="1"/>
    <col min="9741" max="9741" width="10.7109375" style="1" customWidth="1"/>
    <col min="9742" max="9742" width="18.7109375" style="1" customWidth="1"/>
    <col min="9743" max="9744" width="21.7109375" style="1" customWidth="1"/>
    <col min="9745" max="9745" width="10.7109375" style="1" customWidth="1"/>
    <col min="9746" max="9746" width="21.7109375" style="1" customWidth="1"/>
    <col min="9747" max="9747" width="10.7109375" style="1" customWidth="1"/>
    <col min="9748" max="9748" width="18.7109375" style="1" customWidth="1"/>
    <col min="9749" max="9749" width="21.7109375" style="1" customWidth="1"/>
    <col min="9750" max="9750" width="40.7109375" style="1" customWidth="1"/>
    <col min="9751" max="9751" width="21.7109375" style="1" customWidth="1"/>
    <col min="9752" max="9752" width="10.7109375" style="1" customWidth="1"/>
    <col min="9753" max="9753" width="21.7109375" style="1" customWidth="1"/>
    <col min="9754" max="9754" width="10.7109375" style="1" customWidth="1"/>
    <col min="9755" max="9755" width="18.7109375" style="1" customWidth="1"/>
    <col min="9756" max="9757" width="21.7109375" style="1" customWidth="1"/>
    <col min="9758" max="9758" width="10.7109375" style="1" customWidth="1"/>
    <col min="9759" max="9759" width="40.7109375" style="1" customWidth="1"/>
    <col min="9760" max="9760" width="21.7109375" style="1" customWidth="1"/>
    <col min="9761" max="9761" width="10.7109375" style="1" customWidth="1"/>
    <col min="9762" max="9762" width="18.7109375" style="1" customWidth="1"/>
    <col min="9763" max="9764" width="21.7109375" style="1" customWidth="1"/>
    <col min="9765" max="9765" width="10.7109375" style="1" customWidth="1"/>
    <col min="9766" max="9766" width="21.7109375" style="1" customWidth="1"/>
    <col min="9767" max="9767" width="10.7109375" style="1" customWidth="1"/>
    <col min="9768" max="9768" width="18.7109375" style="1" customWidth="1"/>
    <col min="9769" max="9770" width="21.7109375" style="1" customWidth="1"/>
    <col min="9771" max="9771" width="40.7109375" style="1" customWidth="1"/>
    <col min="9772" max="9772" width="10.7109375" style="1" customWidth="1"/>
    <col min="9773" max="9773" width="21.7109375" style="1" customWidth="1"/>
    <col min="9774" max="9774" width="10.7109375" style="1" customWidth="1"/>
    <col min="9775" max="9777" width="21.7109375" style="1" customWidth="1"/>
    <col min="9778" max="9778" width="10.7109375" style="1" customWidth="1"/>
    <col min="9779" max="9980" width="11.42578125" style="1"/>
    <col min="9981" max="9981" width="1.7109375" style="1" customWidth="1"/>
    <col min="9982" max="9982" width="40.7109375" style="1" customWidth="1"/>
    <col min="9983" max="9983" width="21.7109375" style="1" customWidth="1"/>
    <col min="9984" max="9984" width="10.7109375" style="1" customWidth="1"/>
    <col min="9985" max="9985" width="18.7109375" style="1" customWidth="1"/>
    <col min="9986" max="9987" width="21.7109375" style="1" customWidth="1"/>
    <col min="9988" max="9988" width="10.7109375" style="1" customWidth="1"/>
    <col min="9989" max="9989" width="21.7109375" style="1" customWidth="1"/>
    <col min="9990" max="9990" width="10.7109375" style="1" customWidth="1"/>
    <col min="9991" max="9991" width="18.7109375" style="1" customWidth="1"/>
    <col min="9992" max="9993" width="21.7109375" style="1" customWidth="1"/>
    <col min="9994" max="9994" width="40.7109375" style="1" customWidth="1"/>
    <col min="9995" max="9995" width="10.7109375" style="1" customWidth="1"/>
    <col min="9996" max="9996" width="21.7109375" style="1" customWidth="1"/>
    <col min="9997" max="9997" width="10.7109375" style="1" customWidth="1"/>
    <col min="9998" max="9998" width="18.7109375" style="1" customWidth="1"/>
    <col min="9999" max="10000" width="21.7109375" style="1" customWidth="1"/>
    <col min="10001" max="10001" width="10.7109375" style="1" customWidth="1"/>
    <col min="10002" max="10002" width="21.7109375" style="1" customWidth="1"/>
    <col min="10003" max="10003" width="10.7109375" style="1" customWidth="1"/>
    <col min="10004" max="10004" width="18.7109375" style="1" customWidth="1"/>
    <col min="10005" max="10005" width="21.7109375" style="1" customWidth="1"/>
    <col min="10006" max="10006" width="40.7109375" style="1" customWidth="1"/>
    <col min="10007" max="10007" width="21.7109375" style="1" customWidth="1"/>
    <col min="10008" max="10008" width="10.7109375" style="1" customWidth="1"/>
    <col min="10009" max="10009" width="21.7109375" style="1" customWidth="1"/>
    <col min="10010" max="10010" width="10.7109375" style="1" customWidth="1"/>
    <col min="10011" max="10011" width="18.7109375" style="1" customWidth="1"/>
    <col min="10012" max="10013" width="21.7109375" style="1" customWidth="1"/>
    <col min="10014" max="10014" width="10.7109375" style="1" customWidth="1"/>
    <col min="10015" max="10015" width="40.7109375" style="1" customWidth="1"/>
    <col min="10016" max="10016" width="21.7109375" style="1" customWidth="1"/>
    <col min="10017" max="10017" width="10.7109375" style="1" customWidth="1"/>
    <col min="10018" max="10018" width="18.7109375" style="1" customWidth="1"/>
    <col min="10019" max="10020" width="21.7109375" style="1" customWidth="1"/>
    <col min="10021" max="10021" width="10.7109375" style="1" customWidth="1"/>
    <col min="10022" max="10022" width="21.7109375" style="1" customWidth="1"/>
    <col min="10023" max="10023" width="10.7109375" style="1" customWidth="1"/>
    <col min="10024" max="10024" width="18.7109375" style="1" customWidth="1"/>
    <col min="10025" max="10026" width="21.7109375" style="1" customWidth="1"/>
    <col min="10027" max="10027" width="40.7109375" style="1" customWidth="1"/>
    <col min="10028" max="10028" width="10.7109375" style="1" customWidth="1"/>
    <col min="10029" max="10029" width="21.7109375" style="1" customWidth="1"/>
    <col min="10030" max="10030" width="10.7109375" style="1" customWidth="1"/>
    <col min="10031" max="10033" width="21.7109375" style="1" customWidth="1"/>
    <col min="10034" max="10034" width="10.7109375" style="1" customWidth="1"/>
    <col min="10035" max="10236" width="11.42578125" style="1"/>
    <col min="10237" max="10237" width="1.7109375" style="1" customWidth="1"/>
    <col min="10238" max="10238" width="40.7109375" style="1" customWidth="1"/>
    <col min="10239" max="10239" width="21.7109375" style="1" customWidth="1"/>
    <col min="10240" max="10240" width="10.7109375" style="1" customWidth="1"/>
    <col min="10241" max="10241" width="18.7109375" style="1" customWidth="1"/>
    <col min="10242" max="10243" width="21.7109375" style="1" customWidth="1"/>
    <col min="10244" max="10244" width="10.7109375" style="1" customWidth="1"/>
    <col min="10245" max="10245" width="21.7109375" style="1" customWidth="1"/>
    <col min="10246" max="10246" width="10.7109375" style="1" customWidth="1"/>
    <col min="10247" max="10247" width="18.7109375" style="1" customWidth="1"/>
    <col min="10248" max="10249" width="21.7109375" style="1" customWidth="1"/>
    <col min="10250" max="10250" width="40.7109375" style="1" customWidth="1"/>
    <col min="10251" max="10251" width="10.7109375" style="1" customWidth="1"/>
    <col min="10252" max="10252" width="21.7109375" style="1" customWidth="1"/>
    <col min="10253" max="10253" width="10.7109375" style="1" customWidth="1"/>
    <col min="10254" max="10254" width="18.7109375" style="1" customWidth="1"/>
    <col min="10255" max="10256" width="21.7109375" style="1" customWidth="1"/>
    <col min="10257" max="10257" width="10.7109375" style="1" customWidth="1"/>
    <col min="10258" max="10258" width="21.7109375" style="1" customWidth="1"/>
    <col min="10259" max="10259" width="10.7109375" style="1" customWidth="1"/>
    <col min="10260" max="10260" width="18.7109375" style="1" customWidth="1"/>
    <col min="10261" max="10261" width="21.7109375" style="1" customWidth="1"/>
    <col min="10262" max="10262" width="40.7109375" style="1" customWidth="1"/>
    <col min="10263" max="10263" width="21.7109375" style="1" customWidth="1"/>
    <col min="10264" max="10264" width="10.7109375" style="1" customWidth="1"/>
    <col min="10265" max="10265" width="21.7109375" style="1" customWidth="1"/>
    <col min="10266" max="10266" width="10.7109375" style="1" customWidth="1"/>
    <col min="10267" max="10267" width="18.7109375" style="1" customWidth="1"/>
    <col min="10268" max="10269" width="21.7109375" style="1" customWidth="1"/>
    <col min="10270" max="10270" width="10.7109375" style="1" customWidth="1"/>
    <col min="10271" max="10271" width="40.7109375" style="1" customWidth="1"/>
    <col min="10272" max="10272" width="21.7109375" style="1" customWidth="1"/>
    <col min="10273" max="10273" width="10.7109375" style="1" customWidth="1"/>
    <col min="10274" max="10274" width="18.7109375" style="1" customWidth="1"/>
    <col min="10275" max="10276" width="21.7109375" style="1" customWidth="1"/>
    <col min="10277" max="10277" width="10.7109375" style="1" customWidth="1"/>
    <col min="10278" max="10278" width="21.7109375" style="1" customWidth="1"/>
    <col min="10279" max="10279" width="10.7109375" style="1" customWidth="1"/>
    <col min="10280" max="10280" width="18.7109375" style="1" customWidth="1"/>
    <col min="10281" max="10282" width="21.7109375" style="1" customWidth="1"/>
    <col min="10283" max="10283" width="40.7109375" style="1" customWidth="1"/>
    <col min="10284" max="10284" width="10.7109375" style="1" customWidth="1"/>
    <col min="10285" max="10285" width="21.7109375" style="1" customWidth="1"/>
    <col min="10286" max="10286" width="10.7109375" style="1" customWidth="1"/>
    <col min="10287" max="10289" width="21.7109375" style="1" customWidth="1"/>
    <col min="10290" max="10290" width="10.7109375" style="1" customWidth="1"/>
    <col min="10291" max="10492" width="11.42578125" style="1"/>
    <col min="10493" max="10493" width="1.7109375" style="1" customWidth="1"/>
    <col min="10494" max="10494" width="40.7109375" style="1" customWidth="1"/>
    <col min="10495" max="10495" width="21.7109375" style="1" customWidth="1"/>
    <col min="10496" max="10496" width="10.7109375" style="1" customWidth="1"/>
    <col min="10497" max="10497" width="18.7109375" style="1" customWidth="1"/>
    <col min="10498" max="10499" width="21.7109375" style="1" customWidth="1"/>
    <col min="10500" max="10500" width="10.7109375" style="1" customWidth="1"/>
    <col min="10501" max="10501" width="21.7109375" style="1" customWidth="1"/>
    <col min="10502" max="10502" width="10.7109375" style="1" customWidth="1"/>
    <col min="10503" max="10503" width="18.7109375" style="1" customWidth="1"/>
    <col min="10504" max="10505" width="21.7109375" style="1" customWidth="1"/>
    <col min="10506" max="10506" width="40.7109375" style="1" customWidth="1"/>
    <col min="10507" max="10507" width="10.7109375" style="1" customWidth="1"/>
    <col min="10508" max="10508" width="21.7109375" style="1" customWidth="1"/>
    <col min="10509" max="10509" width="10.7109375" style="1" customWidth="1"/>
    <col min="10510" max="10510" width="18.7109375" style="1" customWidth="1"/>
    <col min="10511" max="10512" width="21.7109375" style="1" customWidth="1"/>
    <col min="10513" max="10513" width="10.7109375" style="1" customWidth="1"/>
    <col min="10514" max="10514" width="21.7109375" style="1" customWidth="1"/>
    <col min="10515" max="10515" width="10.7109375" style="1" customWidth="1"/>
    <col min="10516" max="10516" width="18.7109375" style="1" customWidth="1"/>
    <col min="10517" max="10517" width="21.7109375" style="1" customWidth="1"/>
    <col min="10518" max="10518" width="40.7109375" style="1" customWidth="1"/>
    <col min="10519" max="10519" width="21.7109375" style="1" customWidth="1"/>
    <col min="10520" max="10520" width="10.7109375" style="1" customWidth="1"/>
    <col min="10521" max="10521" width="21.7109375" style="1" customWidth="1"/>
    <col min="10522" max="10522" width="10.7109375" style="1" customWidth="1"/>
    <col min="10523" max="10523" width="18.7109375" style="1" customWidth="1"/>
    <col min="10524" max="10525" width="21.7109375" style="1" customWidth="1"/>
    <col min="10526" max="10526" width="10.7109375" style="1" customWidth="1"/>
    <col min="10527" max="10527" width="40.7109375" style="1" customWidth="1"/>
    <col min="10528" max="10528" width="21.7109375" style="1" customWidth="1"/>
    <col min="10529" max="10529" width="10.7109375" style="1" customWidth="1"/>
    <col min="10530" max="10530" width="18.7109375" style="1" customWidth="1"/>
    <col min="10531" max="10532" width="21.7109375" style="1" customWidth="1"/>
    <col min="10533" max="10533" width="10.7109375" style="1" customWidth="1"/>
    <col min="10534" max="10534" width="21.7109375" style="1" customWidth="1"/>
    <col min="10535" max="10535" width="10.7109375" style="1" customWidth="1"/>
    <col min="10536" max="10536" width="18.7109375" style="1" customWidth="1"/>
    <col min="10537" max="10538" width="21.7109375" style="1" customWidth="1"/>
    <col min="10539" max="10539" width="40.7109375" style="1" customWidth="1"/>
    <col min="10540" max="10540" width="10.7109375" style="1" customWidth="1"/>
    <col min="10541" max="10541" width="21.7109375" style="1" customWidth="1"/>
    <col min="10542" max="10542" width="10.7109375" style="1" customWidth="1"/>
    <col min="10543" max="10545" width="21.7109375" style="1" customWidth="1"/>
    <col min="10546" max="10546" width="10.7109375" style="1" customWidth="1"/>
    <col min="10547" max="10748" width="11.42578125" style="1"/>
    <col min="10749" max="10749" width="1.7109375" style="1" customWidth="1"/>
    <col min="10750" max="10750" width="40.7109375" style="1" customWidth="1"/>
    <col min="10751" max="10751" width="21.7109375" style="1" customWidth="1"/>
    <col min="10752" max="10752" width="10.7109375" style="1" customWidth="1"/>
    <col min="10753" max="10753" width="18.7109375" style="1" customWidth="1"/>
    <col min="10754" max="10755" width="21.7109375" style="1" customWidth="1"/>
    <col min="10756" max="10756" width="10.7109375" style="1" customWidth="1"/>
    <col min="10757" max="10757" width="21.7109375" style="1" customWidth="1"/>
    <col min="10758" max="10758" width="10.7109375" style="1" customWidth="1"/>
    <col min="10759" max="10759" width="18.7109375" style="1" customWidth="1"/>
    <col min="10760" max="10761" width="21.7109375" style="1" customWidth="1"/>
    <col min="10762" max="10762" width="40.7109375" style="1" customWidth="1"/>
    <col min="10763" max="10763" width="10.7109375" style="1" customWidth="1"/>
    <col min="10764" max="10764" width="21.7109375" style="1" customWidth="1"/>
    <col min="10765" max="10765" width="10.7109375" style="1" customWidth="1"/>
    <col min="10766" max="10766" width="18.7109375" style="1" customWidth="1"/>
    <col min="10767" max="10768" width="21.7109375" style="1" customWidth="1"/>
    <col min="10769" max="10769" width="10.7109375" style="1" customWidth="1"/>
    <col min="10770" max="10770" width="21.7109375" style="1" customWidth="1"/>
    <col min="10771" max="10771" width="10.7109375" style="1" customWidth="1"/>
    <col min="10772" max="10772" width="18.7109375" style="1" customWidth="1"/>
    <col min="10773" max="10773" width="21.7109375" style="1" customWidth="1"/>
    <col min="10774" max="10774" width="40.7109375" style="1" customWidth="1"/>
    <col min="10775" max="10775" width="21.7109375" style="1" customWidth="1"/>
    <col min="10776" max="10776" width="10.7109375" style="1" customWidth="1"/>
    <col min="10777" max="10777" width="21.7109375" style="1" customWidth="1"/>
    <col min="10778" max="10778" width="10.7109375" style="1" customWidth="1"/>
    <col min="10779" max="10779" width="18.7109375" style="1" customWidth="1"/>
    <col min="10780" max="10781" width="21.7109375" style="1" customWidth="1"/>
    <col min="10782" max="10782" width="10.7109375" style="1" customWidth="1"/>
    <col min="10783" max="10783" width="40.7109375" style="1" customWidth="1"/>
    <col min="10784" max="10784" width="21.7109375" style="1" customWidth="1"/>
    <col min="10785" max="10785" width="10.7109375" style="1" customWidth="1"/>
    <col min="10786" max="10786" width="18.7109375" style="1" customWidth="1"/>
    <col min="10787" max="10788" width="21.7109375" style="1" customWidth="1"/>
    <col min="10789" max="10789" width="10.7109375" style="1" customWidth="1"/>
    <col min="10790" max="10790" width="21.7109375" style="1" customWidth="1"/>
    <col min="10791" max="10791" width="10.7109375" style="1" customWidth="1"/>
    <col min="10792" max="10792" width="18.7109375" style="1" customWidth="1"/>
    <col min="10793" max="10794" width="21.7109375" style="1" customWidth="1"/>
    <col min="10795" max="10795" width="40.7109375" style="1" customWidth="1"/>
    <col min="10796" max="10796" width="10.7109375" style="1" customWidth="1"/>
    <col min="10797" max="10797" width="21.7109375" style="1" customWidth="1"/>
    <col min="10798" max="10798" width="10.7109375" style="1" customWidth="1"/>
    <col min="10799" max="10801" width="21.7109375" style="1" customWidth="1"/>
    <col min="10802" max="10802" width="10.7109375" style="1" customWidth="1"/>
    <col min="10803" max="11004" width="11.42578125" style="1"/>
    <col min="11005" max="11005" width="1.7109375" style="1" customWidth="1"/>
    <col min="11006" max="11006" width="40.7109375" style="1" customWidth="1"/>
    <col min="11007" max="11007" width="21.7109375" style="1" customWidth="1"/>
    <col min="11008" max="11008" width="10.7109375" style="1" customWidth="1"/>
    <col min="11009" max="11009" width="18.7109375" style="1" customWidth="1"/>
    <col min="11010" max="11011" width="21.7109375" style="1" customWidth="1"/>
    <col min="11012" max="11012" width="10.7109375" style="1" customWidth="1"/>
    <col min="11013" max="11013" width="21.7109375" style="1" customWidth="1"/>
    <col min="11014" max="11014" width="10.7109375" style="1" customWidth="1"/>
    <col min="11015" max="11015" width="18.7109375" style="1" customWidth="1"/>
    <col min="11016" max="11017" width="21.7109375" style="1" customWidth="1"/>
    <col min="11018" max="11018" width="40.7109375" style="1" customWidth="1"/>
    <col min="11019" max="11019" width="10.7109375" style="1" customWidth="1"/>
    <col min="11020" max="11020" width="21.7109375" style="1" customWidth="1"/>
    <col min="11021" max="11021" width="10.7109375" style="1" customWidth="1"/>
    <col min="11022" max="11022" width="18.7109375" style="1" customWidth="1"/>
    <col min="11023" max="11024" width="21.7109375" style="1" customWidth="1"/>
    <col min="11025" max="11025" width="10.7109375" style="1" customWidth="1"/>
    <col min="11026" max="11026" width="21.7109375" style="1" customWidth="1"/>
    <col min="11027" max="11027" width="10.7109375" style="1" customWidth="1"/>
    <col min="11028" max="11028" width="18.7109375" style="1" customWidth="1"/>
    <col min="11029" max="11029" width="21.7109375" style="1" customWidth="1"/>
    <col min="11030" max="11030" width="40.7109375" style="1" customWidth="1"/>
    <col min="11031" max="11031" width="21.7109375" style="1" customWidth="1"/>
    <col min="11032" max="11032" width="10.7109375" style="1" customWidth="1"/>
    <col min="11033" max="11033" width="21.7109375" style="1" customWidth="1"/>
    <col min="11034" max="11034" width="10.7109375" style="1" customWidth="1"/>
    <col min="11035" max="11035" width="18.7109375" style="1" customWidth="1"/>
    <col min="11036" max="11037" width="21.7109375" style="1" customWidth="1"/>
    <col min="11038" max="11038" width="10.7109375" style="1" customWidth="1"/>
    <col min="11039" max="11039" width="40.7109375" style="1" customWidth="1"/>
    <col min="11040" max="11040" width="21.7109375" style="1" customWidth="1"/>
    <col min="11041" max="11041" width="10.7109375" style="1" customWidth="1"/>
    <col min="11042" max="11042" width="18.7109375" style="1" customWidth="1"/>
    <col min="11043" max="11044" width="21.7109375" style="1" customWidth="1"/>
    <col min="11045" max="11045" width="10.7109375" style="1" customWidth="1"/>
    <col min="11046" max="11046" width="21.7109375" style="1" customWidth="1"/>
    <col min="11047" max="11047" width="10.7109375" style="1" customWidth="1"/>
    <col min="11048" max="11048" width="18.7109375" style="1" customWidth="1"/>
    <col min="11049" max="11050" width="21.7109375" style="1" customWidth="1"/>
    <col min="11051" max="11051" width="40.7109375" style="1" customWidth="1"/>
    <col min="11052" max="11052" width="10.7109375" style="1" customWidth="1"/>
    <col min="11053" max="11053" width="21.7109375" style="1" customWidth="1"/>
    <col min="11054" max="11054" width="10.7109375" style="1" customWidth="1"/>
    <col min="11055" max="11057" width="21.7109375" style="1" customWidth="1"/>
    <col min="11058" max="11058" width="10.7109375" style="1" customWidth="1"/>
    <col min="11059" max="11260" width="11.42578125" style="1"/>
    <col min="11261" max="11261" width="1.7109375" style="1" customWidth="1"/>
    <col min="11262" max="11262" width="40.7109375" style="1" customWidth="1"/>
    <col min="11263" max="11263" width="21.7109375" style="1" customWidth="1"/>
    <col min="11264" max="11264" width="10.7109375" style="1" customWidth="1"/>
    <col min="11265" max="11265" width="18.7109375" style="1" customWidth="1"/>
    <col min="11266" max="11267" width="21.7109375" style="1" customWidth="1"/>
    <col min="11268" max="11268" width="10.7109375" style="1" customWidth="1"/>
    <col min="11269" max="11269" width="21.7109375" style="1" customWidth="1"/>
    <col min="11270" max="11270" width="10.7109375" style="1" customWidth="1"/>
    <col min="11271" max="11271" width="18.7109375" style="1" customWidth="1"/>
    <col min="11272" max="11273" width="21.7109375" style="1" customWidth="1"/>
    <col min="11274" max="11274" width="40.7109375" style="1" customWidth="1"/>
    <col min="11275" max="11275" width="10.7109375" style="1" customWidth="1"/>
    <col min="11276" max="11276" width="21.7109375" style="1" customWidth="1"/>
    <col min="11277" max="11277" width="10.7109375" style="1" customWidth="1"/>
    <col min="11278" max="11278" width="18.7109375" style="1" customWidth="1"/>
    <col min="11279" max="11280" width="21.7109375" style="1" customWidth="1"/>
    <col min="11281" max="11281" width="10.7109375" style="1" customWidth="1"/>
    <col min="11282" max="11282" width="21.7109375" style="1" customWidth="1"/>
    <col min="11283" max="11283" width="10.7109375" style="1" customWidth="1"/>
    <col min="11284" max="11284" width="18.7109375" style="1" customWidth="1"/>
    <col min="11285" max="11285" width="21.7109375" style="1" customWidth="1"/>
    <col min="11286" max="11286" width="40.7109375" style="1" customWidth="1"/>
    <col min="11287" max="11287" width="21.7109375" style="1" customWidth="1"/>
    <col min="11288" max="11288" width="10.7109375" style="1" customWidth="1"/>
    <col min="11289" max="11289" width="21.7109375" style="1" customWidth="1"/>
    <col min="11290" max="11290" width="10.7109375" style="1" customWidth="1"/>
    <col min="11291" max="11291" width="18.7109375" style="1" customWidth="1"/>
    <col min="11292" max="11293" width="21.7109375" style="1" customWidth="1"/>
    <col min="11294" max="11294" width="10.7109375" style="1" customWidth="1"/>
    <col min="11295" max="11295" width="40.7109375" style="1" customWidth="1"/>
    <col min="11296" max="11296" width="21.7109375" style="1" customWidth="1"/>
    <col min="11297" max="11297" width="10.7109375" style="1" customWidth="1"/>
    <col min="11298" max="11298" width="18.7109375" style="1" customWidth="1"/>
    <col min="11299" max="11300" width="21.7109375" style="1" customWidth="1"/>
    <col min="11301" max="11301" width="10.7109375" style="1" customWidth="1"/>
    <col min="11302" max="11302" width="21.7109375" style="1" customWidth="1"/>
    <col min="11303" max="11303" width="10.7109375" style="1" customWidth="1"/>
    <col min="11304" max="11304" width="18.7109375" style="1" customWidth="1"/>
    <col min="11305" max="11306" width="21.7109375" style="1" customWidth="1"/>
    <col min="11307" max="11307" width="40.7109375" style="1" customWidth="1"/>
    <col min="11308" max="11308" width="10.7109375" style="1" customWidth="1"/>
    <col min="11309" max="11309" width="21.7109375" style="1" customWidth="1"/>
    <col min="11310" max="11310" width="10.7109375" style="1" customWidth="1"/>
    <col min="11311" max="11313" width="21.7109375" style="1" customWidth="1"/>
    <col min="11314" max="11314" width="10.7109375" style="1" customWidth="1"/>
    <col min="11315" max="11516" width="11.42578125" style="1"/>
    <col min="11517" max="11517" width="1.7109375" style="1" customWidth="1"/>
    <col min="11518" max="11518" width="40.7109375" style="1" customWidth="1"/>
    <col min="11519" max="11519" width="21.7109375" style="1" customWidth="1"/>
    <col min="11520" max="11520" width="10.7109375" style="1" customWidth="1"/>
    <col min="11521" max="11521" width="18.7109375" style="1" customWidth="1"/>
    <col min="11522" max="11523" width="21.7109375" style="1" customWidth="1"/>
    <col min="11524" max="11524" width="10.7109375" style="1" customWidth="1"/>
    <col min="11525" max="11525" width="21.7109375" style="1" customWidth="1"/>
    <col min="11526" max="11526" width="10.7109375" style="1" customWidth="1"/>
    <col min="11527" max="11527" width="18.7109375" style="1" customWidth="1"/>
    <col min="11528" max="11529" width="21.7109375" style="1" customWidth="1"/>
    <col min="11530" max="11530" width="40.7109375" style="1" customWidth="1"/>
    <col min="11531" max="11531" width="10.7109375" style="1" customWidth="1"/>
    <col min="11532" max="11532" width="21.7109375" style="1" customWidth="1"/>
    <col min="11533" max="11533" width="10.7109375" style="1" customWidth="1"/>
    <col min="11534" max="11534" width="18.7109375" style="1" customWidth="1"/>
    <col min="11535" max="11536" width="21.7109375" style="1" customWidth="1"/>
    <col min="11537" max="11537" width="10.7109375" style="1" customWidth="1"/>
    <col min="11538" max="11538" width="21.7109375" style="1" customWidth="1"/>
    <col min="11539" max="11539" width="10.7109375" style="1" customWidth="1"/>
    <col min="11540" max="11540" width="18.7109375" style="1" customWidth="1"/>
    <col min="11541" max="11541" width="21.7109375" style="1" customWidth="1"/>
    <col min="11542" max="11542" width="40.7109375" style="1" customWidth="1"/>
    <col min="11543" max="11543" width="21.7109375" style="1" customWidth="1"/>
    <col min="11544" max="11544" width="10.7109375" style="1" customWidth="1"/>
    <col min="11545" max="11545" width="21.7109375" style="1" customWidth="1"/>
    <col min="11546" max="11546" width="10.7109375" style="1" customWidth="1"/>
    <col min="11547" max="11547" width="18.7109375" style="1" customWidth="1"/>
    <col min="11548" max="11549" width="21.7109375" style="1" customWidth="1"/>
    <col min="11550" max="11550" width="10.7109375" style="1" customWidth="1"/>
    <col min="11551" max="11551" width="40.7109375" style="1" customWidth="1"/>
    <col min="11552" max="11552" width="21.7109375" style="1" customWidth="1"/>
    <col min="11553" max="11553" width="10.7109375" style="1" customWidth="1"/>
    <col min="11554" max="11554" width="18.7109375" style="1" customWidth="1"/>
    <col min="11555" max="11556" width="21.7109375" style="1" customWidth="1"/>
    <col min="11557" max="11557" width="10.7109375" style="1" customWidth="1"/>
    <col min="11558" max="11558" width="21.7109375" style="1" customWidth="1"/>
    <col min="11559" max="11559" width="10.7109375" style="1" customWidth="1"/>
    <col min="11560" max="11560" width="18.7109375" style="1" customWidth="1"/>
    <col min="11561" max="11562" width="21.7109375" style="1" customWidth="1"/>
    <col min="11563" max="11563" width="40.7109375" style="1" customWidth="1"/>
    <col min="11564" max="11564" width="10.7109375" style="1" customWidth="1"/>
    <col min="11565" max="11565" width="21.7109375" style="1" customWidth="1"/>
    <col min="11566" max="11566" width="10.7109375" style="1" customWidth="1"/>
    <col min="11567" max="11569" width="21.7109375" style="1" customWidth="1"/>
    <col min="11570" max="11570" width="10.7109375" style="1" customWidth="1"/>
    <col min="11571" max="11772" width="11.42578125" style="1"/>
    <col min="11773" max="11773" width="1.7109375" style="1" customWidth="1"/>
    <col min="11774" max="11774" width="40.7109375" style="1" customWidth="1"/>
    <col min="11775" max="11775" width="21.7109375" style="1" customWidth="1"/>
    <col min="11776" max="11776" width="10.7109375" style="1" customWidth="1"/>
    <col min="11777" max="11777" width="18.7109375" style="1" customWidth="1"/>
    <col min="11778" max="11779" width="21.7109375" style="1" customWidth="1"/>
    <col min="11780" max="11780" width="10.7109375" style="1" customWidth="1"/>
    <col min="11781" max="11781" width="21.7109375" style="1" customWidth="1"/>
    <col min="11782" max="11782" width="10.7109375" style="1" customWidth="1"/>
    <col min="11783" max="11783" width="18.7109375" style="1" customWidth="1"/>
    <col min="11784" max="11785" width="21.7109375" style="1" customWidth="1"/>
    <col min="11786" max="11786" width="40.7109375" style="1" customWidth="1"/>
    <col min="11787" max="11787" width="10.7109375" style="1" customWidth="1"/>
    <col min="11788" max="11788" width="21.7109375" style="1" customWidth="1"/>
    <col min="11789" max="11789" width="10.7109375" style="1" customWidth="1"/>
    <col min="11790" max="11790" width="18.7109375" style="1" customWidth="1"/>
    <col min="11791" max="11792" width="21.7109375" style="1" customWidth="1"/>
    <col min="11793" max="11793" width="10.7109375" style="1" customWidth="1"/>
    <col min="11794" max="11794" width="21.7109375" style="1" customWidth="1"/>
    <col min="11795" max="11795" width="10.7109375" style="1" customWidth="1"/>
    <col min="11796" max="11796" width="18.7109375" style="1" customWidth="1"/>
    <col min="11797" max="11797" width="21.7109375" style="1" customWidth="1"/>
    <col min="11798" max="11798" width="40.7109375" style="1" customWidth="1"/>
    <col min="11799" max="11799" width="21.7109375" style="1" customWidth="1"/>
    <col min="11800" max="11800" width="10.7109375" style="1" customWidth="1"/>
    <col min="11801" max="11801" width="21.7109375" style="1" customWidth="1"/>
    <col min="11802" max="11802" width="10.7109375" style="1" customWidth="1"/>
    <col min="11803" max="11803" width="18.7109375" style="1" customWidth="1"/>
    <col min="11804" max="11805" width="21.7109375" style="1" customWidth="1"/>
    <col min="11806" max="11806" width="10.7109375" style="1" customWidth="1"/>
    <col min="11807" max="11807" width="40.7109375" style="1" customWidth="1"/>
    <col min="11808" max="11808" width="21.7109375" style="1" customWidth="1"/>
    <col min="11809" max="11809" width="10.7109375" style="1" customWidth="1"/>
    <col min="11810" max="11810" width="18.7109375" style="1" customWidth="1"/>
    <col min="11811" max="11812" width="21.7109375" style="1" customWidth="1"/>
    <col min="11813" max="11813" width="10.7109375" style="1" customWidth="1"/>
    <col min="11814" max="11814" width="21.7109375" style="1" customWidth="1"/>
    <col min="11815" max="11815" width="10.7109375" style="1" customWidth="1"/>
    <col min="11816" max="11816" width="18.7109375" style="1" customWidth="1"/>
    <col min="11817" max="11818" width="21.7109375" style="1" customWidth="1"/>
    <col min="11819" max="11819" width="40.7109375" style="1" customWidth="1"/>
    <col min="11820" max="11820" width="10.7109375" style="1" customWidth="1"/>
    <col min="11821" max="11821" width="21.7109375" style="1" customWidth="1"/>
    <col min="11822" max="11822" width="10.7109375" style="1" customWidth="1"/>
    <col min="11823" max="11825" width="21.7109375" style="1" customWidth="1"/>
    <col min="11826" max="11826" width="10.7109375" style="1" customWidth="1"/>
    <col min="11827" max="12028" width="11.42578125" style="1"/>
    <col min="12029" max="12029" width="1.7109375" style="1" customWidth="1"/>
    <col min="12030" max="12030" width="40.7109375" style="1" customWidth="1"/>
    <col min="12031" max="12031" width="21.7109375" style="1" customWidth="1"/>
    <col min="12032" max="12032" width="10.7109375" style="1" customWidth="1"/>
    <col min="12033" max="12033" width="18.7109375" style="1" customWidth="1"/>
    <col min="12034" max="12035" width="21.7109375" style="1" customWidth="1"/>
    <col min="12036" max="12036" width="10.7109375" style="1" customWidth="1"/>
    <col min="12037" max="12037" width="21.7109375" style="1" customWidth="1"/>
    <col min="12038" max="12038" width="10.7109375" style="1" customWidth="1"/>
    <col min="12039" max="12039" width="18.7109375" style="1" customWidth="1"/>
    <col min="12040" max="12041" width="21.7109375" style="1" customWidth="1"/>
    <col min="12042" max="12042" width="40.7109375" style="1" customWidth="1"/>
    <col min="12043" max="12043" width="10.7109375" style="1" customWidth="1"/>
    <col min="12044" max="12044" width="21.7109375" style="1" customWidth="1"/>
    <col min="12045" max="12045" width="10.7109375" style="1" customWidth="1"/>
    <col min="12046" max="12046" width="18.7109375" style="1" customWidth="1"/>
    <col min="12047" max="12048" width="21.7109375" style="1" customWidth="1"/>
    <col min="12049" max="12049" width="10.7109375" style="1" customWidth="1"/>
    <col min="12050" max="12050" width="21.7109375" style="1" customWidth="1"/>
    <col min="12051" max="12051" width="10.7109375" style="1" customWidth="1"/>
    <col min="12052" max="12052" width="18.7109375" style="1" customWidth="1"/>
    <col min="12053" max="12053" width="21.7109375" style="1" customWidth="1"/>
    <col min="12054" max="12054" width="40.7109375" style="1" customWidth="1"/>
    <col min="12055" max="12055" width="21.7109375" style="1" customWidth="1"/>
    <col min="12056" max="12056" width="10.7109375" style="1" customWidth="1"/>
    <col min="12057" max="12057" width="21.7109375" style="1" customWidth="1"/>
    <col min="12058" max="12058" width="10.7109375" style="1" customWidth="1"/>
    <col min="12059" max="12059" width="18.7109375" style="1" customWidth="1"/>
    <col min="12060" max="12061" width="21.7109375" style="1" customWidth="1"/>
    <col min="12062" max="12062" width="10.7109375" style="1" customWidth="1"/>
    <col min="12063" max="12063" width="40.7109375" style="1" customWidth="1"/>
    <col min="12064" max="12064" width="21.7109375" style="1" customWidth="1"/>
    <col min="12065" max="12065" width="10.7109375" style="1" customWidth="1"/>
    <col min="12066" max="12066" width="18.7109375" style="1" customWidth="1"/>
    <col min="12067" max="12068" width="21.7109375" style="1" customWidth="1"/>
    <col min="12069" max="12069" width="10.7109375" style="1" customWidth="1"/>
    <col min="12070" max="12070" width="21.7109375" style="1" customWidth="1"/>
    <col min="12071" max="12071" width="10.7109375" style="1" customWidth="1"/>
    <col min="12072" max="12072" width="18.7109375" style="1" customWidth="1"/>
    <col min="12073" max="12074" width="21.7109375" style="1" customWidth="1"/>
    <col min="12075" max="12075" width="40.7109375" style="1" customWidth="1"/>
    <col min="12076" max="12076" width="10.7109375" style="1" customWidth="1"/>
    <col min="12077" max="12077" width="21.7109375" style="1" customWidth="1"/>
    <col min="12078" max="12078" width="10.7109375" style="1" customWidth="1"/>
    <col min="12079" max="12081" width="21.7109375" style="1" customWidth="1"/>
    <col min="12082" max="12082" width="10.7109375" style="1" customWidth="1"/>
    <col min="12083" max="12284" width="11.42578125" style="1"/>
    <col min="12285" max="12285" width="1.7109375" style="1" customWidth="1"/>
    <col min="12286" max="12286" width="40.7109375" style="1" customWidth="1"/>
    <col min="12287" max="12287" width="21.7109375" style="1" customWidth="1"/>
    <col min="12288" max="12288" width="10.7109375" style="1" customWidth="1"/>
    <col min="12289" max="12289" width="18.7109375" style="1" customWidth="1"/>
    <col min="12290" max="12291" width="21.7109375" style="1" customWidth="1"/>
    <col min="12292" max="12292" width="10.7109375" style="1" customWidth="1"/>
    <col min="12293" max="12293" width="21.7109375" style="1" customWidth="1"/>
    <col min="12294" max="12294" width="10.7109375" style="1" customWidth="1"/>
    <col min="12295" max="12295" width="18.7109375" style="1" customWidth="1"/>
    <col min="12296" max="12297" width="21.7109375" style="1" customWidth="1"/>
    <col min="12298" max="12298" width="40.7109375" style="1" customWidth="1"/>
    <col min="12299" max="12299" width="10.7109375" style="1" customWidth="1"/>
    <col min="12300" max="12300" width="21.7109375" style="1" customWidth="1"/>
    <col min="12301" max="12301" width="10.7109375" style="1" customWidth="1"/>
    <col min="12302" max="12302" width="18.7109375" style="1" customWidth="1"/>
    <col min="12303" max="12304" width="21.7109375" style="1" customWidth="1"/>
    <col min="12305" max="12305" width="10.7109375" style="1" customWidth="1"/>
    <col min="12306" max="12306" width="21.7109375" style="1" customWidth="1"/>
    <col min="12307" max="12307" width="10.7109375" style="1" customWidth="1"/>
    <col min="12308" max="12308" width="18.7109375" style="1" customWidth="1"/>
    <col min="12309" max="12309" width="21.7109375" style="1" customWidth="1"/>
    <col min="12310" max="12310" width="40.7109375" style="1" customWidth="1"/>
    <col min="12311" max="12311" width="21.7109375" style="1" customWidth="1"/>
    <col min="12312" max="12312" width="10.7109375" style="1" customWidth="1"/>
    <col min="12313" max="12313" width="21.7109375" style="1" customWidth="1"/>
    <col min="12314" max="12314" width="10.7109375" style="1" customWidth="1"/>
    <col min="12315" max="12315" width="18.7109375" style="1" customWidth="1"/>
    <col min="12316" max="12317" width="21.7109375" style="1" customWidth="1"/>
    <col min="12318" max="12318" width="10.7109375" style="1" customWidth="1"/>
    <col min="12319" max="12319" width="40.7109375" style="1" customWidth="1"/>
    <col min="12320" max="12320" width="21.7109375" style="1" customWidth="1"/>
    <col min="12321" max="12321" width="10.7109375" style="1" customWidth="1"/>
    <col min="12322" max="12322" width="18.7109375" style="1" customWidth="1"/>
    <col min="12323" max="12324" width="21.7109375" style="1" customWidth="1"/>
    <col min="12325" max="12325" width="10.7109375" style="1" customWidth="1"/>
    <col min="12326" max="12326" width="21.7109375" style="1" customWidth="1"/>
    <col min="12327" max="12327" width="10.7109375" style="1" customWidth="1"/>
    <col min="12328" max="12328" width="18.7109375" style="1" customWidth="1"/>
    <col min="12329" max="12330" width="21.7109375" style="1" customWidth="1"/>
    <col min="12331" max="12331" width="40.7109375" style="1" customWidth="1"/>
    <col min="12332" max="12332" width="10.7109375" style="1" customWidth="1"/>
    <col min="12333" max="12333" width="21.7109375" style="1" customWidth="1"/>
    <col min="12334" max="12334" width="10.7109375" style="1" customWidth="1"/>
    <col min="12335" max="12337" width="21.7109375" style="1" customWidth="1"/>
    <col min="12338" max="12338" width="10.7109375" style="1" customWidth="1"/>
    <col min="12339" max="12540" width="11.42578125" style="1"/>
    <col min="12541" max="12541" width="1.7109375" style="1" customWidth="1"/>
    <col min="12542" max="12542" width="40.7109375" style="1" customWidth="1"/>
    <col min="12543" max="12543" width="21.7109375" style="1" customWidth="1"/>
    <col min="12544" max="12544" width="10.7109375" style="1" customWidth="1"/>
    <col min="12545" max="12545" width="18.7109375" style="1" customWidth="1"/>
    <col min="12546" max="12547" width="21.7109375" style="1" customWidth="1"/>
    <col min="12548" max="12548" width="10.7109375" style="1" customWidth="1"/>
    <col min="12549" max="12549" width="21.7109375" style="1" customWidth="1"/>
    <col min="12550" max="12550" width="10.7109375" style="1" customWidth="1"/>
    <col min="12551" max="12551" width="18.7109375" style="1" customWidth="1"/>
    <col min="12552" max="12553" width="21.7109375" style="1" customWidth="1"/>
    <col min="12554" max="12554" width="40.7109375" style="1" customWidth="1"/>
    <col min="12555" max="12555" width="10.7109375" style="1" customWidth="1"/>
    <col min="12556" max="12556" width="21.7109375" style="1" customWidth="1"/>
    <col min="12557" max="12557" width="10.7109375" style="1" customWidth="1"/>
    <col min="12558" max="12558" width="18.7109375" style="1" customWidth="1"/>
    <col min="12559" max="12560" width="21.7109375" style="1" customWidth="1"/>
    <col min="12561" max="12561" width="10.7109375" style="1" customWidth="1"/>
    <col min="12562" max="12562" width="21.7109375" style="1" customWidth="1"/>
    <col min="12563" max="12563" width="10.7109375" style="1" customWidth="1"/>
    <col min="12564" max="12564" width="18.7109375" style="1" customWidth="1"/>
    <col min="12565" max="12565" width="21.7109375" style="1" customWidth="1"/>
    <col min="12566" max="12566" width="40.7109375" style="1" customWidth="1"/>
    <col min="12567" max="12567" width="21.7109375" style="1" customWidth="1"/>
    <col min="12568" max="12568" width="10.7109375" style="1" customWidth="1"/>
    <col min="12569" max="12569" width="21.7109375" style="1" customWidth="1"/>
    <col min="12570" max="12570" width="10.7109375" style="1" customWidth="1"/>
    <col min="12571" max="12571" width="18.7109375" style="1" customWidth="1"/>
    <col min="12572" max="12573" width="21.7109375" style="1" customWidth="1"/>
    <col min="12574" max="12574" width="10.7109375" style="1" customWidth="1"/>
    <col min="12575" max="12575" width="40.7109375" style="1" customWidth="1"/>
    <col min="12576" max="12576" width="21.7109375" style="1" customWidth="1"/>
    <col min="12577" max="12577" width="10.7109375" style="1" customWidth="1"/>
    <col min="12578" max="12578" width="18.7109375" style="1" customWidth="1"/>
    <col min="12579" max="12580" width="21.7109375" style="1" customWidth="1"/>
    <col min="12581" max="12581" width="10.7109375" style="1" customWidth="1"/>
    <col min="12582" max="12582" width="21.7109375" style="1" customWidth="1"/>
    <col min="12583" max="12583" width="10.7109375" style="1" customWidth="1"/>
    <col min="12584" max="12584" width="18.7109375" style="1" customWidth="1"/>
    <col min="12585" max="12586" width="21.7109375" style="1" customWidth="1"/>
    <col min="12587" max="12587" width="40.7109375" style="1" customWidth="1"/>
    <col min="12588" max="12588" width="10.7109375" style="1" customWidth="1"/>
    <col min="12589" max="12589" width="21.7109375" style="1" customWidth="1"/>
    <col min="12590" max="12590" width="10.7109375" style="1" customWidth="1"/>
    <col min="12591" max="12593" width="21.7109375" style="1" customWidth="1"/>
    <col min="12594" max="12594" width="10.7109375" style="1" customWidth="1"/>
    <col min="12595" max="12796" width="11.42578125" style="1"/>
    <col min="12797" max="12797" width="1.7109375" style="1" customWidth="1"/>
    <col min="12798" max="12798" width="40.7109375" style="1" customWidth="1"/>
    <col min="12799" max="12799" width="21.7109375" style="1" customWidth="1"/>
    <col min="12800" max="12800" width="10.7109375" style="1" customWidth="1"/>
    <col min="12801" max="12801" width="18.7109375" style="1" customWidth="1"/>
    <col min="12802" max="12803" width="21.7109375" style="1" customWidth="1"/>
    <col min="12804" max="12804" width="10.7109375" style="1" customWidth="1"/>
    <col min="12805" max="12805" width="21.7109375" style="1" customWidth="1"/>
    <col min="12806" max="12806" width="10.7109375" style="1" customWidth="1"/>
    <col min="12807" max="12807" width="18.7109375" style="1" customWidth="1"/>
    <col min="12808" max="12809" width="21.7109375" style="1" customWidth="1"/>
    <col min="12810" max="12810" width="40.7109375" style="1" customWidth="1"/>
    <col min="12811" max="12811" width="10.7109375" style="1" customWidth="1"/>
    <col min="12812" max="12812" width="21.7109375" style="1" customWidth="1"/>
    <col min="12813" max="12813" width="10.7109375" style="1" customWidth="1"/>
    <col min="12814" max="12814" width="18.7109375" style="1" customWidth="1"/>
    <col min="12815" max="12816" width="21.7109375" style="1" customWidth="1"/>
    <col min="12817" max="12817" width="10.7109375" style="1" customWidth="1"/>
    <col min="12818" max="12818" width="21.7109375" style="1" customWidth="1"/>
    <col min="12819" max="12819" width="10.7109375" style="1" customWidth="1"/>
    <col min="12820" max="12820" width="18.7109375" style="1" customWidth="1"/>
    <col min="12821" max="12821" width="21.7109375" style="1" customWidth="1"/>
    <col min="12822" max="12822" width="40.7109375" style="1" customWidth="1"/>
    <col min="12823" max="12823" width="21.7109375" style="1" customWidth="1"/>
    <col min="12824" max="12824" width="10.7109375" style="1" customWidth="1"/>
    <col min="12825" max="12825" width="21.7109375" style="1" customWidth="1"/>
    <col min="12826" max="12826" width="10.7109375" style="1" customWidth="1"/>
    <col min="12827" max="12827" width="18.7109375" style="1" customWidth="1"/>
    <col min="12828" max="12829" width="21.7109375" style="1" customWidth="1"/>
    <col min="12830" max="12830" width="10.7109375" style="1" customWidth="1"/>
    <col min="12831" max="12831" width="40.7109375" style="1" customWidth="1"/>
    <col min="12832" max="12832" width="21.7109375" style="1" customWidth="1"/>
    <col min="12833" max="12833" width="10.7109375" style="1" customWidth="1"/>
    <col min="12834" max="12834" width="18.7109375" style="1" customWidth="1"/>
    <col min="12835" max="12836" width="21.7109375" style="1" customWidth="1"/>
    <col min="12837" max="12837" width="10.7109375" style="1" customWidth="1"/>
    <col min="12838" max="12838" width="21.7109375" style="1" customWidth="1"/>
    <col min="12839" max="12839" width="10.7109375" style="1" customWidth="1"/>
    <col min="12840" max="12840" width="18.7109375" style="1" customWidth="1"/>
    <col min="12841" max="12842" width="21.7109375" style="1" customWidth="1"/>
    <col min="12843" max="12843" width="40.7109375" style="1" customWidth="1"/>
    <col min="12844" max="12844" width="10.7109375" style="1" customWidth="1"/>
    <col min="12845" max="12845" width="21.7109375" style="1" customWidth="1"/>
    <col min="12846" max="12846" width="10.7109375" style="1" customWidth="1"/>
    <col min="12847" max="12849" width="21.7109375" style="1" customWidth="1"/>
    <col min="12850" max="12850" width="10.7109375" style="1" customWidth="1"/>
    <col min="12851" max="13052" width="11.42578125" style="1"/>
    <col min="13053" max="13053" width="1.7109375" style="1" customWidth="1"/>
    <col min="13054" max="13054" width="40.7109375" style="1" customWidth="1"/>
    <col min="13055" max="13055" width="21.7109375" style="1" customWidth="1"/>
    <col min="13056" max="13056" width="10.7109375" style="1" customWidth="1"/>
    <col min="13057" max="13057" width="18.7109375" style="1" customWidth="1"/>
    <col min="13058" max="13059" width="21.7109375" style="1" customWidth="1"/>
    <col min="13060" max="13060" width="10.7109375" style="1" customWidth="1"/>
    <col min="13061" max="13061" width="21.7109375" style="1" customWidth="1"/>
    <col min="13062" max="13062" width="10.7109375" style="1" customWidth="1"/>
    <col min="13063" max="13063" width="18.7109375" style="1" customWidth="1"/>
    <col min="13064" max="13065" width="21.7109375" style="1" customWidth="1"/>
    <col min="13066" max="13066" width="40.7109375" style="1" customWidth="1"/>
    <col min="13067" max="13067" width="10.7109375" style="1" customWidth="1"/>
    <col min="13068" max="13068" width="21.7109375" style="1" customWidth="1"/>
    <col min="13069" max="13069" width="10.7109375" style="1" customWidth="1"/>
    <col min="13070" max="13070" width="18.7109375" style="1" customWidth="1"/>
    <col min="13071" max="13072" width="21.7109375" style="1" customWidth="1"/>
    <col min="13073" max="13073" width="10.7109375" style="1" customWidth="1"/>
    <col min="13074" max="13074" width="21.7109375" style="1" customWidth="1"/>
    <col min="13075" max="13075" width="10.7109375" style="1" customWidth="1"/>
    <col min="13076" max="13076" width="18.7109375" style="1" customWidth="1"/>
    <col min="13077" max="13077" width="21.7109375" style="1" customWidth="1"/>
    <col min="13078" max="13078" width="40.7109375" style="1" customWidth="1"/>
    <col min="13079" max="13079" width="21.7109375" style="1" customWidth="1"/>
    <col min="13080" max="13080" width="10.7109375" style="1" customWidth="1"/>
    <col min="13081" max="13081" width="21.7109375" style="1" customWidth="1"/>
    <col min="13082" max="13082" width="10.7109375" style="1" customWidth="1"/>
    <col min="13083" max="13083" width="18.7109375" style="1" customWidth="1"/>
    <col min="13084" max="13085" width="21.7109375" style="1" customWidth="1"/>
    <col min="13086" max="13086" width="10.7109375" style="1" customWidth="1"/>
    <col min="13087" max="13087" width="40.7109375" style="1" customWidth="1"/>
    <col min="13088" max="13088" width="21.7109375" style="1" customWidth="1"/>
    <col min="13089" max="13089" width="10.7109375" style="1" customWidth="1"/>
    <col min="13090" max="13090" width="18.7109375" style="1" customWidth="1"/>
    <col min="13091" max="13092" width="21.7109375" style="1" customWidth="1"/>
    <col min="13093" max="13093" width="10.7109375" style="1" customWidth="1"/>
    <col min="13094" max="13094" width="21.7109375" style="1" customWidth="1"/>
    <col min="13095" max="13095" width="10.7109375" style="1" customWidth="1"/>
    <col min="13096" max="13096" width="18.7109375" style="1" customWidth="1"/>
    <col min="13097" max="13098" width="21.7109375" style="1" customWidth="1"/>
    <col min="13099" max="13099" width="40.7109375" style="1" customWidth="1"/>
    <col min="13100" max="13100" width="10.7109375" style="1" customWidth="1"/>
    <col min="13101" max="13101" width="21.7109375" style="1" customWidth="1"/>
    <col min="13102" max="13102" width="10.7109375" style="1" customWidth="1"/>
    <col min="13103" max="13105" width="21.7109375" style="1" customWidth="1"/>
    <col min="13106" max="13106" width="10.7109375" style="1" customWidth="1"/>
    <col min="13107" max="13308" width="11.42578125" style="1"/>
    <col min="13309" max="13309" width="1.7109375" style="1" customWidth="1"/>
    <col min="13310" max="13310" width="40.7109375" style="1" customWidth="1"/>
    <col min="13311" max="13311" width="21.7109375" style="1" customWidth="1"/>
    <col min="13312" max="13312" width="10.7109375" style="1" customWidth="1"/>
    <col min="13313" max="13313" width="18.7109375" style="1" customWidth="1"/>
    <col min="13314" max="13315" width="21.7109375" style="1" customWidth="1"/>
    <col min="13316" max="13316" width="10.7109375" style="1" customWidth="1"/>
    <col min="13317" max="13317" width="21.7109375" style="1" customWidth="1"/>
    <col min="13318" max="13318" width="10.7109375" style="1" customWidth="1"/>
    <col min="13319" max="13319" width="18.7109375" style="1" customWidth="1"/>
    <col min="13320" max="13321" width="21.7109375" style="1" customWidth="1"/>
    <col min="13322" max="13322" width="40.7109375" style="1" customWidth="1"/>
    <col min="13323" max="13323" width="10.7109375" style="1" customWidth="1"/>
    <col min="13324" max="13324" width="21.7109375" style="1" customWidth="1"/>
    <col min="13325" max="13325" width="10.7109375" style="1" customWidth="1"/>
    <col min="13326" max="13326" width="18.7109375" style="1" customWidth="1"/>
    <col min="13327" max="13328" width="21.7109375" style="1" customWidth="1"/>
    <col min="13329" max="13329" width="10.7109375" style="1" customWidth="1"/>
    <col min="13330" max="13330" width="21.7109375" style="1" customWidth="1"/>
    <col min="13331" max="13331" width="10.7109375" style="1" customWidth="1"/>
    <col min="13332" max="13332" width="18.7109375" style="1" customWidth="1"/>
    <col min="13333" max="13333" width="21.7109375" style="1" customWidth="1"/>
    <col min="13334" max="13334" width="40.7109375" style="1" customWidth="1"/>
    <col min="13335" max="13335" width="21.7109375" style="1" customWidth="1"/>
    <col min="13336" max="13336" width="10.7109375" style="1" customWidth="1"/>
    <col min="13337" max="13337" width="21.7109375" style="1" customWidth="1"/>
    <col min="13338" max="13338" width="10.7109375" style="1" customWidth="1"/>
    <col min="13339" max="13339" width="18.7109375" style="1" customWidth="1"/>
    <col min="13340" max="13341" width="21.7109375" style="1" customWidth="1"/>
    <col min="13342" max="13342" width="10.7109375" style="1" customWidth="1"/>
    <col min="13343" max="13343" width="40.7109375" style="1" customWidth="1"/>
    <col min="13344" max="13344" width="21.7109375" style="1" customWidth="1"/>
    <col min="13345" max="13345" width="10.7109375" style="1" customWidth="1"/>
    <col min="13346" max="13346" width="18.7109375" style="1" customWidth="1"/>
    <col min="13347" max="13348" width="21.7109375" style="1" customWidth="1"/>
    <col min="13349" max="13349" width="10.7109375" style="1" customWidth="1"/>
    <col min="13350" max="13350" width="21.7109375" style="1" customWidth="1"/>
    <col min="13351" max="13351" width="10.7109375" style="1" customWidth="1"/>
    <col min="13352" max="13352" width="18.7109375" style="1" customWidth="1"/>
    <col min="13353" max="13354" width="21.7109375" style="1" customWidth="1"/>
    <col min="13355" max="13355" width="40.7109375" style="1" customWidth="1"/>
    <col min="13356" max="13356" width="10.7109375" style="1" customWidth="1"/>
    <col min="13357" max="13357" width="21.7109375" style="1" customWidth="1"/>
    <col min="13358" max="13358" width="10.7109375" style="1" customWidth="1"/>
    <col min="13359" max="13361" width="21.7109375" style="1" customWidth="1"/>
    <col min="13362" max="13362" width="10.7109375" style="1" customWidth="1"/>
    <col min="13363" max="13564" width="11.42578125" style="1"/>
    <col min="13565" max="13565" width="1.7109375" style="1" customWidth="1"/>
    <col min="13566" max="13566" width="40.7109375" style="1" customWidth="1"/>
    <col min="13567" max="13567" width="21.7109375" style="1" customWidth="1"/>
    <col min="13568" max="13568" width="10.7109375" style="1" customWidth="1"/>
    <col min="13569" max="13569" width="18.7109375" style="1" customWidth="1"/>
    <col min="13570" max="13571" width="21.7109375" style="1" customWidth="1"/>
    <col min="13572" max="13572" width="10.7109375" style="1" customWidth="1"/>
    <col min="13573" max="13573" width="21.7109375" style="1" customWidth="1"/>
    <col min="13574" max="13574" width="10.7109375" style="1" customWidth="1"/>
    <col min="13575" max="13575" width="18.7109375" style="1" customWidth="1"/>
    <col min="13576" max="13577" width="21.7109375" style="1" customWidth="1"/>
    <col min="13578" max="13578" width="40.7109375" style="1" customWidth="1"/>
    <col min="13579" max="13579" width="10.7109375" style="1" customWidth="1"/>
    <col min="13580" max="13580" width="21.7109375" style="1" customWidth="1"/>
    <col min="13581" max="13581" width="10.7109375" style="1" customWidth="1"/>
    <col min="13582" max="13582" width="18.7109375" style="1" customWidth="1"/>
    <col min="13583" max="13584" width="21.7109375" style="1" customWidth="1"/>
    <col min="13585" max="13585" width="10.7109375" style="1" customWidth="1"/>
    <col min="13586" max="13586" width="21.7109375" style="1" customWidth="1"/>
    <col min="13587" max="13587" width="10.7109375" style="1" customWidth="1"/>
    <col min="13588" max="13588" width="18.7109375" style="1" customWidth="1"/>
    <col min="13589" max="13589" width="21.7109375" style="1" customWidth="1"/>
    <col min="13590" max="13590" width="40.7109375" style="1" customWidth="1"/>
    <col min="13591" max="13591" width="21.7109375" style="1" customWidth="1"/>
    <col min="13592" max="13592" width="10.7109375" style="1" customWidth="1"/>
    <col min="13593" max="13593" width="21.7109375" style="1" customWidth="1"/>
    <col min="13594" max="13594" width="10.7109375" style="1" customWidth="1"/>
    <col min="13595" max="13595" width="18.7109375" style="1" customWidth="1"/>
    <col min="13596" max="13597" width="21.7109375" style="1" customWidth="1"/>
    <col min="13598" max="13598" width="10.7109375" style="1" customWidth="1"/>
    <col min="13599" max="13599" width="40.7109375" style="1" customWidth="1"/>
    <col min="13600" max="13600" width="21.7109375" style="1" customWidth="1"/>
    <col min="13601" max="13601" width="10.7109375" style="1" customWidth="1"/>
    <col min="13602" max="13602" width="18.7109375" style="1" customWidth="1"/>
    <col min="13603" max="13604" width="21.7109375" style="1" customWidth="1"/>
    <col min="13605" max="13605" width="10.7109375" style="1" customWidth="1"/>
    <col min="13606" max="13606" width="21.7109375" style="1" customWidth="1"/>
    <col min="13607" max="13607" width="10.7109375" style="1" customWidth="1"/>
    <col min="13608" max="13608" width="18.7109375" style="1" customWidth="1"/>
    <col min="13609" max="13610" width="21.7109375" style="1" customWidth="1"/>
    <col min="13611" max="13611" width="40.7109375" style="1" customWidth="1"/>
    <col min="13612" max="13612" width="10.7109375" style="1" customWidth="1"/>
    <col min="13613" max="13613" width="21.7109375" style="1" customWidth="1"/>
    <col min="13614" max="13614" width="10.7109375" style="1" customWidth="1"/>
    <col min="13615" max="13617" width="21.7109375" style="1" customWidth="1"/>
    <col min="13618" max="13618" width="10.7109375" style="1" customWidth="1"/>
    <col min="13619" max="13820" width="11.42578125" style="1"/>
    <col min="13821" max="13821" width="1.7109375" style="1" customWidth="1"/>
    <col min="13822" max="13822" width="40.7109375" style="1" customWidth="1"/>
    <col min="13823" max="13823" width="21.7109375" style="1" customWidth="1"/>
    <col min="13824" max="13824" width="10.7109375" style="1" customWidth="1"/>
    <col min="13825" max="13825" width="18.7109375" style="1" customWidth="1"/>
    <col min="13826" max="13827" width="21.7109375" style="1" customWidth="1"/>
    <col min="13828" max="13828" width="10.7109375" style="1" customWidth="1"/>
    <col min="13829" max="13829" width="21.7109375" style="1" customWidth="1"/>
    <col min="13830" max="13830" width="10.7109375" style="1" customWidth="1"/>
    <col min="13831" max="13831" width="18.7109375" style="1" customWidth="1"/>
    <col min="13832" max="13833" width="21.7109375" style="1" customWidth="1"/>
    <col min="13834" max="13834" width="40.7109375" style="1" customWidth="1"/>
    <col min="13835" max="13835" width="10.7109375" style="1" customWidth="1"/>
    <col min="13836" max="13836" width="21.7109375" style="1" customWidth="1"/>
    <col min="13837" max="13837" width="10.7109375" style="1" customWidth="1"/>
    <col min="13838" max="13838" width="18.7109375" style="1" customWidth="1"/>
    <col min="13839" max="13840" width="21.7109375" style="1" customWidth="1"/>
    <col min="13841" max="13841" width="10.7109375" style="1" customWidth="1"/>
    <col min="13842" max="13842" width="21.7109375" style="1" customWidth="1"/>
    <col min="13843" max="13843" width="10.7109375" style="1" customWidth="1"/>
    <col min="13844" max="13844" width="18.7109375" style="1" customWidth="1"/>
    <col min="13845" max="13845" width="21.7109375" style="1" customWidth="1"/>
    <col min="13846" max="13846" width="40.7109375" style="1" customWidth="1"/>
    <col min="13847" max="13847" width="21.7109375" style="1" customWidth="1"/>
    <col min="13848" max="13848" width="10.7109375" style="1" customWidth="1"/>
    <col min="13849" max="13849" width="21.7109375" style="1" customWidth="1"/>
    <col min="13850" max="13850" width="10.7109375" style="1" customWidth="1"/>
    <col min="13851" max="13851" width="18.7109375" style="1" customWidth="1"/>
    <col min="13852" max="13853" width="21.7109375" style="1" customWidth="1"/>
    <col min="13854" max="13854" width="10.7109375" style="1" customWidth="1"/>
    <col min="13855" max="13855" width="40.7109375" style="1" customWidth="1"/>
    <col min="13856" max="13856" width="21.7109375" style="1" customWidth="1"/>
    <col min="13857" max="13857" width="10.7109375" style="1" customWidth="1"/>
    <col min="13858" max="13858" width="18.7109375" style="1" customWidth="1"/>
    <col min="13859" max="13860" width="21.7109375" style="1" customWidth="1"/>
    <col min="13861" max="13861" width="10.7109375" style="1" customWidth="1"/>
    <col min="13862" max="13862" width="21.7109375" style="1" customWidth="1"/>
    <col min="13863" max="13863" width="10.7109375" style="1" customWidth="1"/>
    <col min="13864" max="13864" width="18.7109375" style="1" customWidth="1"/>
    <col min="13865" max="13866" width="21.7109375" style="1" customWidth="1"/>
    <col min="13867" max="13867" width="40.7109375" style="1" customWidth="1"/>
    <col min="13868" max="13868" width="10.7109375" style="1" customWidth="1"/>
    <col min="13869" max="13869" width="21.7109375" style="1" customWidth="1"/>
    <col min="13870" max="13870" width="10.7109375" style="1" customWidth="1"/>
    <col min="13871" max="13873" width="21.7109375" style="1" customWidth="1"/>
    <col min="13874" max="13874" width="10.7109375" style="1" customWidth="1"/>
    <col min="13875" max="14076" width="11.42578125" style="1"/>
    <col min="14077" max="14077" width="1.7109375" style="1" customWidth="1"/>
    <col min="14078" max="14078" width="40.7109375" style="1" customWidth="1"/>
    <col min="14079" max="14079" width="21.7109375" style="1" customWidth="1"/>
    <col min="14080" max="14080" width="10.7109375" style="1" customWidth="1"/>
    <col min="14081" max="14081" width="18.7109375" style="1" customWidth="1"/>
    <col min="14082" max="14083" width="21.7109375" style="1" customWidth="1"/>
    <col min="14084" max="14084" width="10.7109375" style="1" customWidth="1"/>
    <col min="14085" max="14085" width="21.7109375" style="1" customWidth="1"/>
    <col min="14086" max="14086" width="10.7109375" style="1" customWidth="1"/>
    <col min="14087" max="14087" width="18.7109375" style="1" customWidth="1"/>
    <col min="14088" max="14089" width="21.7109375" style="1" customWidth="1"/>
    <col min="14090" max="14090" width="40.7109375" style="1" customWidth="1"/>
    <col min="14091" max="14091" width="10.7109375" style="1" customWidth="1"/>
    <col min="14092" max="14092" width="21.7109375" style="1" customWidth="1"/>
    <col min="14093" max="14093" width="10.7109375" style="1" customWidth="1"/>
    <col min="14094" max="14094" width="18.7109375" style="1" customWidth="1"/>
    <col min="14095" max="14096" width="21.7109375" style="1" customWidth="1"/>
    <col min="14097" max="14097" width="10.7109375" style="1" customWidth="1"/>
    <col min="14098" max="14098" width="21.7109375" style="1" customWidth="1"/>
    <col min="14099" max="14099" width="10.7109375" style="1" customWidth="1"/>
    <col min="14100" max="14100" width="18.7109375" style="1" customWidth="1"/>
    <col min="14101" max="14101" width="21.7109375" style="1" customWidth="1"/>
    <col min="14102" max="14102" width="40.7109375" style="1" customWidth="1"/>
    <col min="14103" max="14103" width="21.7109375" style="1" customWidth="1"/>
    <col min="14104" max="14104" width="10.7109375" style="1" customWidth="1"/>
    <col min="14105" max="14105" width="21.7109375" style="1" customWidth="1"/>
    <col min="14106" max="14106" width="10.7109375" style="1" customWidth="1"/>
    <col min="14107" max="14107" width="18.7109375" style="1" customWidth="1"/>
    <col min="14108" max="14109" width="21.7109375" style="1" customWidth="1"/>
    <col min="14110" max="14110" width="10.7109375" style="1" customWidth="1"/>
    <col min="14111" max="14111" width="40.7109375" style="1" customWidth="1"/>
    <col min="14112" max="14112" width="21.7109375" style="1" customWidth="1"/>
    <col min="14113" max="14113" width="10.7109375" style="1" customWidth="1"/>
    <col min="14114" max="14114" width="18.7109375" style="1" customWidth="1"/>
    <col min="14115" max="14116" width="21.7109375" style="1" customWidth="1"/>
    <col min="14117" max="14117" width="10.7109375" style="1" customWidth="1"/>
    <col min="14118" max="14118" width="21.7109375" style="1" customWidth="1"/>
    <col min="14119" max="14119" width="10.7109375" style="1" customWidth="1"/>
    <col min="14120" max="14120" width="18.7109375" style="1" customWidth="1"/>
    <col min="14121" max="14122" width="21.7109375" style="1" customWidth="1"/>
    <col min="14123" max="14123" width="40.7109375" style="1" customWidth="1"/>
    <col min="14124" max="14124" width="10.7109375" style="1" customWidth="1"/>
    <col min="14125" max="14125" width="21.7109375" style="1" customWidth="1"/>
    <col min="14126" max="14126" width="10.7109375" style="1" customWidth="1"/>
    <col min="14127" max="14129" width="21.7109375" style="1" customWidth="1"/>
    <col min="14130" max="14130" width="10.7109375" style="1" customWidth="1"/>
    <col min="14131" max="14332" width="11.42578125" style="1"/>
    <col min="14333" max="14333" width="1.7109375" style="1" customWidth="1"/>
    <col min="14334" max="14334" width="40.7109375" style="1" customWidth="1"/>
    <col min="14335" max="14335" width="21.7109375" style="1" customWidth="1"/>
    <col min="14336" max="14336" width="10.7109375" style="1" customWidth="1"/>
    <col min="14337" max="14337" width="18.7109375" style="1" customWidth="1"/>
    <col min="14338" max="14339" width="21.7109375" style="1" customWidth="1"/>
    <col min="14340" max="14340" width="10.7109375" style="1" customWidth="1"/>
    <col min="14341" max="14341" width="21.7109375" style="1" customWidth="1"/>
    <col min="14342" max="14342" width="10.7109375" style="1" customWidth="1"/>
    <col min="14343" max="14343" width="18.7109375" style="1" customWidth="1"/>
    <col min="14344" max="14345" width="21.7109375" style="1" customWidth="1"/>
    <col min="14346" max="14346" width="40.7109375" style="1" customWidth="1"/>
    <col min="14347" max="14347" width="10.7109375" style="1" customWidth="1"/>
    <col min="14348" max="14348" width="21.7109375" style="1" customWidth="1"/>
    <col min="14349" max="14349" width="10.7109375" style="1" customWidth="1"/>
    <col min="14350" max="14350" width="18.7109375" style="1" customWidth="1"/>
    <col min="14351" max="14352" width="21.7109375" style="1" customWidth="1"/>
    <col min="14353" max="14353" width="10.7109375" style="1" customWidth="1"/>
    <col min="14354" max="14354" width="21.7109375" style="1" customWidth="1"/>
    <col min="14355" max="14355" width="10.7109375" style="1" customWidth="1"/>
    <col min="14356" max="14356" width="18.7109375" style="1" customWidth="1"/>
    <col min="14357" max="14357" width="21.7109375" style="1" customWidth="1"/>
    <col min="14358" max="14358" width="40.7109375" style="1" customWidth="1"/>
    <col min="14359" max="14359" width="21.7109375" style="1" customWidth="1"/>
    <col min="14360" max="14360" width="10.7109375" style="1" customWidth="1"/>
    <col min="14361" max="14361" width="21.7109375" style="1" customWidth="1"/>
    <col min="14362" max="14362" width="10.7109375" style="1" customWidth="1"/>
    <col min="14363" max="14363" width="18.7109375" style="1" customWidth="1"/>
    <col min="14364" max="14365" width="21.7109375" style="1" customWidth="1"/>
    <col min="14366" max="14366" width="10.7109375" style="1" customWidth="1"/>
    <col min="14367" max="14367" width="40.7109375" style="1" customWidth="1"/>
    <col min="14368" max="14368" width="21.7109375" style="1" customWidth="1"/>
    <col min="14369" max="14369" width="10.7109375" style="1" customWidth="1"/>
    <col min="14370" max="14370" width="18.7109375" style="1" customWidth="1"/>
    <col min="14371" max="14372" width="21.7109375" style="1" customWidth="1"/>
    <col min="14373" max="14373" width="10.7109375" style="1" customWidth="1"/>
    <col min="14374" max="14374" width="21.7109375" style="1" customWidth="1"/>
    <col min="14375" max="14375" width="10.7109375" style="1" customWidth="1"/>
    <col min="14376" max="14376" width="18.7109375" style="1" customWidth="1"/>
    <col min="14377" max="14378" width="21.7109375" style="1" customWidth="1"/>
    <col min="14379" max="14379" width="40.7109375" style="1" customWidth="1"/>
    <col min="14380" max="14380" width="10.7109375" style="1" customWidth="1"/>
    <col min="14381" max="14381" width="21.7109375" style="1" customWidth="1"/>
    <col min="14382" max="14382" width="10.7109375" style="1" customWidth="1"/>
    <col min="14383" max="14385" width="21.7109375" style="1" customWidth="1"/>
    <col min="14386" max="14386" width="10.7109375" style="1" customWidth="1"/>
    <col min="14387" max="14588" width="11.42578125" style="1"/>
    <col min="14589" max="14589" width="1.7109375" style="1" customWidth="1"/>
    <col min="14590" max="14590" width="40.7109375" style="1" customWidth="1"/>
    <col min="14591" max="14591" width="21.7109375" style="1" customWidth="1"/>
    <col min="14592" max="14592" width="10.7109375" style="1" customWidth="1"/>
    <col min="14593" max="14593" width="18.7109375" style="1" customWidth="1"/>
    <col min="14594" max="14595" width="21.7109375" style="1" customWidth="1"/>
    <col min="14596" max="14596" width="10.7109375" style="1" customWidth="1"/>
    <col min="14597" max="14597" width="21.7109375" style="1" customWidth="1"/>
    <col min="14598" max="14598" width="10.7109375" style="1" customWidth="1"/>
    <col min="14599" max="14599" width="18.7109375" style="1" customWidth="1"/>
    <col min="14600" max="14601" width="21.7109375" style="1" customWidth="1"/>
    <col min="14602" max="14602" width="40.7109375" style="1" customWidth="1"/>
    <col min="14603" max="14603" width="10.7109375" style="1" customWidth="1"/>
    <col min="14604" max="14604" width="21.7109375" style="1" customWidth="1"/>
    <col min="14605" max="14605" width="10.7109375" style="1" customWidth="1"/>
    <col min="14606" max="14606" width="18.7109375" style="1" customWidth="1"/>
    <col min="14607" max="14608" width="21.7109375" style="1" customWidth="1"/>
    <col min="14609" max="14609" width="10.7109375" style="1" customWidth="1"/>
    <col min="14610" max="14610" width="21.7109375" style="1" customWidth="1"/>
    <col min="14611" max="14611" width="10.7109375" style="1" customWidth="1"/>
    <col min="14612" max="14612" width="18.7109375" style="1" customWidth="1"/>
    <col min="14613" max="14613" width="21.7109375" style="1" customWidth="1"/>
    <col min="14614" max="14614" width="40.7109375" style="1" customWidth="1"/>
    <col min="14615" max="14615" width="21.7109375" style="1" customWidth="1"/>
    <col min="14616" max="14616" width="10.7109375" style="1" customWidth="1"/>
    <col min="14617" max="14617" width="21.7109375" style="1" customWidth="1"/>
    <col min="14618" max="14618" width="10.7109375" style="1" customWidth="1"/>
    <col min="14619" max="14619" width="18.7109375" style="1" customWidth="1"/>
    <col min="14620" max="14621" width="21.7109375" style="1" customWidth="1"/>
    <col min="14622" max="14622" width="10.7109375" style="1" customWidth="1"/>
    <col min="14623" max="14623" width="40.7109375" style="1" customWidth="1"/>
    <col min="14624" max="14624" width="21.7109375" style="1" customWidth="1"/>
    <col min="14625" max="14625" width="10.7109375" style="1" customWidth="1"/>
    <col min="14626" max="14626" width="18.7109375" style="1" customWidth="1"/>
    <col min="14627" max="14628" width="21.7109375" style="1" customWidth="1"/>
    <col min="14629" max="14629" width="10.7109375" style="1" customWidth="1"/>
    <col min="14630" max="14630" width="21.7109375" style="1" customWidth="1"/>
    <col min="14631" max="14631" width="10.7109375" style="1" customWidth="1"/>
    <col min="14632" max="14632" width="18.7109375" style="1" customWidth="1"/>
    <col min="14633" max="14634" width="21.7109375" style="1" customWidth="1"/>
    <col min="14635" max="14635" width="40.7109375" style="1" customWidth="1"/>
    <col min="14636" max="14636" width="10.7109375" style="1" customWidth="1"/>
    <col min="14637" max="14637" width="21.7109375" style="1" customWidth="1"/>
    <col min="14638" max="14638" width="10.7109375" style="1" customWidth="1"/>
    <col min="14639" max="14641" width="21.7109375" style="1" customWidth="1"/>
    <col min="14642" max="14642" width="10.7109375" style="1" customWidth="1"/>
    <col min="14643" max="14844" width="11.42578125" style="1"/>
    <col min="14845" max="14845" width="1.7109375" style="1" customWidth="1"/>
    <col min="14846" max="14846" width="40.7109375" style="1" customWidth="1"/>
    <col min="14847" max="14847" width="21.7109375" style="1" customWidth="1"/>
    <col min="14848" max="14848" width="10.7109375" style="1" customWidth="1"/>
    <col min="14849" max="14849" width="18.7109375" style="1" customWidth="1"/>
    <col min="14850" max="14851" width="21.7109375" style="1" customWidth="1"/>
    <col min="14852" max="14852" width="10.7109375" style="1" customWidth="1"/>
    <col min="14853" max="14853" width="21.7109375" style="1" customWidth="1"/>
    <col min="14854" max="14854" width="10.7109375" style="1" customWidth="1"/>
    <col min="14855" max="14855" width="18.7109375" style="1" customWidth="1"/>
    <col min="14856" max="14857" width="21.7109375" style="1" customWidth="1"/>
    <col min="14858" max="14858" width="40.7109375" style="1" customWidth="1"/>
    <col min="14859" max="14859" width="10.7109375" style="1" customWidth="1"/>
    <col min="14860" max="14860" width="21.7109375" style="1" customWidth="1"/>
    <col min="14861" max="14861" width="10.7109375" style="1" customWidth="1"/>
    <col min="14862" max="14862" width="18.7109375" style="1" customWidth="1"/>
    <col min="14863" max="14864" width="21.7109375" style="1" customWidth="1"/>
    <col min="14865" max="14865" width="10.7109375" style="1" customWidth="1"/>
    <col min="14866" max="14866" width="21.7109375" style="1" customWidth="1"/>
    <col min="14867" max="14867" width="10.7109375" style="1" customWidth="1"/>
    <col min="14868" max="14868" width="18.7109375" style="1" customWidth="1"/>
    <col min="14869" max="14869" width="21.7109375" style="1" customWidth="1"/>
    <col min="14870" max="14870" width="40.7109375" style="1" customWidth="1"/>
    <col min="14871" max="14871" width="21.7109375" style="1" customWidth="1"/>
    <col min="14872" max="14872" width="10.7109375" style="1" customWidth="1"/>
    <col min="14873" max="14873" width="21.7109375" style="1" customWidth="1"/>
    <col min="14874" max="14874" width="10.7109375" style="1" customWidth="1"/>
    <col min="14875" max="14875" width="18.7109375" style="1" customWidth="1"/>
    <col min="14876" max="14877" width="21.7109375" style="1" customWidth="1"/>
    <col min="14878" max="14878" width="10.7109375" style="1" customWidth="1"/>
    <col min="14879" max="14879" width="40.7109375" style="1" customWidth="1"/>
    <col min="14880" max="14880" width="21.7109375" style="1" customWidth="1"/>
    <col min="14881" max="14881" width="10.7109375" style="1" customWidth="1"/>
    <col min="14882" max="14882" width="18.7109375" style="1" customWidth="1"/>
    <col min="14883" max="14884" width="21.7109375" style="1" customWidth="1"/>
    <col min="14885" max="14885" width="10.7109375" style="1" customWidth="1"/>
    <col min="14886" max="14886" width="21.7109375" style="1" customWidth="1"/>
    <col min="14887" max="14887" width="10.7109375" style="1" customWidth="1"/>
    <col min="14888" max="14888" width="18.7109375" style="1" customWidth="1"/>
    <col min="14889" max="14890" width="21.7109375" style="1" customWidth="1"/>
    <col min="14891" max="14891" width="40.7109375" style="1" customWidth="1"/>
    <col min="14892" max="14892" width="10.7109375" style="1" customWidth="1"/>
    <col min="14893" max="14893" width="21.7109375" style="1" customWidth="1"/>
    <col min="14894" max="14894" width="10.7109375" style="1" customWidth="1"/>
    <col min="14895" max="14897" width="21.7109375" style="1" customWidth="1"/>
    <col min="14898" max="14898" width="10.7109375" style="1" customWidth="1"/>
    <col min="14899" max="15100" width="11.42578125" style="1"/>
    <col min="15101" max="15101" width="1.7109375" style="1" customWidth="1"/>
    <col min="15102" max="15102" width="40.7109375" style="1" customWidth="1"/>
    <col min="15103" max="15103" width="21.7109375" style="1" customWidth="1"/>
    <col min="15104" max="15104" width="10.7109375" style="1" customWidth="1"/>
    <col min="15105" max="15105" width="18.7109375" style="1" customWidth="1"/>
    <col min="15106" max="15107" width="21.7109375" style="1" customWidth="1"/>
    <col min="15108" max="15108" width="10.7109375" style="1" customWidth="1"/>
    <col min="15109" max="15109" width="21.7109375" style="1" customWidth="1"/>
    <col min="15110" max="15110" width="10.7109375" style="1" customWidth="1"/>
    <col min="15111" max="15111" width="18.7109375" style="1" customWidth="1"/>
    <col min="15112" max="15113" width="21.7109375" style="1" customWidth="1"/>
    <col min="15114" max="15114" width="40.7109375" style="1" customWidth="1"/>
    <col min="15115" max="15115" width="10.7109375" style="1" customWidth="1"/>
    <col min="15116" max="15116" width="21.7109375" style="1" customWidth="1"/>
    <col min="15117" max="15117" width="10.7109375" style="1" customWidth="1"/>
    <col min="15118" max="15118" width="18.7109375" style="1" customWidth="1"/>
    <col min="15119" max="15120" width="21.7109375" style="1" customWidth="1"/>
    <col min="15121" max="15121" width="10.7109375" style="1" customWidth="1"/>
    <col min="15122" max="15122" width="21.7109375" style="1" customWidth="1"/>
    <col min="15123" max="15123" width="10.7109375" style="1" customWidth="1"/>
    <col min="15124" max="15124" width="18.7109375" style="1" customWidth="1"/>
    <col min="15125" max="15125" width="21.7109375" style="1" customWidth="1"/>
    <col min="15126" max="15126" width="40.7109375" style="1" customWidth="1"/>
    <col min="15127" max="15127" width="21.7109375" style="1" customWidth="1"/>
    <col min="15128" max="15128" width="10.7109375" style="1" customWidth="1"/>
    <col min="15129" max="15129" width="21.7109375" style="1" customWidth="1"/>
    <col min="15130" max="15130" width="10.7109375" style="1" customWidth="1"/>
    <col min="15131" max="15131" width="18.7109375" style="1" customWidth="1"/>
    <col min="15132" max="15133" width="21.7109375" style="1" customWidth="1"/>
    <col min="15134" max="15134" width="10.7109375" style="1" customWidth="1"/>
    <col min="15135" max="15135" width="40.7109375" style="1" customWidth="1"/>
    <col min="15136" max="15136" width="21.7109375" style="1" customWidth="1"/>
    <col min="15137" max="15137" width="10.7109375" style="1" customWidth="1"/>
    <col min="15138" max="15138" width="18.7109375" style="1" customWidth="1"/>
    <col min="15139" max="15140" width="21.7109375" style="1" customWidth="1"/>
    <col min="15141" max="15141" width="10.7109375" style="1" customWidth="1"/>
    <col min="15142" max="15142" width="21.7109375" style="1" customWidth="1"/>
    <col min="15143" max="15143" width="10.7109375" style="1" customWidth="1"/>
    <col min="15144" max="15144" width="18.7109375" style="1" customWidth="1"/>
    <col min="15145" max="15146" width="21.7109375" style="1" customWidth="1"/>
    <col min="15147" max="15147" width="40.7109375" style="1" customWidth="1"/>
    <col min="15148" max="15148" width="10.7109375" style="1" customWidth="1"/>
    <col min="15149" max="15149" width="21.7109375" style="1" customWidth="1"/>
    <col min="15150" max="15150" width="10.7109375" style="1" customWidth="1"/>
    <col min="15151" max="15153" width="21.7109375" style="1" customWidth="1"/>
    <col min="15154" max="15154" width="10.7109375" style="1" customWidth="1"/>
    <col min="15155" max="15356" width="11.42578125" style="1"/>
    <col min="15357" max="15357" width="1.7109375" style="1" customWidth="1"/>
    <col min="15358" max="15358" width="40.7109375" style="1" customWidth="1"/>
    <col min="15359" max="15359" width="21.7109375" style="1" customWidth="1"/>
    <col min="15360" max="15360" width="10.7109375" style="1" customWidth="1"/>
    <col min="15361" max="15361" width="18.7109375" style="1" customWidth="1"/>
    <col min="15362" max="15363" width="21.7109375" style="1" customWidth="1"/>
    <col min="15364" max="15364" width="10.7109375" style="1" customWidth="1"/>
    <col min="15365" max="15365" width="21.7109375" style="1" customWidth="1"/>
    <col min="15366" max="15366" width="10.7109375" style="1" customWidth="1"/>
    <col min="15367" max="15367" width="18.7109375" style="1" customWidth="1"/>
    <col min="15368" max="15369" width="21.7109375" style="1" customWidth="1"/>
    <col min="15370" max="15370" width="40.7109375" style="1" customWidth="1"/>
    <col min="15371" max="15371" width="10.7109375" style="1" customWidth="1"/>
    <col min="15372" max="15372" width="21.7109375" style="1" customWidth="1"/>
    <col min="15373" max="15373" width="10.7109375" style="1" customWidth="1"/>
    <col min="15374" max="15374" width="18.7109375" style="1" customWidth="1"/>
    <col min="15375" max="15376" width="21.7109375" style="1" customWidth="1"/>
    <col min="15377" max="15377" width="10.7109375" style="1" customWidth="1"/>
    <col min="15378" max="15378" width="21.7109375" style="1" customWidth="1"/>
    <col min="15379" max="15379" width="10.7109375" style="1" customWidth="1"/>
    <col min="15380" max="15380" width="18.7109375" style="1" customWidth="1"/>
    <col min="15381" max="15381" width="21.7109375" style="1" customWidth="1"/>
    <col min="15382" max="15382" width="40.7109375" style="1" customWidth="1"/>
    <col min="15383" max="15383" width="21.7109375" style="1" customWidth="1"/>
    <col min="15384" max="15384" width="10.7109375" style="1" customWidth="1"/>
    <col min="15385" max="15385" width="21.7109375" style="1" customWidth="1"/>
    <col min="15386" max="15386" width="10.7109375" style="1" customWidth="1"/>
    <col min="15387" max="15387" width="18.7109375" style="1" customWidth="1"/>
    <col min="15388" max="15389" width="21.7109375" style="1" customWidth="1"/>
    <col min="15390" max="15390" width="10.7109375" style="1" customWidth="1"/>
    <col min="15391" max="15391" width="40.7109375" style="1" customWidth="1"/>
    <col min="15392" max="15392" width="21.7109375" style="1" customWidth="1"/>
    <col min="15393" max="15393" width="10.7109375" style="1" customWidth="1"/>
    <col min="15394" max="15394" width="18.7109375" style="1" customWidth="1"/>
    <col min="15395" max="15396" width="21.7109375" style="1" customWidth="1"/>
    <col min="15397" max="15397" width="10.7109375" style="1" customWidth="1"/>
    <col min="15398" max="15398" width="21.7109375" style="1" customWidth="1"/>
    <col min="15399" max="15399" width="10.7109375" style="1" customWidth="1"/>
    <col min="15400" max="15400" width="18.7109375" style="1" customWidth="1"/>
    <col min="15401" max="15402" width="21.7109375" style="1" customWidth="1"/>
    <col min="15403" max="15403" width="40.7109375" style="1" customWidth="1"/>
    <col min="15404" max="15404" width="10.7109375" style="1" customWidth="1"/>
    <col min="15405" max="15405" width="21.7109375" style="1" customWidth="1"/>
    <col min="15406" max="15406" width="10.7109375" style="1" customWidth="1"/>
    <col min="15407" max="15409" width="21.7109375" style="1" customWidth="1"/>
    <col min="15410" max="15410" width="10.7109375" style="1" customWidth="1"/>
    <col min="15411" max="15612" width="11.42578125" style="1"/>
    <col min="15613" max="15613" width="1.7109375" style="1" customWidth="1"/>
    <col min="15614" max="15614" width="40.7109375" style="1" customWidth="1"/>
    <col min="15615" max="15615" width="21.7109375" style="1" customWidth="1"/>
    <col min="15616" max="15616" width="10.7109375" style="1" customWidth="1"/>
    <col min="15617" max="15617" width="18.7109375" style="1" customWidth="1"/>
    <col min="15618" max="15619" width="21.7109375" style="1" customWidth="1"/>
    <col min="15620" max="15620" width="10.7109375" style="1" customWidth="1"/>
    <col min="15621" max="15621" width="21.7109375" style="1" customWidth="1"/>
    <col min="15622" max="15622" width="10.7109375" style="1" customWidth="1"/>
    <col min="15623" max="15623" width="18.7109375" style="1" customWidth="1"/>
    <col min="15624" max="15625" width="21.7109375" style="1" customWidth="1"/>
    <col min="15626" max="15626" width="40.7109375" style="1" customWidth="1"/>
    <col min="15627" max="15627" width="10.7109375" style="1" customWidth="1"/>
    <col min="15628" max="15628" width="21.7109375" style="1" customWidth="1"/>
    <col min="15629" max="15629" width="10.7109375" style="1" customWidth="1"/>
    <col min="15630" max="15630" width="18.7109375" style="1" customWidth="1"/>
    <col min="15631" max="15632" width="21.7109375" style="1" customWidth="1"/>
    <col min="15633" max="15633" width="10.7109375" style="1" customWidth="1"/>
    <col min="15634" max="15634" width="21.7109375" style="1" customWidth="1"/>
    <col min="15635" max="15635" width="10.7109375" style="1" customWidth="1"/>
    <col min="15636" max="15636" width="18.7109375" style="1" customWidth="1"/>
    <col min="15637" max="15637" width="21.7109375" style="1" customWidth="1"/>
    <col min="15638" max="15638" width="40.7109375" style="1" customWidth="1"/>
    <col min="15639" max="15639" width="21.7109375" style="1" customWidth="1"/>
    <col min="15640" max="15640" width="10.7109375" style="1" customWidth="1"/>
    <col min="15641" max="15641" width="21.7109375" style="1" customWidth="1"/>
    <col min="15642" max="15642" width="10.7109375" style="1" customWidth="1"/>
    <col min="15643" max="15643" width="18.7109375" style="1" customWidth="1"/>
    <col min="15644" max="15645" width="21.7109375" style="1" customWidth="1"/>
    <col min="15646" max="15646" width="10.7109375" style="1" customWidth="1"/>
    <col min="15647" max="15647" width="40.7109375" style="1" customWidth="1"/>
    <col min="15648" max="15648" width="21.7109375" style="1" customWidth="1"/>
    <col min="15649" max="15649" width="10.7109375" style="1" customWidth="1"/>
    <col min="15650" max="15650" width="18.7109375" style="1" customWidth="1"/>
    <col min="15651" max="15652" width="21.7109375" style="1" customWidth="1"/>
    <col min="15653" max="15653" width="10.7109375" style="1" customWidth="1"/>
    <col min="15654" max="15654" width="21.7109375" style="1" customWidth="1"/>
    <col min="15655" max="15655" width="10.7109375" style="1" customWidth="1"/>
    <col min="15656" max="15656" width="18.7109375" style="1" customWidth="1"/>
    <col min="15657" max="15658" width="21.7109375" style="1" customWidth="1"/>
    <col min="15659" max="15659" width="40.7109375" style="1" customWidth="1"/>
    <col min="15660" max="15660" width="10.7109375" style="1" customWidth="1"/>
    <col min="15661" max="15661" width="21.7109375" style="1" customWidth="1"/>
    <col min="15662" max="15662" width="10.7109375" style="1" customWidth="1"/>
    <col min="15663" max="15665" width="21.7109375" style="1" customWidth="1"/>
    <col min="15666" max="15666" width="10.7109375" style="1" customWidth="1"/>
    <col min="15667" max="15868" width="11.42578125" style="1"/>
    <col min="15869" max="15869" width="1.7109375" style="1" customWidth="1"/>
    <col min="15870" max="15870" width="40.7109375" style="1" customWidth="1"/>
    <col min="15871" max="15871" width="21.7109375" style="1" customWidth="1"/>
    <col min="15872" max="15872" width="10.7109375" style="1" customWidth="1"/>
    <col min="15873" max="15873" width="18.7109375" style="1" customWidth="1"/>
    <col min="15874" max="15875" width="21.7109375" style="1" customWidth="1"/>
    <col min="15876" max="15876" width="10.7109375" style="1" customWidth="1"/>
    <col min="15877" max="15877" width="21.7109375" style="1" customWidth="1"/>
    <col min="15878" max="15878" width="10.7109375" style="1" customWidth="1"/>
    <col min="15879" max="15879" width="18.7109375" style="1" customWidth="1"/>
    <col min="15880" max="15881" width="21.7109375" style="1" customWidth="1"/>
    <col min="15882" max="15882" width="40.7109375" style="1" customWidth="1"/>
    <col min="15883" max="15883" width="10.7109375" style="1" customWidth="1"/>
    <col min="15884" max="15884" width="21.7109375" style="1" customWidth="1"/>
    <col min="15885" max="15885" width="10.7109375" style="1" customWidth="1"/>
    <col min="15886" max="15886" width="18.7109375" style="1" customWidth="1"/>
    <col min="15887" max="15888" width="21.7109375" style="1" customWidth="1"/>
    <col min="15889" max="15889" width="10.7109375" style="1" customWidth="1"/>
    <col min="15890" max="15890" width="21.7109375" style="1" customWidth="1"/>
    <col min="15891" max="15891" width="10.7109375" style="1" customWidth="1"/>
    <col min="15892" max="15892" width="18.7109375" style="1" customWidth="1"/>
    <col min="15893" max="15893" width="21.7109375" style="1" customWidth="1"/>
    <col min="15894" max="15894" width="40.7109375" style="1" customWidth="1"/>
    <col min="15895" max="15895" width="21.7109375" style="1" customWidth="1"/>
    <col min="15896" max="15896" width="10.7109375" style="1" customWidth="1"/>
    <col min="15897" max="15897" width="21.7109375" style="1" customWidth="1"/>
    <col min="15898" max="15898" width="10.7109375" style="1" customWidth="1"/>
    <col min="15899" max="15899" width="18.7109375" style="1" customWidth="1"/>
    <col min="15900" max="15901" width="21.7109375" style="1" customWidth="1"/>
    <col min="15902" max="15902" width="10.7109375" style="1" customWidth="1"/>
    <col min="15903" max="15903" width="40.7109375" style="1" customWidth="1"/>
    <col min="15904" max="15904" width="21.7109375" style="1" customWidth="1"/>
    <col min="15905" max="15905" width="10.7109375" style="1" customWidth="1"/>
    <col min="15906" max="15906" width="18.7109375" style="1" customWidth="1"/>
    <col min="15907" max="15908" width="21.7109375" style="1" customWidth="1"/>
    <col min="15909" max="15909" width="10.7109375" style="1" customWidth="1"/>
    <col min="15910" max="15910" width="21.7109375" style="1" customWidth="1"/>
    <col min="15911" max="15911" width="10.7109375" style="1" customWidth="1"/>
    <col min="15912" max="15912" width="18.7109375" style="1" customWidth="1"/>
    <col min="15913" max="15914" width="21.7109375" style="1" customWidth="1"/>
    <col min="15915" max="15915" width="40.7109375" style="1" customWidth="1"/>
    <col min="15916" max="15916" width="10.7109375" style="1" customWidth="1"/>
    <col min="15917" max="15917" width="21.7109375" style="1" customWidth="1"/>
    <col min="15918" max="15918" width="10.7109375" style="1" customWidth="1"/>
    <col min="15919" max="15921" width="21.7109375" style="1" customWidth="1"/>
    <col min="15922" max="15922" width="10.7109375" style="1" customWidth="1"/>
    <col min="15923" max="16124" width="11.42578125" style="1"/>
    <col min="16125" max="16125" width="1.7109375" style="1" customWidth="1"/>
    <col min="16126" max="16126" width="40.7109375" style="1" customWidth="1"/>
    <col min="16127" max="16127" width="21.7109375" style="1" customWidth="1"/>
    <col min="16128" max="16128" width="10.7109375" style="1" customWidth="1"/>
    <col min="16129" max="16129" width="18.7109375" style="1" customWidth="1"/>
    <col min="16130" max="16131" width="21.7109375" style="1" customWidth="1"/>
    <col min="16132" max="16132" width="10.7109375" style="1" customWidth="1"/>
    <col min="16133" max="16133" width="21.7109375" style="1" customWidth="1"/>
    <col min="16134" max="16134" width="10.7109375" style="1" customWidth="1"/>
    <col min="16135" max="16135" width="18.7109375" style="1" customWidth="1"/>
    <col min="16136" max="16137" width="21.7109375" style="1" customWidth="1"/>
    <col min="16138" max="16138" width="40.7109375" style="1" customWidth="1"/>
    <col min="16139" max="16139" width="10.7109375" style="1" customWidth="1"/>
    <col min="16140" max="16140" width="21.7109375" style="1" customWidth="1"/>
    <col min="16141" max="16141" width="10.7109375" style="1" customWidth="1"/>
    <col min="16142" max="16142" width="18.7109375" style="1" customWidth="1"/>
    <col min="16143" max="16144" width="21.7109375" style="1" customWidth="1"/>
    <col min="16145" max="16145" width="10.7109375" style="1" customWidth="1"/>
    <col min="16146" max="16146" width="21.7109375" style="1" customWidth="1"/>
    <col min="16147" max="16147" width="10.7109375" style="1" customWidth="1"/>
    <col min="16148" max="16148" width="18.7109375" style="1" customWidth="1"/>
    <col min="16149" max="16149" width="21.7109375" style="1" customWidth="1"/>
    <col min="16150" max="16150" width="40.7109375" style="1" customWidth="1"/>
    <col min="16151" max="16151" width="21.7109375" style="1" customWidth="1"/>
    <col min="16152" max="16152" width="10.7109375" style="1" customWidth="1"/>
    <col min="16153" max="16153" width="21.7109375" style="1" customWidth="1"/>
    <col min="16154" max="16154" width="10.7109375" style="1" customWidth="1"/>
    <col min="16155" max="16155" width="18.7109375" style="1" customWidth="1"/>
    <col min="16156" max="16157" width="21.7109375" style="1" customWidth="1"/>
    <col min="16158" max="16158" width="10.7109375" style="1" customWidth="1"/>
    <col min="16159" max="16159" width="40.7109375" style="1" customWidth="1"/>
    <col min="16160" max="16160" width="21.7109375" style="1" customWidth="1"/>
    <col min="16161" max="16161" width="10.7109375" style="1" customWidth="1"/>
    <col min="16162" max="16162" width="18.7109375" style="1" customWidth="1"/>
    <col min="16163" max="16164" width="21.7109375" style="1" customWidth="1"/>
    <col min="16165" max="16165" width="10.7109375" style="1" customWidth="1"/>
    <col min="16166" max="16166" width="21.7109375" style="1" customWidth="1"/>
    <col min="16167" max="16167" width="10.7109375" style="1" customWidth="1"/>
    <col min="16168" max="16168" width="18.7109375" style="1" customWidth="1"/>
    <col min="16169" max="16170" width="21.7109375" style="1" customWidth="1"/>
    <col min="16171" max="16171" width="40.7109375" style="1" customWidth="1"/>
    <col min="16172" max="16172" width="10.7109375" style="1" customWidth="1"/>
    <col min="16173" max="16173" width="21.7109375" style="1" customWidth="1"/>
    <col min="16174" max="16174" width="10.7109375" style="1" customWidth="1"/>
    <col min="16175" max="16177" width="21.7109375" style="1" customWidth="1"/>
    <col min="16178" max="16178" width="10.7109375" style="1" customWidth="1"/>
    <col min="16179" max="16384" width="11.42578125" style="1"/>
  </cols>
  <sheetData>
    <row r="1" spans="2:50">
      <c r="B1" s="2" t="s">
        <v>329</v>
      </c>
    </row>
    <row r="2" spans="2:50">
      <c r="B2" s="2" t="s">
        <v>1</v>
      </c>
    </row>
    <row r="3" spans="2:50">
      <c r="B3" s="2" t="s">
        <v>2</v>
      </c>
    </row>
    <row r="4" spans="2:50">
      <c r="B4" s="2" t="s">
        <v>3</v>
      </c>
    </row>
    <row r="5" spans="2:50">
      <c r="B5" s="2"/>
    </row>
    <row r="6" spans="2:50">
      <c r="E6" s="1" t="str">
        <f t="shared" ref="E6" si="0">MID(C7,6,4)</f>
        <v>รผอ.</v>
      </c>
      <c r="F6" s="1" t="str">
        <f t="shared" ref="F6" si="1">MID(D7,6,4)</f>
        <v/>
      </c>
      <c r="G6" s="1" t="str">
        <f t="shared" ref="G6" si="2">MID(E7,6,4)</f>
        <v>ิงงว</v>
      </c>
      <c r="H6" s="1" t="str">
        <f t="shared" ref="H6" si="3">MID(F7,6,4)</f>
        <v>ปม.1</v>
      </c>
      <c r="I6" s="1" t="str">
        <f t="shared" ref="I6" si="4">MID(G7,6,4)</f>
        <v>หลือ</v>
      </c>
      <c r="J6" s="1" t="str">
        <f t="shared" ref="J6" si="5">MID(H7,6,4)</f>
        <v>ม</v>
      </c>
      <c r="K6" s="1" t="str">
        <f t="shared" ref="K6" si="6">MID(I7,6,4)</f>
        <v>ฝผก.</v>
      </c>
      <c r="L6" s="1" t="str">
        <f t="shared" ref="L6" si="7">MID(J7,6,4)</f>
        <v/>
      </c>
      <c r="M6" s="1" t="str">
        <f t="shared" ref="M6" si="8">MID(K7,6,4)</f>
        <v>ิงงว</v>
      </c>
      <c r="N6" s="1" t="str">
        <f t="shared" ref="N6" si="9">MID(L7,6,4)</f>
        <v>ปม.1</v>
      </c>
      <c r="O6" s="1" t="str">
        <f t="shared" ref="O6" si="10">MID(M7,6,4)</f>
        <v>หลือ</v>
      </c>
      <c r="P6" s="1" t="str">
        <f t="shared" ref="P6" si="11">MID(N7,6,4)</f>
        <v>ม</v>
      </c>
      <c r="Q6" s="1" t="str">
        <f t="shared" ref="Q6" si="12">MID(O7,6,4)</f>
        <v>ฝพอ.</v>
      </c>
      <c r="R6" s="1" t="str">
        <f t="shared" ref="R6" si="13">MID(P7,6,4)</f>
        <v/>
      </c>
      <c r="S6" s="1" t="str">
        <f t="shared" ref="S6" si="14">MID(Q7,6,4)</f>
        <v>ิงงว</v>
      </c>
      <c r="T6" s="1" t="str">
        <f t="shared" ref="T6" si="15">MID(R7,6,4)</f>
        <v>ปม.1</v>
      </c>
      <c r="U6" s="1" t="str">
        <f t="shared" ref="U6" si="16">MID(S7,6,4)</f>
        <v>หลือ</v>
      </c>
      <c r="V6" s="1" t="str">
        <f t="shared" ref="V6" si="17">MID(T7,6,4)</f>
        <v>ม</v>
      </c>
      <c r="W6" s="1" t="str">
        <f t="shared" ref="W6" si="18">MID(U7,6,4)</f>
        <v>ฝสอ.</v>
      </c>
      <c r="X6" s="1" t="str">
        <f t="shared" ref="X6" si="19">MID(V7,6,4)</f>
        <v/>
      </c>
      <c r="Y6" s="1" t="str">
        <f t="shared" ref="Y6" si="20">MID(W7,6,4)</f>
        <v>ิงงว</v>
      </c>
      <c r="Z6" s="1" t="str">
        <f t="shared" ref="Z6" si="21">MID(X7,6,4)</f>
        <v>ปม.1</v>
      </c>
      <c r="AA6" s="1" t="str">
        <f t="shared" ref="AA6" si="22">MID(Y7,6,4)</f>
        <v>หลือ</v>
      </c>
      <c r="AB6" s="1" t="str">
        <f t="shared" ref="AB6" si="23">MID(Z7,6,4)</f>
        <v>ม</v>
      </c>
      <c r="AC6" s="1" t="str">
        <f t="shared" ref="AC6" si="24">MID(AA7,6,4)</f>
        <v>ฝศก.</v>
      </c>
      <c r="AD6" s="1" t="str">
        <f t="shared" ref="AD6" si="25">MID(AB7,6,4)</f>
        <v/>
      </c>
      <c r="AE6" s="1" t="str">
        <f t="shared" ref="AE6" si="26">MID(AC7,6,4)</f>
        <v>ิงงว</v>
      </c>
      <c r="AF6" s="1" t="str">
        <f t="shared" ref="AF6" si="27">MID(AD7,6,4)</f>
        <v>ปม.1</v>
      </c>
      <c r="AG6" s="1" t="str">
        <f t="shared" ref="AG6" si="28">MID(AE7,6,4)</f>
        <v>หลือ</v>
      </c>
      <c r="AH6" s="1" t="str">
        <f t="shared" ref="AH6" si="29">MID(AF7,6,4)</f>
        <v>ม</v>
      </c>
      <c r="AI6" s="1" t="str">
        <f t="shared" ref="AI6" si="30">MID(AG7,6,4)</f>
        <v>ฝบส.</v>
      </c>
      <c r="AJ6" s="1" t="str">
        <f t="shared" ref="AJ6" si="31">MID(AH7,6,4)</f>
        <v/>
      </c>
      <c r="AK6" s="1" t="str">
        <f t="shared" ref="AK6" si="32">MID(AI7,6,4)</f>
        <v>ิงงว</v>
      </c>
      <c r="AL6" s="1" t="str">
        <f t="shared" ref="AL6" si="33">MID(AJ7,6,4)</f>
        <v>ปม.1</v>
      </c>
      <c r="AM6" s="1" t="str">
        <f t="shared" ref="AM6" si="34">MID(AK7,6,4)</f>
        <v>หลือ</v>
      </c>
      <c r="AN6" s="1" t="str">
        <f t="shared" ref="AN6" si="35">MID(AL7,6,4)</f>
        <v>ม</v>
      </c>
      <c r="AO6" s="1" t="str">
        <f t="shared" ref="AO6" si="36">MID(AM7,6,4)</f>
        <v>ฝสส.</v>
      </c>
      <c r="AP6" s="1" t="str">
        <f t="shared" ref="AP6" si="37">MID(AN7,6,4)</f>
        <v/>
      </c>
      <c r="AQ6" s="1" t="str">
        <f t="shared" ref="AQ6" si="38">MID(AO7,6,4)</f>
        <v>ิงงว</v>
      </c>
      <c r="AR6" s="1" t="str">
        <f t="shared" ref="AR6" si="39">MID(AP7,6,4)</f>
        <v>ปม.1</v>
      </c>
      <c r="AS6" s="1" t="str">
        <f t="shared" ref="AS6" si="40">MID(AQ7,6,4)</f>
        <v>หลือ</v>
      </c>
      <c r="AT6" s="1" t="str">
        <f t="shared" ref="AT6" si="41">MID(AR7,6,4)</f>
        <v>ม</v>
      </c>
      <c r="AU6" s="1" t="str">
        <f t="shared" ref="AU6" si="42">MID(AS7,6,4)</f>
        <v>าจริ</v>
      </c>
      <c r="AV6" s="1" t="str">
        <f t="shared" ref="AV6" si="43">MID(AT7,6,4)</f>
        <v/>
      </c>
      <c r="AW6" s="1" t="str">
        <f t="shared" ref="AW6" si="44">MID(AU7,6,4)</f>
        <v>าจริ</v>
      </c>
      <c r="AX6" s="1" t="str">
        <f t="shared" ref="AX6" si="45">MID(AV7,6,4)</f>
        <v>ปม 1</v>
      </c>
    </row>
    <row r="7" spans="2:50">
      <c r="B7" s="3" t="s">
        <v>4</v>
      </c>
      <c r="C7" s="4" t="s">
        <v>330</v>
      </c>
      <c r="D7" s="4" t="s">
        <v>6</v>
      </c>
      <c r="E7" s="4" t="s">
        <v>7</v>
      </c>
      <c r="F7" s="4" t="s">
        <v>331</v>
      </c>
      <c r="G7" s="4" t="s">
        <v>9</v>
      </c>
      <c r="H7" s="4" t="s">
        <v>10</v>
      </c>
      <c r="I7" s="4" t="s">
        <v>332</v>
      </c>
      <c r="J7" s="4" t="s">
        <v>6</v>
      </c>
      <c r="K7" s="4" t="s">
        <v>7</v>
      </c>
      <c r="L7" s="4" t="s">
        <v>333</v>
      </c>
      <c r="M7" s="4" t="s">
        <v>9</v>
      </c>
      <c r="N7" s="4" t="s">
        <v>10</v>
      </c>
      <c r="O7" s="4" t="s">
        <v>334</v>
      </c>
      <c r="P7" s="4" t="s">
        <v>6</v>
      </c>
      <c r="Q7" s="4" t="s">
        <v>7</v>
      </c>
      <c r="R7" s="4" t="s">
        <v>335</v>
      </c>
      <c r="S7" s="4" t="s">
        <v>9</v>
      </c>
      <c r="T7" s="4" t="s">
        <v>10</v>
      </c>
      <c r="U7" s="4" t="s">
        <v>336</v>
      </c>
      <c r="V7" s="4" t="s">
        <v>6</v>
      </c>
      <c r="W7" s="4" t="s">
        <v>7</v>
      </c>
      <c r="X7" s="4" t="s">
        <v>337</v>
      </c>
      <c r="Y7" s="4" t="s">
        <v>9</v>
      </c>
      <c r="Z7" s="4" t="s">
        <v>10</v>
      </c>
      <c r="AA7" s="4" t="s">
        <v>338</v>
      </c>
      <c r="AB7" s="4" t="s">
        <v>6</v>
      </c>
      <c r="AC7" s="4" t="s">
        <v>7</v>
      </c>
      <c r="AD7" s="4" t="s">
        <v>339</v>
      </c>
      <c r="AE7" s="4" t="s">
        <v>9</v>
      </c>
      <c r="AF7" s="4" t="s">
        <v>10</v>
      </c>
      <c r="AG7" s="4" t="s">
        <v>340</v>
      </c>
      <c r="AH7" s="4" t="s">
        <v>6</v>
      </c>
      <c r="AI7" s="4" t="s">
        <v>7</v>
      </c>
      <c r="AJ7" s="4" t="s">
        <v>341</v>
      </c>
      <c r="AK7" s="4" t="s">
        <v>9</v>
      </c>
      <c r="AL7" s="4" t="s">
        <v>10</v>
      </c>
      <c r="AM7" s="4" t="s">
        <v>342</v>
      </c>
      <c r="AN7" s="4" t="s">
        <v>6</v>
      </c>
      <c r="AO7" s="4" t="s">
        <v>7</v>
      </c>
      <c r="AP7" s="4" t="s">
        <v>343</v>
      </c>
      <c r="AQ7" s="4" t="s">
        <v>9</v>
      </c>
      <c r="AR7" s="4" t="s">
        <v>10</v>
      </c>
      <c r="AS7" s="4" t="s">
        <v>344</v>
      </c>
      <c r="AT7" s="4" t="s">
        <v>6</v>
      </c>
      <c r="AU7" s="4" t="s">
        <v>22</v>
      </c>
      <c r="AV7" s="4" t="s">
        <v>345</v>
      </c>
      <c r="AW7" s="4" t="s">
        <v>9</v>
      </c>
      <c r="AX7" s="4" t="s">
        <v>10</v>
      </c>
    </row>
    <row r="8" spans="2:50" outlineLevel="2">
      <c r="B8" s="5" t="s">
        <v>24</v>
      </c>
      <c r="C8" s="6">
        <v>942460.96</v>
      </c>
      <c r="D8" s="6">
        <v>17.688800000000001</v>
      </c>
      <c r="E8" s="6">
        <v>2827927.85</v>
      </c>
      <c r="F8" s="6">
        <v>5328000</v>
      </c>
      <c r="G8" s="6">
        <v>2500072.15</v>
      </c>
      <c r="H8" s="6">
        <v>53.076700000000002</v>
      </c>
      <c r="I8" s="6">
        <v>2045061</v>
      </c>
      <c r="J8" s="6">
        <v>8.6607000000000003</v>
      </c>
      <c r="K8" s="6">
        <v>8066076</v>
      </c>
      <c r="L8" s="6">
        <v>23613000</v>
      </c>
      <c r="M8" s="6">
        <v>15546924</v>
      </c>
      <c r="N8" s="6">
        <v>34.159500000000001</v>
      </c>
      <c r="O8" s="6">
        <v>1254443</v>
      </c>
      <c r="P8" s="6">
        <v>8.2725000000000009</v>
      </c>
      <c r="Q8" s="6">
        <v>4962350.07</v>
      </c>
      <c r="R8" s="6">
        <v>15164000</v>
      </c>
      <c r="S8" s="6">
        <v>10201649.93</v>
      </c>
      <c r="T8" s="6">
        <v>32.724499999999999</v>
      </c>
      <c r="U8" s="6">
        <v>3394051</v>
      </c>
      <c r="V8" s="6">
        <v>8.4933999999999994</v>
      </c>
      <c r="W8" s="6">
        <v>13502645</v>
      </c>
      <c r="X8" s="6">
        <v>39961000</v>
      </c>
      <c r="Y8" s="6">
        <v>26458355</v>
      </c>
      <c r="Z8" s="6">
        <v>33.7896</v>
      </c>
      <c r="AA8" s="6">
        <v>2017459.07</v>
      </c>
      <c r="AB8" s="6">
        <v>8.3417999999999992</v>
      </c>
      <c r="AC8" s="6">
        <v>7649424.75</v>
      </c>
      <c r="AD8" s="6">
        <v>24185000</v>
      </c>
      <c r="AE8" s="6">
        <v>16535575.25</v>
      </c>
      <c r="AF8" s="6">
        <v>31.628799999999998</v>
      </c>
      <c r="AG8" s="6">
        <v>1624296</v>
      </c>
      <c r="AH8" s="6">
        <v>8.8968000000000007</v>
      </c>
      <c r="AI8" s="6">
        <v>6357756</v>
      </c>
      <c r="AJ8" s="6">
        <v>18257000</v>
      </c>
      <c r="AK8" s="6">
        <v>11899244</v>
      </c>
      <c r="AL8" s="6">
        <v>34.823700000000002</v>
      </c>
      <c r="AM8" s="6">
        <v>1801318</v>
      </c>
      <c r="AN8" s="6">
        <v>8.1997</v>
      </c>
      <c r="AO8" s="6">
        <v>7205272</v>
      </c>
      <c r="AP8" s="6">
        <v>21968000</v>
      </c>
      <c r="AQ8" s="6">
        <v>14762728</v>
      </c>
      <c r="AR8" s="6">
        <v>32.798900000000003</v>
      </c>
      <c r="AS8" s="6">
        <v>13079089.029999999</v>
      </c>
      <c r="AT8" s="6">
        <v>8.8088999999999995</v>
      </c>
      <c r="AU8" s="6">
        <v>50571451.670000002</v>
      </c>
      <c r="AV8" s="6">
        <v>148476000</v>
      </c>
      <c r="AW8" s="6">
        <v>97904548.329999998</v>
      </c>
      <c r="AX8" s="6">
        <v>34.060400000000001</v>
      </c>
    </row>
    <row r="9" spans="2:50" outlineLevel="2">
      <c r="B9" s="5" t="s">
        <v>25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14170</v>
      </c>
      <c r="J9" s="6">
        <v>0</v>
      </c>
      <c r="K9" s="6">
        <v>56680</v>
      </c>
      <c r="L9" s="7">
        <v>0</v>
      </c>
      <c r="M9" s="6">
        <v>-56680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6">
        <v>14170</v>
      </c>
      <c r="AH9" s="6">
        <v>0</v>
      </c>
      <c r="AI9" s="6">
        <v>56680</v>
      </c>
      <c r="AJ9" s="7">
        <v>0</v>
      </c>
      <c r="AK9" s="6">
        <v>-56680</v>
      </c>
      <c r="AL9" s="6">
        <v>0</v>
      </c>
      <c r="AM9" s="7">
        <v>0</v>
      </c>
      <c r="AN9" s="6">
        <v>0</v>
      </c>
      <c r="AO9" s="7">
        <v>0</v>
      </c>
      <c r="AP9" s="7">
        <v>0</v>
      </c>
      <c r="AQ9" s="6">
        <v>0</v>
      </c>
      <c r="AR9" s="6">
        <v>0</v>
      </c>
      <c r="AS9" s="6">
        <v>28340</v>
      </c>
      <c r="AT9" s="6">
        <v>0</v>
      </c>
      <c r="AU9" s="6">
        <v>113360</v>
      </c>
      <c r="AV9" s="6">
        <v>0</v>
      </c>
      <c r="AW9" s="6">
        <v>-113360</v>
      </c>
      <c r="AX9" s="6">
        <v>0</v>
      </c>
    </row>
    <row r="10" spans="2:50" outlineLevel="1">
      <c r="B10" s="5" t="s">
        <v>26</v>
      </c>
      <c r="C10" s="6">
        <v>942460.96</v>
      </c>
      <c r="D10" s="6">
        <v>17.688800000000001</v>
      </c>
      <c r="E10" s="6">
        <v>2827927.85</v>
      </c>
      <c r="F10" s="6">
        <v>5328000</v>
      </c>
      <c r="G10" s="6">
        <v>2500072.15</v>
      </c>
      <c r="H10" s="6">
        <v>53.076700000000002</v>
      </c>
      <c r="I10" s="6">
        <v>2059231</v>
      </c>
      <c r="J10" s="6">
        <v>8.7208000000000006</v>
      </c>
      <c r="K10" s="6">
        <v>8122756</v>
      </c>
      <c r="L10" s="6">
        <v>23613000</v>
      </c>
      <c r="M10" s="6">
        <v>15490244</v>
      </c>
      <c r="N10" s="6">
        <v>34.399500000000003</v>
      </c>
      <c r="O10" s="6">
        <v>1254443</v>
      </c>
      <c r="P10" s="6">
        <v>8.2725000000000009</v>
      </c>
      <c r="Q10" s="6">
        <v>4962350.07</v>
      </c>
      <c r="R10" s="6">
        <v>15164000</v>
      </c>
      <c r="S10" s="6">
        <v>10201649.93</v>
      </c>
      <c r="T10" s="6">
        <v>32.724499999999999</v>
      </c>
      <c r="U10" s="6">
        <v>3394051</v>
      </c>
      <c r="V10" s="6">
        <v>8.4933999999999994</v>
      </c>
      <c r="W10" s="6">
        <v>13502645</v>
      </c>
      <c r="X10" s="6">
        <v>39961000</v>
      </c>
      <c r="Y10" s="6">
        <v>26458355</v>
      </c>
      <c r="Z10" s="6">
        <v>33.7896</v>
      </c>
      <c r="AA10" s="6">
        <v>2017459.07</v>
      </c>
      <c r="AB10" s="6">
        <v>8.3417999999999992</v>
      </c>
      <c r="AC10" s="6">
        <v>7649424.75</v>
      </c>
      <c r="AD10" s="6">
        <v>24185000</v>
      </c>
      <c r="AE10" s="6">
        <v>16535575.25</v>
      </c>
      <c r="AF10" s="6">
        <v>31.628799999999998</v>
      </c>
      <c r="AG10" s="6">
        <v>1638466</v>
      </c>
      <c r="AH10" s="6">
        <v>8.9745000000000008</v>
      </c>
      <c r="AI10" s="6">
        <v>6414436</v>
      </c>
      <c r="AJ10" s="6">
        <v>18257000</v>
      </c>
      <c r="AK10" s="6">
        <v>11842564</v>
      </c>
      <c r="AL10" s="6">
        <v>35.134099999999997</v>
      </c>
      <c r="AM10" s="6">
        <v>1801318</v>
      </c>
      <c r="AN10" s="6">
        <v>8.1997</v>
      </c>
      <c r="AO10" s="6">
        <v>7205272</v>
      </c>
      <c r="AP10" s="6">
        <v>21968000</v>
      </c>
      <c r="AQ10" s="6">
        <v>14762728</v>
      </c>
      <c r="AR10" s="6">
        <v>32.798900000000003</v>
      </c>
      <c r="AS10" s="6">
        <v>13107429.029999999</v>
      </c>
      <c r="AT10" s="6">
        <v>8.8279999999999994</v>
      </c>
      <c r="AU10" s="6">
        <v>50684811.670000002</v>
      </c>
      <c r="AV10" s="6">
        <v>148476000</v>
      </c>
      <c r="AW10" s="6">
        <v>97791188.329999998</v>
      </c>
      <c r="AX10" s="6">
        <v>34.136699999999998</v>
      </c>
    </row>
    <row r="11" spans="2:50" outlineLevel="2">
      <c r="B11" s="5" t="s">
        <v>27</v>
      </c>
      <c r="C11" s="6">
        <v>52839.95</v>
      </c>
      <c r="D11" s="6">
        <v>7.0831</v>
      </c>
      <c r="E11" s="6">
        <v>177391.26</v>
      </c>
      <c r="F11" s="6">
        <v>746000</v>
      </c>
      <c r="G11" s="6">
        <v>568608.74</v>
      </c>
      <c r="H11" s="6">
        <v>23.779</v>
      </c>
      <c r="I11" s="6">
        <v>290588.24</v>
      </c>
      <c r="J11" s="6">
        <v>8.7896999999999998</v>
      </c>
      <c r="K11" s="6">
        <v>1162352.96</v>
      </c>
      <c r="L11" s="6">
        <v>3306000</v>
      </c>
      <c r="M11" s="6">
        <v>2143647.04</v>
      </c>
      <c r="N11" s="6">
        <v>35.158900000000003</v>
      </c>
      <c r="O11" s="6">
        <v>174564.98</v>
      </c>
      <c r="P11" s="6">
        <v>8.2225999999999999</v>
      </c>
      <c r="Q11" s="6">
        <v>711092.48</v>
      </c>
      <c r="R11" s="6">
        <v>2123000</v>
      </c>
      <c r="S11" s="6">
        <v>1411907.52</v>
      </c>
      <c r="T11" s="6">
        <v>33.494700000000002</v>
      </c>
      <c r="U11" s="6">
        <v>434449.08</v>
      </c>
      <c r="V11" s="6">
        <v>7.7649999999999997</v>
      </c>
      <c r="W11" s="6">
        <v>1749046.19</v>
      </c>
      <c r="X11" s="6">
        <v>5595000</v>
      </c>
      <c r="Y11" s="6">
        <v>3845953.81</v>
      </c>
      <c r="Z11" s="6">
        <v>31.260899999999999</v>
      </c>
      <c r="AA11" s="6">
        <v>292773.61</v>
      </c>
      <c r="AB11" s="6">
        <v>9.0222999999999995</v>
      </c>
      <c r="AC11" s="6">
        <v>1112215.6399999999</v>
      </c>
      <c r="AD11" s="6">
        <v>3245000</v>
      </c>
      <c r="AE11" s="6">
        <v>2132784.36</v>
      </c>
      <c r="AF11" s="6">
        <v>34.274799999999999</v>
      </c>
      <c r="AG11" s="6">
        <v>213430.88</v>
      </c>
      <c r="AH11" s="6">
        <v>8.3501999999999992</v>
      </c>
      <c r="AI11" s="6">
        <v>853723.52</v>
      </c>
      <c r="AJ11" s="6">
        <v>2556000</v>
      </c>
      <c r="AK11" s="6">
        <v>1702276.48</v>
      </c>
      <c r="AL11" s="6">
        <v>33.400799999999997</v>
      </c>
      <c r="AM11" s="6">
        <v>229910.87</v>
      </c>
      <c r="AN11" s="6">
        <v>7.4767999999999999</v>
      </c>
      <c r="AO11" s="6">
        <v>919643.48</v>
      </c>
      <c r="AP11" s="6">
        <v>3075000</v>
      </c>
      <c r="AQ11" s="6">
        <v>2155356.52</v>
      </c>
      <c r="AR11" s="6">
        <v>29.9071</v>
      </c>
      <c r="AS11" s="6">
        <v>1688557.61</v>
      </c>
      <c r="AT11" s="6">
        <v>8.1785999999999994</v>
      </c>
      <c r="AU11" s="6">
        <v>6685465.5300000003</v>
      </c>
      <c r="AV11" s="6">
        <v>20646000</v>
      </c>
      <c r="AW11" s="6">
        <v>13960534.470000001</v>
      </c>
      <c r="AX11" s="6">
        <v>32.381399999999999</v>
      </c>
    </row>
    <row r="12" spans="2:50" outlineLevel="2">
      <c r="B12" s="5" t="s">
        <v>28</v>
      </c>
      <c r="C12" s="6">
        <v>157076.79</v>
      </c>
      <c r="D12" s="6">
        <v>17.668900000000001</v>
      </c>
      <c r="E12" s="6">
        <v>471334.14</v>
      </c>
      <c r="F12" s="6">
        <v>889000</v>
      </c>
      <c r="G12" s="6">
        <v>417665.86</v>
      </c>
      <c r="H12" s="6">
        <v>53.018500000000003</v>
      </c>
      <c r="I12" s="6">
        <v>340843.5</v>
      </c>
      <c r="J12" s="6">
        <v>8.6595999999999993</v>
      </c>
      <c r="K12" s="6">
        <v>1344400.8</v>
      </c>
      <c r="L12" s="6">
        <v>3936000</v>
      </c>
      <c r="M12" s="6">
        <v>2591599.2000000002</v>
      </c>
      <c r="N12" s="6">
        <v>34.156500000000001</v>
      </c>
      <c r="O12" s="6">
        <v>209073.86</v>
      </c>
      <c r="P12" s="6">
        <v>8.2703000000000007</v>
      </c>
      <c r="Q12" s="6">
        <v>827101.49</v>
      </c>
      <c r="R12" s="6">
        <v>2528000</v>
      </c>
      <c r="S12" s="6">
        <v>1700898.51</v>
      </c>
      <c r="T12" s="6">
        <v>32.717599999999997</v>
      </c>
      <c r="U12" s="6">
        <v>565675.16</v>
      </c>
      <c r="V12" s="6">
        <v>8.4910999999999994</v>
      </c>
      <c r="W12" s="6">
        <v>2250551.08</v>
      </c>
      <c r="X12" s="6">
        <v>6662000</v>
      </c>
      <c r="Y12" s="6">
        <v>4411448.92</v>
      </c>
      <c r="Z12" s="6">
        <v>33.7819</v>
      </c>
      <c r="AA12" s="6">
        <v>336243.16</v>
      </c>
      <c r="AB12" s="6">
        <v>8.3393999999999995</v>
      </c>
      <c r="AC12" s="6">
        <v>1220386.04</v>
      </c>
      <c r="AD12" s="6">
        <v>4032000</v>
      </c>
      <c r="AE12" s="6">
        <v>2811613.96</v>
      </c>
      <c r="AF12" s="6">
        <v>30.267499999999998</v>
      </c>
      <c r="AG12" s="6">
        <v>270716</v>
      </c>
      <c r="AH12" s="6">
        <v>8.8933999999999997</v>
      </c>
      <c r="AI12" s="6">
        <v>1059684.6499999999</v>
      </c>
      <c r="AJ12" s="6">
        <v>3044000</v>
      </c>
      <c r="AK12" s="6">
        <v>1984315.35</v>
      </c>
      <c r="AL12" s="6">
        <v>34.812199999999997</v>
      </c>
      <c r="AM12" s="6">
        <v>300219.65000000002</v>
      </c>
      <c r="AN12" s="6">
        <v>8.1981999999999999</v>
      </c>
      <c r="AO12" s="6">
        <v>1200921.19</v>
      </c>
      <c r="AP12" s="6">
        <v>3662000</v>
      </c>
      <c r="AQ12" s="6">
        <v>2461078.81</v>
      </c>
      <c r="AR12" s="6">
        <v>32.7941</v>
      </c>
      <c r="AS12" s="6">
        <v>2179848.12</v>
      </c>
      <c r="AT12" s="6">
        <v>8.8064</v>
      </c>
      <c r="AU12" s="6">
        <v>8374379.3899999997</v>
      </c>
      <c r="AV12" s="6">
        <v>24753000</v>
      </c>
      <c r="AW12" s="6">
        <v>16378620.609999999</v>
      </c>
      <c r="AX12" s="6">
        <v>33.831800000000001</v>
      </c>
    </row>
    <row r="13" spans="2:50" outlineLevel="2">
      <c r="B13" s="5" t="s">
        <v>29</v>
      </c>
      <c r="C13" s="6">
        <v>107507.84</v>
      </c>
      <c r="D13" s="6">
        <v>18.346</v>
      </c>
      <c r="E13" s="6">
        <v>333238.07</v>
      </c>
      <c r="F13" s="6">
        <v>586000</v>
      </c>
      <c r="G13" s="6">
        <v>252761.93</v>
      </c>
      <c r="H13" s="6">
        <v>56.866599999999998</v>
      </c>
      <c r="I13" s="6">
        <v>211097.81</v>
      </c>
      <c r="J13" s="6">
        <v>8.6585999999999999</v>
      </c>
      <c r="K13" s="6">
        <v>830566.13</v>
      </c>
      <c r="L13" s="6">
        <v>2438000</v>
      </c>
      <c r="M13" s="6">
        <v>1607433.87</v>
      </c>
      <c r="N13" s="6">
        <v>34.067500000000003</v>
      </c>
      <c r="O13" s="6">
        <v>126433.37</v>
      </c>
      <c r="P13" s="6">
        <v>8.1464999999999996</v>
      </c>
      <c r="Q13" s="6">
        <v>497826.46</v>
      </c>
      <c r="R13" s="6">
        <v>1552000</v>
      </c>
      <c r="S13" s="6">
        <v>1054173.54</v>
      </c>
      <c r="T13" s="6">
        <v>32.0764</v>
      </c>
      <c r="U13" s="6">
        <v>361683.23</v>
      </c>
      <c r="V13" s="6">
        <v>8.5261999999999993</v>
      </c>
      <c r="W13" s="6">
        <v>1432821.39</v>
      </c>
      <c r="X13" s="6">
        <v>4242000</v>
      </c>
      <c r="Y13" s="6">
        <v>2809178.61</v>
      </c>
      <c r="Z13" s="6">
        <v>33.777000000000001</v>
      </c>
      <c r="AA13" s="6">
        <v>213109.98</v>
      </c>
      <c r="AB13" s="6">
        <v>8.4735999999999994</v>
      </c>
      <c r="AC13" s="6">
        <v>786994.76</v>
      </c>
      <c r="AD13" s="6">
        <v>2515000</v>
      </c>
      <c r="AE13" s="6">
        <v>1728005.24</v>
      </c>
      <c r="AF13" s="6">
        <v>31.292000000000002</v>
      </c>
      <c r="AG13" s="6">
        <v>168331.95</v>
      </c>
      <c r="AH13" s="6">
        <v>8.9680999999999997</v>
      </c>
      <c r="AI13" s="6">
        <v>657554.9</v>
      </c>
      <c r="AJ13" s="6">
        <v>1877000</v>
      </c>
      <c r="AK13" s="6">
        <v>1219445.1000000001</v>
      </c>
      <c r="AL13" s="6">
        <v>35.032200000000003</v>
      </c>
      <c r="AM13" s="6">
        <v>190845.36</v>
      </c>
      <c r="AN13" s="6">
        <v>8.2439</v>
      </c>
      <c r="AO13" s="6">
        <v>763381.44</v>
      </c>
      <c r="AP13" s="6">
        <v>2315000</v>
      </c>
      <c r="AQ13" s="6">
        <v>1551618.56</v>
      </c>
      <c r="AR13" s="6">
        <v>32.9754</v>
      </c>
      <c r="AS13" s="6">
        <v>1379009.54</v>
      </c>
      <c r="AT13" s="6">
        <v>8.8825000000000003</v>
      </c>
      <c r="AU13" s="6">
        <v>5302383.1500000004</v>
      </c>
      <c r="AV13" s="6">
        <v>15525000</v>
      </c>
      <c r="AW13" s="6">
        <v>10222616.85</v>
      </c>
      <c r="AX13" s="6">
        <v>34.153799999999997</v>
      </c>
    </row>
    <row r="14" spans="2:50" outlineLevel="1">
      <c r="B14" s="5" t="s">
        <v>30</v>
      </c>
      <c r="C14" s="6">
        <v>317424.58</v>
      </c>
      <c r="D14" s="6">
        <v>14.292</v>
      </c>
      <c r="E14" s="6">
        <v>981963.47</v>
      </c>
      <c r="F14" s="6">
        <v>2221000</v>
      </c>
      <c r="G14" s="6">
        <v>1239036.53</v>
      </c>
      <c r="H14" s="6">
        <v>44.212699999999998</v>
      </c>
      <c r="I14" s="6">
        <v>842529.55</v>
      </c>
      <c r="J14" s="6">
        <v>8.7037999999999993</v>
      </c>
      <c r="K14" s="6">
        <v>3337319.89</v>
      </c>
      <c r="L14" s="6">
        <v>9680000</v>
      </c>
      <c r="M14" s="6">
        <v>6342680.1100000003</v>
      </c>
      <c r="N14" s="6">
        <v>34.476399999999998</v>
      </c>
      <c r="O14" s="6">
        <v>510072.21</v>
      </c>
      <c r="P14" s="6">
        <v>8.2230000000000008</v>
      </c>
      <c r="Q14" s="6">
        <v>2036020.43</v>
      </c>
      <c r="R14" s="6">
        <v>6203000</v>
      </c>
      <c r="S14" s="6">
        <v>4166979.57</v>
      </c>
      <c r="T14" s="6">
        <v>32.8232</v>
      </c>
      <c r="U14" s="6">
        <v>1361807.47</v>
      </c>
      <c r="V14" s="6">
        <v>8.2538999999999998</v>
      </c>
      <c r="W14" s="6">
        <v>5432418.6600000001</v>
      </c>
      <c r="X14" s="6">
        <v>16499000</v>
      </c>
      <c r="Y14" s="6">
        <v>11066581.34</v>
      </c>
      <c r="Z14" s="6">
        <v>32.925699999999999</v>
      </c>
      <c r="AA14" s="6">
        <v>842126.75</v>
      </c>
      <c r="AB14" s="6">
        <v>8.6001999999999992</v>
      </c>
      <c r="AC14" s="6">
        <v>3119596.44</v>
      </c>
      <c r="AD14" s="6">
        <v>9792000</v>
      </c>
      <c r="AE14" s="6">
        <v>6672403.5599999996</v>
      </c>
      <c r="AF14" s="6">
        <v>31.858599999999999</v>
      </c>
      <c r="AG14" s="6">
        <v>652478.82999999996</v>
      </c>
      <c r="AH14" s="6">
        <v>8.7264999999999997</v>
      </c>
      <c r="AI14" s="6">
        <v>2570963.0699999998</v>
      </c>
      <c r="AJ14" s="6">
        <v>7477000</v>
      </c>
      <c r="AK14" s="6">
        <v>4906036.93</v>
      </c>
      <c r="AL14" s="6">
        <v>34.384999999999998</v>
      </c>
      <c r="AM14" s="6">
        <v>720975.88</v>
      </c>
      <c r="AN14" s="6">
        <v>7.9648000000000003</v>
      </c>
      <c r="AO14" s="6">
        <v>2883946.11</v>
      </c>
      <c r="AP14" s="6">
        <v>9052000</v>
      </c>
      <c r="AQ14" s="6">
        <v>6168053.8899999997</v>
      </c>
      <c r="AR14" s="6">
        <v>31.8598</v>
      </c>
      <c r="AS14" s="6">
        <v>5247415.2699999996</v>
      </c>
      <c r="AT14" s="6">
        <v>8.6130999999999993</v>
      </c>
      <c r="AU14" s="6">
        <v>20362228.07</v>
      </c>
      <c r="AV14" s="6">
        <v>60924000</v>
      </c>
      <c r="AW14" s="6">
        <v>40561771.93</v>
      </c>
      <c r="AX14" s="6">
        <v>33.4223</v>
      </c>
    </row>
    <row r="15" spans="2:50" outlineLevel="2">
      <c r="B15" s="5" t="s">
        <v>31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7">
        <v>0</v>
      </c>
      <c r="J15" s="6">
        <v>0</v>
      </c>
      <c r="K15" s="6">
        <v>18384.57</v>
      </c>
      <c r="L15" s="6">
        <v>375000</v>
      </c>
      <c r="M15" s="6">
        <v>356615.43</v>
      </c>
      <c r="N15" s="6">
        <v>4.9025999999999996</v>
      </c>
      <c r="O15" s="7">
        <v>0</v>
      </c>
      <c r="P15" s="6">
        <v>0</v>
      </c>
      <c r="Q15" s="7">
        <v>0</v>
      </c>
      <c r="R15" s="6">
        <v>58000</v>
      </c>
      <c r="S15" s="6">
        <v>58000</v>
      </c>
      <c r="T15" s="6">
        <v>0</v>
      </c>
      <c r="U15" s="6">
        <v>24912.49</v>
      </c>
      <c r="V15" s="6">
        <v>4.9824999999999999</v>
      </c>
      <c r="W15" s="6">
        <v>73191.3</v>
      </c>
      <c r="X15" s="6">
        <v>500000</v>
      </c>
      <c r="Y15" s="6">
        <v>426808.7</v>
      </c>
      <c r="Z15" s="6">
        <v>14.638299999999999</v>
      </c>
      <c r="AA15" s="7">
        <v>0</v>
      </c>
      <c r="AB15" s="6">
        <v>0</v>
      </c>
      <c r="AC15" s="7">
        <v>0</v>
      </c>
      <c r="AD15" s="6">
        <v>60000</v>
      </c>
      <c r="AE15" s="6">
        <v>60000</v>
      </c>
      <c r="AF15" s="6">
        <v>0</v>
      </c>
      <c r="AG15" s="7">
        <v>0</v>
      </c>
      <c r="AH15" s="6">
        <v>0</v>
      </c>
      <c r="AI15" s="7">
        <v>0</v>
      </c>
      <c r="AJ15" s="6">
        <v>50000</v>
      </c>
      <c r="AK15" s="6">
        <v>50000</v>
      </c>
      <c r="AL15" s="6">
        <v>0</v>
      </c>
      <c r="AM15" s="6">
        <v>6554.84</v>
      </c>
      <c r="AN15" s="6">
        <v>1.4565999999999999</v>
      </c>
      <c r="AO15" s="6">
        <v>59667.41</v>
      </c>
      <c r="AP15" s="6">
        <v>450000</v>
      </c>
      <c r="AQ15" s="6">
        <v>390332.59</v>
      </c>
      <c r="AR15" s="6">
        <v>13.259399999999999</v>
      </c>
      <c r="AS15" s="6">
        <v>31467.33</v>
      </c>
      <c r="AT15" s="6">
        <v>2.1076999999999999</v>
      </c>
      <c r="AU15" s="6">
        <v>151243.28</v>
      </c>
      <c r="AV15" s="6">
        <v>1493000</v>
      </c>
      <c r="AW15" s="6">
        <v>1341756.72</v>
      </c>
      <c r="AX15" s="6">
        <v>10.1302</v>
      </c>
    </row>
    <row r="16" spans="2:50" outlineLevel="2">
      <c r="B16" s="5" t="s">
        <v>32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6">
        <v>4100</v>
      </c>
      <c r="L16" s="6">
        <v>63000</v>
      </c>
      <c r="M16" s="6">
        <v>58900</v>
      </c>
      <c r="N16" s="6">
        <v>6.5079000000000002</v>
      </c>
      <c r="O16" s="7">
        <v>0</v>
      </c>
      <c r="P16" s="6">
        <v>0</v>
      </c>
      <c r="Q16" s="7">
        <v>0</v>
      </c>
      <c r="R16" s="6">
        <v>22000</v>
      </c>
      <c r="S16" s="6">
        <v>22000</v>
      </c>
      <c r="T16" s="6">
        <v>0</v>
      </c>
      <c r="U16" s="6">
        <v>1200</v>
      </c>
      <c r="V16" s="6">
        <v>3.4285999999999999</v>
      </c>
      <c r="W16" s="6">
        <v>1400</v>
      </c>
      <c r="X16" s="6">
        <v>35000</v>
      </c>
      <c r="Y16" s="6">
        <v>33600</v>
      </c>
      <c r="Z16" s="6">
        <v>4</v>
      </c>
      <c r="AA16" s="7">
        <v>0</v>
      </c>
      <c r="AB16" s="6">
        <v>0</v>
      </c>
      <c r="AC16" s="7">
        <v>0</v>
      </c>
      <c r="AD16" s="6">
        <v>10000</v>
      </c>
      <c r="AE16" s="6">
        <v>10000</v>
      </c>
      <c r="AF16" s="6">
        <v>0</v>
      </c>
      <c r="AG16" s="7">
        <v>0</v>
      </c>
      <c r="AH16" s="6">
        <v>0</v>
      </c>
      <c r="AI16" s="7">
        <v>0</v>
      </c>
      <c r="AJ16" s="6">
        <v>20000</v>
      </c>
      <c r="AK16" s="6">
        <v>20000</v>
      </c>
      <c r="AL16" s="6">
        <v>0</v>
      </c>
      <c r="AM16" s="7">
        <v>0</v>
      </c>
      <c r="AN16" s="6">
        <v>0</v>
      </c>
      <c r="AO16" s="7">
        <v>0</v>
      </c>
      <c r="AP16" s="6">
        <v>150000</v>
      </c>
      <c r="AQ16" s="6">
        <v>150000</v>
      </c>
      <c r="AR16" s="6">
        <v>0</v>
      </c>
      <c r="AS16" s="6">
        <v>1200</v>
      </c>
      <c r="AT16" s="6">
        <v>0.4</v>
      </c>
      <c r="AU16" s="6">
        <v>5500</v>
      </c>
      <c r="AV16" s="6">
        <v>300000</v>
      </c>
      <c r="AW16" s="6">
        <v>294500</v>
      </c>
      <c r="AX16" s="6">
        <v>1.8332999999999999</v>
      </c>
    </row>
    <row r="17" spans="2:50" outlineLevel="2">
      <c r="B17" s="5" t="s">
        <v>71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7">
        <v>0</v>
      </c>
      <c r="P17" s="6">
        <v>0</v>
      </c>
      <c r="Q17" s="7">
        <v>0</v>
      </c>
      <c r="R17" s="7">
        <v>0</v>
      </c>
      <c r="S17" s="6">
        <v>0</v>
      </c>
      <c r="T17" s="6">
        <v>0</v>
      </c>
      <c r="U17" s="7">
        <v>0</v>
      </c>
      <c r="V17" s="6">
        <v>0</v>
      </c>
      <c r="W17" s="6">
        <v>1440</v>
      </c>
      <c r="X17" s="6">
        <v>28000</v>
      </c>
      <c r="Y17" s="6">
        <v>26560</v>
      </c>
      <c r="Z17" s="6">
        <v>5.1429</v>
      </c>
      <c r="AA17" s="7">
        <v>0</v>
      </c>
      <c r="AB17" s="6">
        <v>0</v>
      </c>
      <c r="AC17" s="7">
        <v>0</v>
      </c>
      <c r="AD17" s="6">
        <v>214000</v>
      </c>
      <c r="AE17" s="6">
        <v>214000</v>
      </c>
      <c r="AF17" s="6">
        <v>0</v>
      </c>
      <c r="AG17" s="7">
        <v>0</v>
      </c>
      <c r="AH17" s="6">
        <v>0</v>
      </c>
      <c r="AI17" s="7">
        <v>0</v>
      </c>
      <c r="AJ17" s="7">
        <v>0</v>
      </c>
      <c r="AK17" s="6">
        <v>0</v>
      </c>
      <c r="AL17" s="6">
        <v>0</v>
      </c>
      <c r="AM17" s="7">
        <v>0</v>
      </c>
      <c r="AN17" s="6">
        <v>0</v>
      </c>
      <c r="AO17" s="7">
        <v>0</v>
      </c>
      <c r="AP17" s="6">
        <v>20000</v>
      </c>
      <c r="AQ17" s="6">
        <v>20000</v>
      </c>
      <c r="AR17" s="6">
        <v>0</v>
      </c>
      <c r="AS17" s="6">
        <v>0</v>
      </c>
      <c r="AT17" s="6">
        <v>0</v>
      </c>
      <c r="AU17" s="6">
        <v>1440</v>
      </c>
      <c r="AV17" s="6">
        <v>262000</v>
      </c>
      <c r="AW17" s="6">
        <v>260560</v>
      </c>
      <c r="AX17" s="6">
        <v>0.54959999999999998</v>
      </c>
    </row>
    <row r="18" spans="2:50" outlineLevel="1">
      <c r="B18" s="5" t="s">
        <v>34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6">
        <v>22484.57</v>
      </c>
      <c r="L18" s="6">
        <v>438000</v>
      </c>
      <c r="M18" s="6">
        <v>415515.43</v>
      </c>
      <c r="N18" s="6">
        <v>5.1334999999999997</v>
      </c>
      <c r="O18" s="7">
        <v>0</v>
      </c>
      <c r="P18" s="6">
        <v>0</v>
      </c>
      <c r="Q18" s="7">
        <v>0</v>
      </c>
      <c r="R18" s="6">
        <v>80000</v>
      </c>
      <c r="S18" s="6">
        <v>80000</v>
      </c>
      <c r="T18" s="6">
        <v>0</v>
      </c>
      <c r="U18" s="6">
        <v>26112.49</v>
      </c>
      <c r="V18" s="6">
        <v>4.6380999999999997</v>
      </c>
      <c r="W18" s="6">
        <v>76031.3</v>
      </c>
      <c r="X18" s="6">
        <v>563000</v>
      </c>
      <c r="Y18" s="6">
        <v>486968.7</v>
      </c>
      <c r="Z18" s="6">
        <v>13.5047</v>
      </c>
      <c r="AA18" s="7">
        <v>0</v>
      </c>
      <c r="AB18" s="6">
        <v>0</v>
      </c>
      <c r="AC18" s="7">
        <v>0</v>
      </c>
      <c r="AD18" s="6">
        <v>284000</v>
      </c>
      <c r="AE18" s="6">
        <v>284000</v>
      </c>
      <c r="AF18" s="6">
        <v>0</v>
      </c>
      <c r="AG18" s="7">
        <v>0</v>
      </c>
      <c r="AH18" s="6">
        <v>0</v>
      </c>
      <c r="AI18" s="7">
        <v>0</v>
      </c>
      <c r="AJ18" s="6">
        <v>70000</v>
      </c>
      <c r="AK18" s="6">
        <v>70000</v>
      </c>
      <c r="AL18" s="6">
        <v>0</v>
      </c>
      <c r="AM18" s="6">
        <v>6554.84</v>
      </c>
      <c r="AN18" s="6">
        <v>1.0571999999999999</v>
      </c>
      <c r="AO18" s="6">
        <v>59667.41</v>
      </c>
      <c r="AP18" s="6">
        <v>620000</v>
      </c>
      <c r="AQ18" s="6">
        <v>560332.59</v>
      </c>
      <c r="AR18" s="6">
        <v>9.6237999999999992</v>
      </c>
      <c r="AS18" s="6">
        <v>32667.33</v>
      </c>
      <c r="AT18" s="6">
        <v>1.5896999999999999</v>
      </c>
      <c r="AU18" s="6">
        <v>158183.28</v>
      </c>
      <c r="AV18" s="6">
        <v>2055000</v>
      </c>
      <c r="AW18" s="6">
        <v>1896816.72</v>
      </c>
      <c r="AX18" s="6">
        <v>7.6974999999999998</v>
      </c>
    </row>
    <row r="19" spans="2:50" outlineLevel="2">
      <c r="B19" s="5" t="s">
        <v>35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6">
        <v>7880</v>
      </c>
      <c r="J19" s="6">
        <v>6.5667</v>
      </c>
      <c r="K19" s="6">
        <v>35210</v>
      </c>
      <c r="L19" s="6">
        <v>120000</v>
      </c>
      <c r="M19" s="6">
        <v>84790</v>
      </c>
      <c r="N19" s="6">
        <v>29.341699999999999</v>
      </c>
      <c r="O19" s="6">
        <v>3940</v>
      </c>
      <c r="P19" s="6">
        <v>8.2082999999999995</v>
      </c>
      <c r="Q19" s="6">
        <v>15650</v>
      </c>
      <c r="R19" s="6">
        <v>48000</v>
      </c>
      <c r="S19" s="6">
        <v>32350</v>
      </c>
      <c r="T19" s="6">
        <v>32.604199999999999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6">
        <v>31520</v>
      </c>
      <c r="AB19" s="6">
        <v>7.2962999999999996</v>
      </c>
      <c r="AC19" s="6">
        <v>131055</v>
      </c>
      <c r="AD19" s="6">
        <v>432000</v>
      </c>
      <c r="AE19" s="6">
        <v>300945</v>
      </c>
      <c r="AF19" s="6">
        <v>30.3368</v>
      </c>
      <c r="AG19" s="6">
        <v>1970</v>
      </c>
      <c r="AH19" s="6">
        <v>8.2082999999999995</v>
      </c>
      <c r="AI19" s="6">
        <v>7825</v>
      </c>
      <c r="AJ19" s="6">
        <v>24000</v>
      </c>
      <c r="AK19" s="6">
        <v>16175</v>
      </c>
      <c r="AL19" s="6">
        <v>32.604199999999999</v>
      </c>
      <c r="AM19" s="7">
        <v>0</v>
      </c>
      <c r="AN19" s="6">
        <v>0</v>
      </c>
      <c r="AO19" s="7">
        <v>0</v>
      </c>
      <c r="AP19" s="7">
        <v>0</v>
      </c>
      <c r="AQ19" s="6">
        <v>0</v>
      </c>
      <c r="AR19" s="6">
        <v>0</v>
      </c>
      <c r="AS19" s="6">
        <v>45310</v>
      </c>
      <c r="AT19" s="6">
        <v>7.2611999999999997</v>
      </c>
      <c r="AU19" s="6">
        <v>189740</v>
      </c>
      <c r="AV19" s="6">
        <v>624000</v>
      </c>
      <c r="AW19" s="6">
        <v>434260</v>
      </c>
      <c r="AX19" s="6">
        <v>30.4071</v>
      </c>
    </row>
    <row r="20" spans="2:50" outlineLevel="2">
      <c r="B20" s="5" t="s">
        <v>256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7">
        <v>0</v>
      </c>
      <c r="V20" s="6">
        <v>0</v>
      </c>
      <c r="W20" s="6">
        <v>3375.82</v>
      </c>
      <c r="X20" s="7">
        <v>0</v>
      </c>
      <c r="Y20" s="6">
        <v>-3375.82</v>
      </c>
      <c r="Z20" s="6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7">
        <v>0</v>
      </c>
      <c r="AH20" s="6">
        <v>0</v>
      </c>
      <c r="AI20" s="7">
        <v>0</v>
      </c>
      <c r="AJ20" s="7">
        <v>0</v>
      </c>
      <c r="AK20" s="6">
        <v>0</v>
      </c>
      <c r="AL20" s="6">
        <v>0</v>
      </c>
      <c r="AM20" s="7">
        <v>0</v>
      </c>
      <c r="AN20" s="6">
        <v>0</v>
      </c>
      <c r="AO20" s="7">
        <v>0</v>
      </c>
      <c r="AP20" s="7">
        <v>0</v>
      </c>
      <c r="AQ20" s="6">
        <v>0</v>
      </c>
      <c r="AR20" s="6">
        <v>0</v>
      </c>
      <c r="AS20" s="6">
        <v>0</v>
      </c>
      <c r="AT20" s="6">
        <v>0</v>
      </c>
      <c r="AU20" s="6">
        <v>3375.82</v>
      </c>
      <c r="AV20" s="6">
        <v>0</v>
      </c>
      <c r="AW20" s="6">
        <v>-3375.82</v>
      </c>
      <c r="AX20" s="6">
        <v>0</v>
      </c>
    </row>
    <row r="21" spans="2:50" outlineLevel="2">
      <c r="B21" s="5" t="s">
        <v>36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7">
        <v>0</v>
      </c>
      <c r="AH21" s="6">
        <v>0</v>
      </c>
      <c r="AI21" s="7">
        <v>0</v>
      </c>
      <c r="AJ21" s="7">
        <v>0</v>
      </c>
      <c r="AK21" s="6">
        <v>0</v>
      </c>
      <c r="AL21" s="6">
        <v>0</v>
      </c>
      <c r="AM21" s="7">
        <v>0</v>
      </c>
      <c r="AN21" s="6">
        <v>0</v>
      </c>
      <c r="AO21" s="7">
        <v>0</v>
      </c>
      <c r="AP21" s="7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</row>
    <row r="22" spans="2:50" outlineLevel="2">
      <c r="B22" s="5" t="s">
        <v>37</v>
      </c>
      <c r="C22" s="7">
        <v>0</v>
      </c>
      <c r="D22" s="6">
        <v>0</v>
      </c>
      <c r="E22" s="7">
        <v>0</v>
      </c>
      <c r="F22" s="6">
        <v>195000</v>
      </c>
      <c r="G22" s="6">
        <v>195000</v>
      </c>
      <c r="H22" s="6">
        <v>0</v>
      </c>
      <c r="I22" s="7">
        <v>0</v>
      </c>
      <c r="J22" s="6">
        <v>0</v>
      </c>
      <c r="K22" s="7">
        <v>0</v>
      </c>
      <c r="L22" s="7">
        <v>0</v>
      </c>
      <c r="M22" s="6">
        <v>0</v>
      </c>
      <c r="N22" s="6">
        <v>0</v>
      </c>
      <c r="O22" s="7">
        <v>0</v>
      </c>
      <c r="P22" s="6">
        <v>0</v>
      </c>
      <c r="Q22" s="7">
        <v>0</v>
      </c>
      <c r="R22" s="7">
        <v>0</v>
      </c>
      <c r="S22" s="6">
        <v>0</v>
      </c>
      <c r="T22" s="6">
        <v>0</v>
      </c>
      <c r="U22" s="7">
        <v>0</v>
      </c>
      <c r="V22" s="6">
        <v>0</v>
      </c>
      <c r="W22" s="7">
        <v>0</v>
      </c>
      <c r="X22" s="6">
        <v>121000</v>
      </c>
      <c r="Y22" s="6">
        <v>121000</v>
      </c>
      <c r="Z22" s="6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7">
        <v>0</v>
      </c>
      <c r="AH22" s="6">
        <v>0</v>
      </c>
      <c r="AI22" s="7">
        <v>0</v>
      </c>
      <c r="AJ22" s="6">
        <v>50000</v>
      </c>
      <c r="AK22" s="6">
        <v>50000</v>
      </c>
      <c r="AL22" s="6">
        <v>0</v>
      </c>
      <c r="AM22" s="7">
        <v>0</v>
      </c>
      <c r="AN22" s="6">
        <v>0</v>
      </c>
      <c r="AO22" s="7">
        <v>0</v>
      </c>
      <c r="AP22" s="7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366000</v>
      </c>
      <c r="AW22" s="6">
        <v>366000</v>
      </c>
      <c r="AX22" s="6">
        <v>0</v>
      </c>
    </row>
    <row r="23" spans="2:50" outlineLevel="2">
      <c r="B23" s="5" t="s">
        <v>38</v>
      </c>
      <c r="C23" s="6">
        <v>500</v>
      </c>
      <c r="D23" s="6">
        <v>4.1666999999999996</v>
      </c>
      <c r="E23" s="6">
        <v>2000</v>
      </c>
      <c r="F23" s="6">
        <v>12000</v>
      </c>
      <c r="G23" s="6">
        <v>10000</v>
      </c>
      <c r="H23" s="6">
        <v>16.666699999999999</v>
      </c>
      <c r="I23" s="6">
        <v>4000</v>
      </c>
      <c r="J23" s="6">
        <v>6.6666999999999996</v>
      </c>
      <c r="K23" s="6">
        <v>16000</v>
      </c>
      <c r="L23" s="6">
        <v>60000</v>
      </c>
      <c r="M23" s="6">
        <v>44000</v>
      </c>
      <c r="N23" s="6">
        <v>26.666699999999999</v>
      </c>
      <c r="O23" s="6">
        <v>4000</v>
      </c>
      <c r="P23" s="6">
        <v>8.3332999999999995</v>
      </c>
      <c r="Q23" s="6">
        <v>16500</v>
      </c>
      <c r="R23" s="6">
        <v>48000</v>
      </c>
      <c r="S23" s="6">
        <v>31500</v>
      </c>
      <c r="T23" s="6">
        <v>34.375</v>
      </c>
      <c r="U23" s="6">
        <v>5500</v>
      </c>
      <c r="V23" s="6">
        <v>6.5476000000000001</v>
      </c>
      <c r="W23" s="6">
        <v>22000</v>
      </c>
      <c r="X23" s="6">
        <v>84000</v>
      </c>
      <c r="Y23" s="6">
        <v>62000</v>
      </c>
      <c r="Z23" s="6">
        <v>26.1905</v>
      </c>
      <c r="AA23" s="6">
        <v>3500</v>
      </c>
      <c r="AB23" s="6">
        <v>14.583299999999999</v>
      </c>
      <c r="AC23" s="6">
        <v>8000</v>
      </c>
      <c r="AD23" s="6">
        <v>24000</v>
      </c>
      <c r="AE23" s="6">
        <v>16000</v>
      </c>
      <c r="AF23" s="6">
        <v>33.333300000000001</v>
      </c>
      <c r="AG23" s="6">
        <v>2700</v>
      </c>
      <c r="AH23" s="6">
        <v>6.4286000000000003</v>
      </c>
      <c r="AI23" s="6">
        <v>10800</v>
      </c>
      <c r="AJ23" s="6">
        <v>42000</v>
      </c>
      <c r="AK23" s="6">
        <v>31200</v>
      </c>
      <c r="AL23" s="6">
        <v>25.714300000000001</v>
      </c>
      <c r="AM23" s="6">
        <v>3000</v>
      </c>
      <c r="AN23" s="6">
        <v>15</v>
      </c>
      <c r="AO23" s="6">
        <v>12000</v>
      </c>
      <c r="AP23" s="6">
        <v>20000</v>
      </c>
      <c r="AQ23" s="6">
        <v>8000</v>
      </c>
      <c r="AR23" s="6">
        <v>60</v>
      </c>
      <c r="AS23" s="6">
        <v>23200</v>
      </c>
      <c r="AT23" s="6">
        <v>8</v>
      </c>
      <c r="AU23" s="6">
        <v>87300</v>
      </c>
      <c r="AV23" s="6">
        <v>290000</v>
      </c>
      <c r="AW23" s="6">
        <v>202700</v>
      </c>
      <c r="AX23" s="6">
        <v>30.103400000000001</v>
      </c>
    </row>
    <row r="24" spans="2:50" outlineLevel="2">
      <c r="B24" s="5" t="s">
        <v>39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7">
        <v>0</v>
      </c>
      <c r="M24" s="6">
        <v>0</v>
      </c>
      <c r="N24" s="6">
        <v>0</v>
      </c>
      <c r="O24" s="7">
        <v>0</v>
      </c>
      <c r="P24" s="6">
        <v>0</v>
      </c>
      <c r="Q24" s="6">
        <v>1000</v>
      </c>
      <c r="R24" s="7">
        <v>0</v>
      </c>
      <c r="S24" s="6">
        <v>-1000</v>
      </c>
      <c r="T24" s="6">
        <v>0</v>
      </c>
      <c r="U24" s="7">
        <v>0</v>
      </c>
      <c r="V24" s="6">
        <v>0</v>
      </c>
      <c r="W24" s="7">
        <v>0</v>
      </c>
      <c r="X24" s="6">
        <v>2000</v>
      </c>
      <c r="Y24" s="6">
        <v>2000</v>
      </c>
      <c r="Z24" s="6">
        <v>0</v>
      </c>
      <c r="AA24" s="7">
        <v>0</v>
      </c>
      <c r="AB24" s="6">
        <v>0</v>
      </c>
      <c r="AC24" s="7">
        <v>0</v>
      </c>
      <c r="AD24" s="6">
        <v>3000</v>
      </c>
      <c r="AE24" s="6">
        <v>3000</v>
      </c>
      <c r="AF24" s="6">
        <v>0</v>
      </c>
      <c r="AG24" s="7">
        <v>0</v>
      </c>
      <c r="AH24" s="6">
        <v>0</v>
      </c>
      <c r="AI24" s="7">
        <v>0</v>
      </c>
      <c r="AJ24" s="7">
        <v>0</v>
      </c>
      <c r="AK24" s="6">
        <v>0</v>
      </c>
      <c r="AL24" s="6">
        <v>0</v>
      </c>
      <c r="AM24" s="7">
        <v>0</v>
      </c>
      <c r="AN24" s="6">
        <v>0</v>
      </c>
      <c r="AO24" s="7">
        <v>0</v>
      </c>
      <c r="AP24" s="6">
        <v>3000</v>
      </c>
      <c r="AQ24" s="6">
        <v>3000</v>
      </c>
      <c r="AR24" s="6">
        <v>0</v>
      </c>
      <c r="AS24" s="6">
        <v>0</v>
      </c>
      <c r="AT24" s="6">
        <v>0</v>
      </c>
      <c r="AU24" s="6">
        <v>1000</v>
      </c>
      <c r="AV24" s="6">
        <v>8000</v>
      </c>
      <c r="AW24" s="6">
        <v>7000</v>
      </c>
      <c r="AX24" s="6">
        <v>12.5</v>
      </c>
    </row>
    <row r="25" spans="2:50" outlineLevel="2">
      <c r="B25" s="5" t="s">
        <v>40</v>
      </c>
      <c r="C25" s="7">
        <v>0</v>
      </c>
      <c r="D25" s="6">
        <v>0</v>
      </c>
      <c r="E25" s="7">
        <v>0</v>
      </c>
      <c r="F25" s="6">
        <v>50000</v>
      </c>
      <c r="G25" s="6">
        <v>50000</v>
      </c>
      <c r="H25" s="6">
        <v>0</v>
      </c>
      <c r="I25" s="7">
        <v>0</v>
      </c>
      <c r="J25" s="6">
        <v>0</v>
      </c>
      <c r="K25" s="6">
        <v>33900</v>
      </c>
      <c r="L25" s="6">
        <v>50000</v>
      </c>
      <c r="M25" s="6">
        <v>16100</v>
      </c>
      <c r="N25" s="6">
        <v>67.8</v>
      </c>
      <c r="O25" s="7">
        <v>0</v>
      </c>
      <c r="P25" s="6">
        <v>0</v>
      </c>
      <c r="Q25" s="7">
        <v>0</v>
      </c>
      <c r="R25" s="6">
        <v>69000</v>
      </c>
      <c r="S25" s="6">
        <v>69000</v>
      </c>
      <c r="T25" s="6">
        <v>0</v>
      </c>
      <c r="U25" s="7">
        <v>0</v>
      </c>
      <c r="V25" s="6">
        <v>0</v>
      </c>
      <c r="W25" s="6">
        <v>11338.25</v>
      </c>
      <c r="X25" s="6">
        <v>240000</v>
      </c>
      <c r="Y25" s="6">
        <v>228661.75</v>
      </c>
      <c r="Z25" s="6">
        <v>4.7243000000000004</v>
      </c>
      <c r="AA25" s="7">
        <v>0</v>
      </c>
      <c r="AB25" s="6">
        <v>0</v>
      </c>
      <c r="AC25" s="6">
        <v>10500</v>
      </c>
      <c r="AD25" s="6">
        <v>80000</v>
      </c>
      <c r="AE25" s="6">
        <v>69500</v>
      </c>
      <c r="AF25" s="6">
        <v>13.125</v>
      </c>
      <c r="AG25" s="7">
        <v>0</v>
      </c>
      <c r="AH25" s="6">
        <v>0</v>
      </c>
      <c r="AI25" s="6">
        <v>2100</v>
      </c>
      <c r="AJ25" s="6">
        <v>95000</v>
      </c>
      <c r="AK25" s="6">
        <v>92900</v>
      </c>
      <c r="AL25" s="6">
        <v>2.2105000000000001</v>
      </c>
      <c r="AM25" s="7">
        <v>0</v>
      </c>
      <c r="AN25" s="6">
        <v>0</v>
      </c>
      <c r="AO25" s="6">
        <v>1600</v>
      </c>
      <c r="AP25" s="6">
        <v>120000</v>
      </c>
      <c r="AQ25" s="6">
        <v>118400</v>
      </c>
      <c r="AR25" s="6">
        <v>1.3332999999999999</v>
      </c>
      <c r="AS25" s="6">
        <v>0</v>
      </c>
      <c r="AT25" s="6">
        <v>0</v>
      </c>
      <c r="AU25" s="6">
        <v>59438.25</v>
      </c>
      <c r="AV25" s="6">
        <v>704000</v>
      </c>
      <c r="AW25" s="6">
        <v>644561.75</v>
      </c>
      <c r="AX25" s="6">
        <v>8.4428999999999998</v>
      </c>
    </row>
    <row r="26" spans="2:50" outlineLevel="1">
      <c r="B26" s="5" t="s">
        <v>41</v>
      </c>
      <c r="C26" s="6">
        <v>500</v>
      </c>
      <c r="D26" s="6">
        <v>0.1946</v>
      </c>
      <c r="E26" s="6">
        <v>2000</v>
      </c>
      <c r="F26" s="6">
        <v>257000</v>
      </c>
      <c r="G26" s="6">
        <v>255000</v>
      </c>
      <c r="H26" s="6">
        <v>0.7782</v>
      </c>
      <c r="I26" s="6">
        <v>11880</v>
      </c>
      <c r="J26" s="6">
        <v>5.1651999999999996</v>
      </c>
      <c r="K26" s="6">
        <v>85110</v>
      </c>
      <c r="L26" s="6">
        <v>230000</v>
      </c>
      <c r="M26" s="6">
        <v>144890</v>
      </c>
      <c r="N26" s="6">
        <v>37.004300000000001</v>
      </c>
      <c r="O26" s="6">
        <v>7940</v>
      </c>
      <c r="P26" s="6">
        <v>4.8121</v>
      </c>
      <c r="Q26" s="6">
        <v>33150</v>
      </c>
      <c r="R26" s="6">
        <v>165000</v>
      </c>
      <c r="S26" s="6">
        <v>131850</v>
      </c>
      <c r="T26" s="6">
        <v>20.090900000000001</v>
      </c>
      <c r="U26" s="6">
        <v>5500</v>
      </c>
      <c r="V26" s="6">
        <v>1.2303999999999999</v>
      </c>
      <c r="W26" s="6">
        <v>36714.07</v>
      </c>
      <c r="X26" s="6">
        <v>447000</v>
      </c>
      <c r="Y26" s="6">
        <v>410285.93</v>
      </c>
      <c r="Z26" s="6">
        <v>8.2134</v>
      </c>
      <c r="AA26" s="6">
        <v>35020</v>
      </c>
      <c r="AB26" s="6">
        <v>6.4972000000000003</v>
      </c>
      <c r="AC26" s="6">
        <v>149555</v>
      </c>
      <c r="AD26" s="6">
        <v>539000</v>
      </c>
      <c r="AE26" s="6">
        <v>389445</v>
      </c>
      <c r="AF26" s="6">
        <v>27.7468</v>
      </c>
      <c r="AG26" s="6">
        <v>4670</v>
      </c>
      <c r="AH26" s="6">
        <v>2.2132999999999998</v>
      </c>
      <c r="AI26" s="6">
        <v>20725</v>
      </c>
      <c r="AJ26" s="6">
        <v>211000</v>
      </c>
      <c r="AK26" s="6">
        <v>190275</v>
      </c>
      <c r="AL26" s="6">
        <v>9.8223000000000003</v>
      </c>
      <c r="AM26" s="6">
        <v>3000</v>
      </c>
      <c r="AN26" s="6">
        <v>2.0979000000000001</v>
      </c>
      <c r="AO26" s="6">
        <v>13600</v>
      </c>
      <c r="AP26" s="6">
        <v>143000</v>
      </c>
      <c r="AQ26" s="6">
        <v>129400</v>
      </c>
      <c r="AR26" s="6">
        <v>9.5105000000000004</v>
      </c>
      <c r="AS26" s="6">
        <v>68510</v>
      </c>
      <c r="AT26" s="6">
        <v>3.4392999999999998</v>
      </c>
      <c r="AU26" s="6">
        <v>340854.07</v>
      </c>
      <c r="AV26" s="6">
        <v>1992000</v>
      </c>
      <c r="AW26" s="6">
        <v>1651145.93</v>
      </c>
      <c r="AX26" s="6">
        <v>17.1111</v>
      </c>
    </row>
    <row r="27" spans="2:50" outlineLevel="2">
      <c r="B27" s="5" t="s">
        <v>42</v>
      </c>
      <c r="C27" s="6">
        <v>41463</v>
      </c>
      <c r="D27" s="6">
        <v>14.4976</v>
      </c>
      <c r="E27" s="6">
        <v>165852</v>
      </c>
      <c r="F27" s="6">
        <v>286000</v>
      </c>
      <c r="G27" s="6">
        <v>120148</v>
      </c>
      <c r="H27" s="6">
        <v>57.990200000000002</v>
      </c>
      <c r="I27" s="6">
        <v>159982</v>
      </c>
      <c r="J27" s="6">
        <v>8.0312000000000001</v>
      </c>
      <c r="K27" s="6">
        <v>639928</v>
      </c>
      <c r="L27" s="6">
        <v>1992000</v>
      </c>
      <c r="M27" s="6">
        <v>1352072</v>
      </c>
      <c r="N27" s="6">
        <v>32.124899999999997</v>
      </c>
      <c r="O27" s="6">
        <v>101633</v>
      </c>
      <c r="P27" s="6">
        <v>9.1975999999999996</v>
      </c>
      <c r="Q27" s="6">
        <v>406532</v>
      </c>
      <c r="R27" s="6">
        <v>1105000</v>
      </c>
      <c r="S27" s="6">
        <v>698468</v>
      </c>
      <c r="T27" s="6">
        <v>36.790199999999999</v>
      </c>
      <c r="U27" s="6">
        <v>237881</v>
      </c>
      <c r="V27" s="6">
        <v>7.7233999999999998</v>
      </c>
      <c r="W27" s="6">
        <v>951524</v>
      </c>
      <c r="X27" s="6">
        <v>3080000</v>
      </c>
      <c r="Y27" s="6">
        <v>2128476</v>
      </c>
      <c r="Z27" s="6">
        <v>30.893599999999999</v>
      </c>
      <c r="AA27" s="6">
        <v>150652</v>
      </c>
      <c r="AB27" s="6">
        <v>8.6135999999999999</v>
      </c>
      <c r="AC27" s="6">
        <v>602608</v>
      </c>
      <c r="AD27" s="6">
        <v>1749000</v>
      </c>
      <c r="AE27" s="6">
        <v>1146392</v>
      </c>
      <c r="AF27" s="6">
        <v>34.4544</v>
      </c>
      <c r="AG27" s="6">
        <v>123826</v>
      </c>
      <c r="AH27" s="6">
        <v>10.4671</v>
      </c>
      <c r="AI27" s="6">
        <v>495304</v>
      </c>
      <c r="AJ27" s="6">
        <v>1183000</v>
      </c>
      <c r="AK27" s="6">
        <v>687696</v>
      </c>
      <c r="AL27" s="6">
        <v>41.868499999999997</v>
      </c>
      <c r="AM27" s="6">
        <v>123796</v>
      </c>
      <c r="AN27" s="6">
        <v>7.4485999999999999</v>
      </c>
      <c r="AO27" s="6">
        <v>495184</v>
      </c>
      <c r="AP27" s="6">
        <v>1662000</v>
      </c>
      <c r="AQ27" s="6">
        <v>1166816</v>
      </c>
      <c r="AR27" s="6">
        <v>29.794499999999999</v>
      </c>
      <c r="AS27" s="6">
        <v>939233</v>
      </c>
      <c r="AT27" s="6">
        <v>8.4945000000000004</v>
      </c>
      <c r="AU27" s="6">
        <v>3756932</v>
      </c>
      <c r="AV27" s="6">
        <v>11057000</v>
      </c>
      <c r="AW27" s="6">
        <v>7300068</v>
      </c>
      <c r="AX27" s="6">
        <v>33.977899999999998</v>
      </c>
    </row>
    <row r="28" spans="2:50" outlineLevel="2">
      <c r="B28" s="5" t="s">
        <v>43</v>
      </c>
      <c r="C28" s="6">
        <v>248</v>
      </c>
      <c r="D28" s="6">
        <v>12.4</v>
      </c>
      <c r="E28" s="6">
        <v>992</v>
      </c>
      <c r="F28" s="6">
        <v>2000</v>
      </c>
      <c r="G28" s="6">
        <v>1008</v>
      </c>
      <c r="H28" s="6">
        <v>49.6</v>
      </c>
      <c r="I28" s="6">
        <v>7840</v>
      </c>
      <c r="J28" s="6">
        <v>8.4300999999999995</v>
      </c>
      <c r="K28" s="6">
        <v>31360</v>
      </c>
      <c r="L28" s="6">
        <v>93000</v>
      </c>
      <c r="M28" s="6">
        <v>61640</v>
      </c>
      <c r="N28" s="6">
        <v>33.720399999999998</v>
      </c>
      <c r="O28" s="6">
        <v>5598</v>
      </c>
      <c r="P28" s="6">
        <v>9.1769999999999996</v>
      </c>
      <c r="Q28" s="6">
        <v>22392</v>
      </c>
      <c r="R28" s="6">
        <v>61000</v>
      </c>
      <c r="S28" s="6">
        <v>38608</v>
      </c>
      <c r="T28" s="6">
        <v>36.708199999999998</v>
      </c>
      <c r="U28" s="6">
        <v>13148</v>
      </c>
      <c r="V28" s="6">
        <v>7.8262</v>
      </c>
      <c r="W28" s="6">
        <v>52592</v>
      </c>
      <c r="X28" s="6">
        <v>168000</v>
      </c>
      <c r="Y28" s="6">
        <v>115408</v>
      </c>
      <c r="Z28" s="6">
        <v>31.3048</v>
      </c>
      <c r="AA28" s="6">
        <v>12515</v>
      </c>
      <c r="AB28" s="6">
        <v>9.2021999999999995</v>
      </c>
      <c r="AC28" s="6">
        <v>50060</v>
      </c>
      <c r="AD28" s="6">
        <v>136000</v>
      </c>
      <c r="AE28" s="6">
        <v>85940</v>
      </c>
      <c r="AF28" s="6">
        <v>36.808799999999998</v>
      </c>
      <c r="AG28" s="6">
        <v>7700</v>
      </c>
      <c r="AH28" s="6">
        <v>9.7468000000000004</v>
      </c>
      <c r="AI28" s="6">
        <v>30800</v>
      </c>
      <c r="AJ28" s="6">
        <v>79000</v>
      </c>
      <c r="AK28" s="6">
        <v>48200</v>
      </c>
      <c r="AL28" s="6">
        <v>38.987299999999998</v>
      </c>
      <c r="AM28" s="6">
        <v>6824</v>
      </c>
      <c r="AN28" s="6">
        <v>7.5822000000000003</v>
      </c>
      <c r="AO28" s="6">
        <v>27296</v>
      </c>
      <c r="AP28" s="6">
        <v>90000</v>
      </c>
      <c r="AQ28" s="6">
        <v>62704</v>
      </c>
      <c r="AR28" s="6">
        <v>30.328900000000001</v>
      </c>
      <c r="AS28" s="6">
        <v>53873</v>
      </c>
      <c r="AT28" s="6">
        <v>8.5648999999999997</v>
      </c>
      <c r="AU28" s="6">
        <v>215492</v>
      </c>
      <c r="AV28" s="6">
        <v>629000</v>
      </c>
      <c r="AW28" s="6">
        <v>413508</v>
      </c>
      <c r="AX28" s="6">
        <v>34.259500000000003</v>
      </c>
    </row>
    <row r="29" spans="2:50" outlineLevel="2">
      <c r="B29" s="5" t="s">
        <v>44</v>
      </c>
      <c r="C29" s="6">
        <v>336</v>
      </c>
      <c r="D29" s="6">
        <v>11.2</v>
      </c>
      <c r="E29" s="6">
        <v>1344</v>
      </c>
      <c r="F29" s="6">
        <v>3000</v>
      </c>
      <c r="G29" s="6">
        <v>1656</v>
      </c>
      <c r="H29" s="6">
        <v>44.8</v>
      </c>
      <c r="I29" s="6">
        <v>2878</v>
      </c>
      <c r="J29" s="6">
        <v>7.9943999999999997</v>
      </c>
      <c r="K29" s="6">
        <v>11512</v>
      </c>
      <c r="L29" s="6">
        <v>36000</v>
      </c>
      <c r="M29" s="6">
        <v>24488</v>
      </c>
      <c r="N29" s="6">
        <v>31.977799999999998</v>
      </c>
      <c r="O29" s="6">
        <v>1788</v>
      </c>
      <c r="P29" s="6">
        <v>9.4105000000000008</v>
      </c>
      <c r="Q29" s="6">
        <v>7152</v>
      </c>
      <c r="R29" s="6">
        <v>19000</v>
      </c>
      <c r="S29" s="6">
        <v>11848</v>
      </c>
      <c r="T29" s="6">
        <v>37.642099999999999</v>
      </c>
      <c r="U29" s="6">
        <v>3865</v>
      </c>
      <c r="V29" s="6">
        <v>7.73</v>
      </c>
      <c r="W29" s="6">
        <v>15460</v>
      </c>
      <c r="X29" s="6">
        <v>50000</v>
      </c>
      <c r="Y29" s="6">
        <v>34540</v>
      </c>
      <c r="Z29" s="6">
        <v>30.92</v>
      </c>
      <c r="AA29" s="6">
        <v>2948</v>
      </c>
      <c r="AB29" s="6">
        <v>9.5097000000000005</v>
      </c>
      <c r="AC29" s="6">
        <v>11792</v>
      </c>
      <c r="AD29" s="6">
        <v>31000</v>
      </c>
      <c r="AE29" s="6">
        <v>19208</v>
      </c>
      <c r="AF29" s="6">
        <v>38.038699999999999</v>
      </c>
      <c r="AG29" s="6">
        <v>2366</v>
      </c>
      <c r="AH29" s="6">
        <v>10.287000000000001</v>
      </c>
      <c r="AI29" s="6">
        <v>9464</v>
      </c>
      <c r="AJ29" s="6">
        <v>23000</v>
      </c>
      <c r="AK29" s="6">
        <v>13536</v>
      </c>
      <c r="AL29" s="6">
        <v>41.147799999999997</v>
      </c>
      <c r="AM29" s="6">
        <v>1914</v>
      </c>
      <c r="AN29" s="6">
        <v>7.6559999999999997</v>
      </c>
      <c r="AO29" s="6">
        <v>7656</v>
      </c>
      <c r="AP29" s="6">
        <v>25000</v>
      </c>
      <c r="AQ29" s="6">
        <v>17344</v>
      </c>
      <c r="AR29" s="6">
        <v>30.623999999999999</v>
      </c>
      <c r="AS29" s="6">
        <v>16095</v>
      </c>
      <c r="AT29" s="6">
        <v>8.6069999999999993</v>
      </c>
      <c r="AU29" s="6">
        <v>64380</v>
      </c>
      <c r="AV29" s="6">
        <v>187000</v>
      </c>
      <c r="AW29" s="6">
        <v>122620</v>
      </c>
      <c r="AX29" s="6">
        <v>34.427799999999998</v>
      </c>
    </row>
    <row r="30" spans="2:50" outlineLevel="2">
      <c r="B30" s="5" t="s">
        <v>45</v>
      </c>
      <c r="C30" s="6">
        <v>10052</v>
      </c>
      <c r="D30" s="6">
        <v>16.212900000000001</v>
      </c>
      <c r="E30" s="6">
        <v>40208</v>
      </c>
      <c r="F30" s="6">
        <v>62000</v>
      </c>
      <c r="G30" s="6">
        <v>21792</v>
      </c>
      <c r="H30" s="6">
        <v>64.851600000000005</v>
      </c>
      <c r="I30" s="6">
        <v>148457</v>
      </c>
      <c r="J30" s="6">
        <v>8.6112000000000002</v>
      </c>
      <c r="K30" s="6">
        <v>593828</v>
      </c>
      <c r="L30" s="6">
        <v>1724000</v>
      </c>
      <c r="M30" s="6">
        <v>1130172</v>
      </c>
      <c r="N30" s="6">
        <v>34.444800000000001</v>
      </c>
      <c r="O30" s="6">
        <v>102465</v>
      </c>
      <c r="P30" s="6">
        <v>8.7129999999999992</v>
      </c>
      <c r="Q30" s="6">
        <v>409860</v>
      </c>
      <c r="R30" s="6">
        <v>1176000</v>
      </c>
      <c r="S30" s="6">
        <v>766140</v>
      </c>
      <c r="T30" s="6">
        <v>34.851999999999997</v>
      </c>
      <c r="U30" s="6">
        <v>222765</v>
      </c>
      <c r="V30" s="6">
        <v>7.8383000000000003</v>
      </c>
      <c r="W30" s="6">
        <v>891060</v>
      </c>
      <c r="X30" s="6">
        <v>2842000</v>
      </c>
      <c r="Y30" s="6">
        <v>1950940</v>
      </c>
      <c r="Z30" s="6">
        <v>31.353300000000001</v>
      </c>
      <c r="AA30" s="6">
        <v>173623</v>
      </c>
      <c r="AB30" s="6">
        <v>8.6638000000000002</v>
      </c>
      <c r="AC30" s="6">
        <v>694492</v>
      </c>
      <c r="AD30" s="6">
        <v>2004000</v>
      </c>
      <c r="AE30" s="6">
        <v>1309508</v>
      </c>
      <c r="AF30" s="6">
        <v>34.655299999999997</v>
      </c>
      <c r="AG30" s="6">
        <v>122612</v>
      </c>
      <c r="AH30" s="6">
        <v>10.1416</v>
      </c>
      <c r="AI30" s="6">
        <v>490448</v>
      </c>
      <c r="AJ30" s="6">
        <v>1209000</v>
      </c>
      <c r="AK30" s="6">
        <v>718552</v>
      </c>
      <c r="AL30" s="6">
        <v>40.566400000000002</v>
      </c>
      <c r="AM30" s="6">
        <v>117470</v>
      </c>
      <c r="AN30" s="6">
        <v>7.6828000000000003</v>
      </c>
      <c r="AO30" s="6">
        <v>469880</v>
      </c>
      <c r="AP30" s="6">
        <v>1529000</v>
      </c>
      <c r="AQ30" s="6">
        <v>1059120</v>
      </c>
      <c r="AR30" s="6">
        <v>30.731200000000001</v>
      </c>
      <c r="AS30" s="6">
        <v>897444</v>
      </c>
      <c r="AT30" s="6">
        <v>8.5098000000000003</v>
      </c>
      <c r="AU30" s="6">
        <v>3589776</v>
      </c>
      <c r="AV30" s="6">
        <v>10546000</v>
      </c>
      <c r="AW30" s="6">
        <v>6956224</v>
      </c>
      <c r="AX30" s="6">
        <v>34.039200000000001</v>
      </c>
    </row>
    <row r="31" spans="2:50" outlineLevel="2">
      <c r="B31" s="5" t="s">
        <v>46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7">
        <v>0</v>
      </c>
      <c r="M31" s="6">
        <v>0</v>
      </c>
      <c r="N31" s="6">
        <v>0</v>
      </c>
      <c r="O31" s="7">
        <v>0</v>
      </c>
      <c r="P31" s="6">
        <v>0</v>
      </c>
      <c r="Q31" s="7">
        <v>0</v>
      </c>
      <c r="R31" s="7">
        <v>0</v>
      </c>
      <c r="S31" s="6">
        <v>0</v>
      </c>
      <c r="T31" s="6">
        <v>0</v>
      </c>
      <c r="U31" s="7">
        <v>0</v>
      </c>
      <c r="V31" s="6">
        <v>0</v>
      </c>
      <c r="W31" s="7">
        <v>0</v>
      </c>
      <c r="X31" s="7">
        <v>0</v>
      </c>
      <c r="Y31" s="6">
        <v>0</v>
      </c>
      <c r="Z31" s="6">
        <v>0</v>
      </c>
      <c r="AA31" s="7">
        <v>0</v>
      </c>
      <c r="AB31" s="6">
        <v>0</v>
      </c>
      <c r="AC31" s="7">
        <v>0</v>
      </c>
      <c r="AD31" s="7">
        <v>0</v>
      </c>
      <c r="AE31" s="6">
        <v>0</v>
      </c>
      <c r="AF31" s="6">
        <v>0</v>
      </c>
      <c r="AG31" s="7">
        <v>0</v>
      </c>
      <c r="AH31" s="6">
        <v>0</v>
      </c>
      <c r="AI31" s="7">
        <v>0</v>
      </c>
      <c r="AJ31" s="7">
        <v>0</v>
      </c>
      <c r="AK31" s="6">
        <v>0</v>
      </c>
      <c r="AL31" s="6">
        <v>0</v>
      </c>
      <c r="AM31" s="7">
        <v>0</v>
      </c>
      <c r="AN31" s="6">
        <v>0</v>
      </c>
      <c r="AO31" s="7">
        <v>0</v>
      </c>
      <c r="AP31" s="7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</row>
    <row r="32" spans="2:50" outlineLevel="1">
      <c r="B32" s="5" t="s">
        <v>47</v>
      </c>
      <c r="C32" s="6">
        <v>52099</v>
      </c>
      <c r="D32" s="6">
        <v>14.758900000000001</v>
      </c>
      <c r="E32" s="6">
        <v>208396</v>
      </c>
      <c r="F32" s="6">
        <v>353000</v>
      </c>
      <c r="G32" s="6">
        <v>144604</v>
      </c>
      <c r="H32" s="6">
        <v>59.035699999999999</v>
      </c>
      <c r="I32" s="6">
        <v>319157</v>
      </c>
      <c r="J32" s="6">
        <v>8.3005999999999993</v>
      </c>
      <c r="K32" s="6">
        <v>1276628</v>
      </c>
      <c r="L32" s="6">
        <v>3845000</v>
      </c>
      <c r="M32" s="6">
        <v>2568372</v>
      </c>
      <c r="N32" s="6">
        <v>33.202300000000001</v>
      </c>
      <c r="O32" s="6">
        <v>211484</v>
      </c>
      <c r="P32" s="6">
        <v>8.9573999999999998</v>
      </c>
      <c r="Q32" s="6">
        <v>845936</v>
      </c>
      <c r="R32" s="6">
        <v>2361000</v>
      </c>
      <c r="S32" s="6">
        <v>1515064</v>
      </c>
      <c r="T32" s="6">
        <v>35.829599999999999</v>
      </c>
      <c r="U32" s="6">
        <v>477659</v>
      </c>
      <c r="V32" s="6">
        <v>7.7794999999999996</v>
      </c>
      <c r="W32" s="6">
        <v>1910636</v>
      </c>
      <c r="X32" s="6">
        <v>6140000</v>
      </c>
      <c r="Y32" s="6">
        <v>4229364</v>
      </c>
      <c r="Z32" s="6">
        <v>31.117899999999999</v>
      </c>
      <c r="AA32" s="6">
        <v>339738</v>
      </c>
      <c r="AB32" s="6">
        <v>8.6668000000000003</v>
      </c>
      <c r="AC32" s="6">
        <v>1358952</v>
      </c>
      <c r="AD32" s="6">
        <v>3920000</v>
      </c>
      <c r="AE32" s="6">
        <v>2561048</v>
      </c>
      <c r="AF32" s="6">
        <v>34.667099999999998</v>
      </c>
      <c r="AG32" s="6">
        <v>256504</v>
      </c>
      <c r="AH32" s="6">
        <v>10.284800000000001</v>
      </c>
      <c r="AI32" s="6">
        <v>1026016</v>
      </c>
      <c r="AJ32" s="6">
        <v>2494000</v>
      </c>
      <c r="AK32" s="6">
        <v>1467984</v>
      </c>
      <c r="AL32" s="6">
        <v>41.139400000000002</v>
      </c>
      <c r="AM32" s="6">
        <v>250004</v>
      </c>
      <c r="AN32" s="6">
        <v>7.5621</v>
      </c>
      <c r="AO32" s="6">
        <v>1000016</v>
      </c>
      <c r="AP32" s="6">
        <v>3306000</v>
      </c>
      <c r="AQ32" s="6">
        <v>2305984</v>
      </c>
      <c r="AR32" s="6">
        <v>30.2485</v>
      </c>
      <c r="AS32" s="6">
        <v>1906645</v>
      </c>
      <c r="AT32" s="6">
        <v>8.5045999999999999</v>
      </c>
      <c r="AU32" s="6">
        <v>7626580</v>
      </c>
      <c r="AV32" s="6">
        <v>22419000</v>
      </c>
      <c r="AW32" s="6">
        <v>14792420</v>
      </c>
      <c r="AX32" s="6">
        <v>34.0184</v>
      </c>
    </row>
    <row r="33" spans="2:50" outlineLevel="2">
      <c r="B33" s="5" t="s">
        <v>48</v>
      </c>
      <c r="C33" s="7">
        <v>0</v>
      </c>
      <c r="D33" s="6">
        <v>0</v>
      </c>
      <c r="E33" s="7">
        <v>0</v>
      </c>
      <c r="F33" s="6">
        <v>373000</v>
      </c>
      <c r="G33" s="6">
        <v>373000</v>
      </c>
      <c r="H33" s="6">
        <v>0</v>
      </c>
      <c r="I33" s="7">
        <v>0</v>
      </c>
      <c r="J33" s="6">
        <v>0</v>
      </c>
      <c r="K33" s="7">
        <v>0</v>
      </c>
      <c r="L33" s="6">
        <v>2000000</v>
      </c>
      <c r="M33" s="6">
        <v>2000000</v>
      </c>
      <c r="N33" s="6">
        <v>0</v>
      </c>
      <c r="O33" s="7">
        <v>0</v>
      </c>
      <c r="P33" s="6">
        <v>0</v>
      </c>
      <c r="Q33" s="7">
        <v>0</v>
      </c>
      <c r="R33" s="6">
        <v>800000</v>
      </c>
      <c r="S33" s="6">
        <v>800000</v>
      </c>
      <c r="T33" s="6">
        <v>0</v>
      </c>
      <c r="U33" s="7">
        <v>0</v>
      </c>
      <c r="V33" s="6">
        <v>0</v>
      </c>
      <c r="W33" s="7">
        <v>0</v>
      </c>
      <c r="X33" s="6">
        <v>3500000</v>
      </c>
      <c r="Y33" s="6">
        <v>3500000</v>
      </c>
      <c r="Z33" s="6">
        <v>0</v>
      </c>
      <c r="AA33" s="7">
        <v>0</v>
      </c>
      <c r="AB33" s="6">
        <v>0</v>
      </c>
      <c r="AC33" s="7">
        <v>0</v>
      </c>
      <c r="AD33" s="6">
        <v>1700000</v>
      </c>
      <c r="AE33" s="6">
        <v>1700000</v>
      </c>
      <c r="AF33" s="6">
        <v>0</v>
      </c>
      <c r="AG33" s="7">
        <v>0</v>
      </c>
      <c r="AH33" s="6">
        <v>0</v>
      </c>
      <c r="AI33" s="7">
        <v>0</v>
      </c>
      <c r="AJ33" s="6">
        <v>1200000</v>
      </c>
      <c r="AK33" s="6">
        <v>1200000</v>
      </c>
      <c r="AL33" s="6">
        <v>0</v>
      </c>
      <c r="AM33" s="7">
        <v>0</v>
      </c>
      <c r="AN33" s="6">
        <v>0</v>
      </c>
      <c r="AO33" s="7">
        <v>0</v>
      </c>
      <c r="AP33" s="6">
        <v>1200000</v>
      </c>
      <c r="AQ33" s="6">
        <v>1200000</v>
      </c>
      <c r="AR33" s="6">
        <v>0</v>
      </c>
      <c r="AS33" s="6">
        <v>0</v>
      </c>
      <c r="AT33" s="6">
        <v>0</v>
      </c>
      <c r="AU33" s="6">
        <v>0</v>
      </c>
      <c r="AV33" s="6">
        <v>10773000</v>
      </c>
      <c r="AW33" s="6">
        <v>10773000</v>
      </c>
      <c r="AX33" s="6">
        <v>0</v>
      </c>
    </row>
    <row r="34" spans="2:50" outlineLevel="2">
      <c r="B34" s="5" t="s">
        <v>49</v>
      </c>
      <c r="C34" s="6">
        <v>8150</v>
      </c>
      <c r="D34" s="6">
        <v>0</v>
      </c>
      <c r="E34" s="6">
        <v>49575</v>
      </c>
      <c r="F34" s="7">
        <v>0</v>
      </c>
      <c r="G34" s="6">
        <v>-49575</v>
      </c>
      <c r="H34" s="6">
        <v>0</v>
      </c>
      <c r="I34" s="6">
        <v>45776.5</v>
      </c>
      <c r="J34" s="6">
        <v>0</v>
      </c>
      <c r="K34" s="6">
        <v>1094110.68</v>
      </c>
      <c r="L34" s="7">
        <v>0</v>
      </c>
      <c r="M34" s="6">
        <v>-1094110.68</v>
      </c>
      <c r="N34" s="6">
        <v>0</v>
      </c>
      <c r="O34" s="6">
        <v>58870.75</v>
      </c>
      <c r="P34" s="6">
        <v>0</v>
      </c>
      <c r="Q34" s="6">
        <v>285247</v>
      </c>
      <c r="R34" s="7">
        <v>0</v>
      </c>
      <c r="S34" s="6">
        <v>-285247</v>
      </c>
      <c r="T34" s="6">
        <v>0</v>
      </c>
      <c r="U34" s="6">
        <v>239681</v>
      </c>
      <c r="V34" s="6">
        <v>0</v>
      </c>
      <c r="W34" s="6">
        <v>1759112.19</v>
      </c>
      <c r="X34" s="7">
        <v>0</v>
      </c>
      <c r="Y34" s="6">
        <v>-1759112.19</v>
      </c>
      <c r="Z34" s="6">
        <v>0</v>
      </c>
      <c r="AA34" s="6">
        <v>82228.5</v>
      </c>
      <c r="AB34" s="6">
        <v>0</v>
      </c>
      <c r="AC34" s="6">
        <v>1082218.67</v>
      </c>
      <c r="AD34" s="7">
        <v>0</v>
      </c>
      <c r="AE34" s="6">
        <v>-1082218.67</v>
      </c>
      <c r="AF34" s="6">
        <v>0</v>
      </c>
      <c r="AG34" s="6">
        <v>116895.5</v>
      </c>
      <c r="AH34" s="6">
        <v>0</v>
      </c>
      <c r="AI34" s="6">
        <v>811766</v>
      </c>
      <c r="AJ34" s="7">
        <v>0</v>
      </c>
      <c r="AK34" s="6">
        <v>-811766</v>
      </c>
      <c r="AL34" s="6">
        <v>0</v>
      </c>
      <c r="AM34" s="6">
        <v>1698337.75</v>
      </c>
      <c r="AN34" s="6">
        <v>0</v>
      </c>
      <c r="AO34" s="6">
        <v>1929994.96</v>
      </c>
      <c r="AP34" s="7">
        <v>0</v>
      </c>
      <c r="AQ34" s="6">
        <v>-1929994.96</v>
      </c>
      <c r="AR34" s="6">
        <v>0</v>
      </c>
      <c r="AS34" s="6">
        <v>2249940</v>
      </c>
      <c r="AT34" s="6">
        <v>0</v>
      </c>
      <c r="AU34" s="6">
        <v>7012024.5</v>
      </c>
      <c r="AV34" s="6">
        <v>0</v>
      </c>
      <c r="AW34" s="6">
        <v>-7012024.5</v>
      </c>
      <c r="AX34" s="6">
        <v>0</v>
      </c>
    </row>
    <row r="35" spans="2:50" outlineLevel="2">
      <c r="B35" s="5" t="s">
        <v>50</v>
      </c>
      <c r="C35" s="6">
        <v>7250</v>
      </c>
      <c r="D35" s="6">
        <v>0</v>
      </c>
      <c r="E35" s="6">
        <v>16668</v>
      </c>
      <c r="F35" s="7">
        <v>0</v>
      </c>
      <c r="G35" s="6">
        <v>-16668</v>
      </c>
      <c r="H35" s="6">
        <v>0</v>
      </c>
      <c r="I35" s="6">
        <v>113326</v>
      </c>
      <c r="J35" s="6">
        <v>0</v>
      </c>
      <c r="K35" s="6">
        <v>216208</v>
      </c>
      <c r="L35" s="7">
        <v>0</v>
      </c>
      <c r="M35" s="6">
        <v>-216208</v>
      </c>
      <c r="N35" s="6">
        <v>0</v>
      </c>
      <c r="O35" s="6">
        <v>58268</v>
      </c>
      <c r="P35" s="6">
        <v>0</v>
      </c>
      <c r="Q35" s="6">
        <v>119226</v>
      </c>
      <c r="R35" s="7">
        <v>0</v>
      </c>
      <c r="S35" s="6">
        <v>-119226</v>
      </c>
      <c r="T35" s="6">
        <v>0</v>
      </c>
      <c r="U35" s="6">
        <v>140773</v>
      </c>
      <c r="V35" s="6">
        <v>0</v>
      </c>
      <c r="W35" s="6">
        <v>535127</v>
      </c>
      <c r="X35" s="7">
        <v>0</v>
      </c>
      <c r="Y35" s="6">
        <v>-535127</v>
      </c>
      <c r="Z35" s="6">
        <v>0</v>
      </c>
      <c r="AA35" s="6">
        <v>21043</v>
      </c>
      <c r="AB35" s="6">
        <v>0</v>
      </c>
      <c r="AC35" s="6">
        <v>140451</v>
      </c>
      <c r="AD35" s="7">
        <v>0</v>
      </c>
      <c r="AE35" s="6">
        <v>-140451</v>
      </c>
      <c r="AF35" s="6">
        <v>0</v>
      </c>
      <c r="AG35" s="6">
        <v>38736</v>
      </c>
      <c r="AH35" s="6">
        <v>0</v>
      </c>
      <c r="AI35" s="6">
        <v>137885</v>
      </c>
      <c r="AJ35" s="7">
        <v>0</v>
      </c>
      <c r="AK35" s="6">
        <v>-137885</v>
      </c>
      <c r="AL35" s="6">
        <v>0</v>
      </c>
      <c r="AM35" s="6">
        <v>36138</v>
      </c>
      <c r="AN35" s="6">
        <v>0</v>
      </c>
      <c r="AO35" s="6">
        <v>65865</v>
      </c>
      <c r="AP35" s="7">
        <v>0</v>
      </c>
      <c r="AQ35" s="6">
        <v>-65865</v>
      </c>
      <c r="AR35" s="6">
        <v>0</v>
      </c>
      <c r="AS35" s="6">
        <v>415534</v>
      </c>
      <c r="AT35" s="6">
        <v>0</v>
      </c>
      <c r="AU35" s="6">
        <v>1231430</v>
      </c>
      <c r="AV35" s="6">
        <v>0</v>
      </c>
      <c r="AW35" s="6">
        <v>-1231430</v>
      </c>
      <c r="AX35" s="6">
        <v>0</v>
      </c>
    </row>
    <row r="36" spans="2:50" outlineLevel="1">
      <c r="B36" s="5" t="s">
        <v>51</v>
      </c>
      <c r="C36" s="6">
        <v>15400</v>
      </c>
      <c r="D36" s="6">
        <v>4.1287000000000003</v>
      </c>
      <c r="E36" s="6">
        <v>66243</v>
      </c>
      <c r="F36" s="6">
        <v>373000</v>
      </c>
      <c r="G36" s="6">
        <v>306757</v>
      </c>
      <c r="H36" s="6">
        <v>17.759499999999999</v>
      </c>
      <c r="I36" s="6">
        <v>159102.5</v>
      </c>
      <c r="J36" s="6">
        <v>7.9550999999999998</v>
      </c>
      <c r="K36" s="6">
        <v>1310318.68</v>
      </c>
      <c r="L36" s="6">
        <v>2000000</v>
      </c>
      <c r="M36" s="6">
        <v>689681.32</v>
      </c>
      <c r="N36" s="6">
        <v>65.515900000000002</v>
      </c>
      <c r="O36" s="6">
        <v>117138.75</v>
      </c>
      <c r="P36" s="6">
        <v>14.642300000000001</v>
      </c>
      <c r="Q36" s="6">
        <v>404473</v>
      </c>
      <c r="R36" s="6">
        <v>800000</v>
      </c>
      <c r="S36" s="6">
        <v>395527</v>
      </c>
      <c r="T36" s="6">
        <v>50.559100000000001</v>
      </c>
      <c r="U36" s="6">
        <v>380454</v>
      </c>
      <c r="V36" s="6">
        <v>10.870100000000001</v>
      </c>
      <c r="W36" s="6">
        <v>2294239.19</v>
      </c>
      <c r="X36" s="6">
        <v>3500000</v>
      </c>
      <c r="Y36" s="6">
        <v>1205760.81</v>
      </c>
      <c r="Z36" s="6">
        <v>65.549700000000001</v>
      </c>
      <c r="AA36" s="6">
        <v>103271.5</v>
      </c>
      <c r="AB36" s="6">
        <v>6.0747999999999998</v>
      </c>
      <c r="AC36" s="6">
        <v>1222669.67</v>
      </c>
      <c r="AD36" s="6">
        <v>1700000</v>
      </c>
      <c r="AE36" s="6">
        <v>477330.33</v>
      </c>
      <c r="AF36" s="6">
        <v>71.921700000000001</v>
      </c>
      <c r="AG36" s="6">
        <v>155631.5</v>
      </c>
      <c r="AH36" s="6">
        <v>12.9693</v>
      </c>
      <c r="AI36" s="6">
        <v>949651</v>
      </c>
      <c r="AJ36" s="6">
        <v>1200000</v>
      </c>
      <c r="AK36" s="6">
        <v>250349</v>
      </c>
      <c r="AL36" s="6">
        <v>79.137600000000006</v>
      </c>
      <c r="AM36" s="6">
        <v>1734475.75</v>
      </c>
      <c r="AN36" s="6">
        <v>144.53960000000001</v>
      </c>
      <c r="AO36" s="6">
        <v>1995859.96</v>
      </c>
      <c r="AP36" s="6">
        <v>1200000</v>
      </c>
      <c r="AQ36" s="6">
        <v>-795859.96</v>
      </c>
      <c r="AR36" s="6">
        <v>166.32169999999999</v>
      </c>
      <c r="AS36" s="6">
        <v>2665474</v>
      </c>
      <c r="AT36" s="6">
        <v>24.7422</v>
      </c>
      <c r="AU36" s="6">
        <v>8243454.5</v>
      </c>
      <c r="AV36" s="6">
        <v>10773000</v>
      </c>
      <c r="AW36" s="6">
        <v>2529545.5</v>
      </c>
      <c r="AX36" s="6">
        <v>76.519599999999997</v>
      </c>
    </row>
    <row r="37" spans="2:50" outlineLevel="2">
      <c r="B37" s="5" t="s">
        <v>52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15135.59</v>
      </c>
      <c r="J37" s="6">
        <v>0</v>
      </c>
      <c r="K37" s="6">
        <v>58946.16</v>
      </c>
      <c r="L37" s="7">
        <v>0</v>
      </c>
      <c r="M37" s="6">
        <v>-58946.16</v>
      </c>
      <c r="N37" s="6">
        <v>0</v>
      </c>
      <c r="O37" s="6">
        <v>9946.24</v>
      </c>
      <c r="P37" s="6">
        <v>0</v>
      </c>
      <c r="Q37" s="6">
        <v>38736.03</v>
      </c>
      <c r="R37" s="7">
        <v>0</v>
      </c>
      <c r="S37" s="6">
        <v>-38736.03</v>
      </c>
      <c r="T37" s="6">
        <v>0</v>
      </c>
      <c r="U37" s="6">
        <v>22487.18</v>
      </c>
      <c r="V37" s="6">
        <v>0</v>
      </c>
      <c r="W37" s="6">
        <v>87577.16</v>
      </c>
      <c r="X37" s="7">
        <v>0</v>
      </c>
      <c r="Y37" s="6">
        <v>-87577.16</v>
      </c>
      <c r="Z37" s="6">
        <v>0</v>
      </c>
      <c r="AA37" s="6">
        <v>16000.5</v>
      </c>
      <c r="AB37" s="6">
        <v>0</v>
      </c>
      <c r="AC37" s="6">
        <v>62314.53</v>
      </c>
      <c r="AD37" s="7">
        <v>0</v>
      </c>
      <c r="AE37" s="6">
        <v>-62314.53</v>
      </c>
      <c r="AF37" s="6">
        <v>0</v>
      </c>
      <c r="AG37" s="6">
        <v>12540.92</v>
      </c>
      <c r="AH37" s="6">
        <v>0</v>
      </c>
      <c r="AI37" s="6">
        <v>48841.11</v>
      </c>
      <c r="AJ37" s="7">
        <v>0</v>
      </c>
      <c r="AK37" s="6">
        <v>-48841.11</v>
      </c>
      <c r="AL37" s="6">
        <v>0</v>
      </c>
      <c r="AM37" s="6">
        <v>11676.04</v>
      </c>
      <c r="AN37" s="6">
        <v>0</v>
      </c>
      <c r="AO37" s="6">
        <v>45472.76</v>
      </c>
      <c r="AP37" s="7">
        <v>0</v>
      </c>
      <c r="AQ37" s="6">
        <v>-45472.76</v>
      </c>
      <c r="AR37" s="6">
        <v>0</v>
      </c>
      <c r="AS37" s="6">
        <v>87786.47</v>
      </c>
      <c r="AT37" s="6">
        <v>0</v>
      </c>
      <c r="AU37" s="6">
        <v>341887.75</v>
      </c>
      <c r="AV37" s="6">
        <v>0</v>
      </c>
      <c r="AW37" s="6">
        <v>-341887.75</v>
      </c>
      <c r="AX37" s="6">
        <v>0</v>
      </c>
    </row>
    <row r="38" spans="2:50" outlineLevel="1">
      <c r="B38" s="5" t="s">
        <v>53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6">
        <v>15135.59</v>
      </c>
      <c r="J38" s="6">
        <v>0</v>
      </c>
      <c r="K38" s="6">
        <v>58946.16</v>
      </c>
      <c r="L38" s="7">
        <v>0</v>
      </c>
      <c r="M38" s="6">
        <v>-58946.16</v>
      </c>
      <c r="N38" s="6">
        <v>0</v>
      </c>
      <c r="O38" s="6">
        <v>9946.24</v>
      </c>
      <c r="P38" s="6">
        <v>0</v>
      </c>
      <c r="Q38" s="6">
        <v>38736.03</v>
      </c>
      <c r="R38" s="7">
        <v>0</v>
      </c>
      <c r="S38" s="6">
        <v>-38736.03</v>
      </c>
      <c r="T38" s="6">
        <v>0</v>
      </c>
      <c r="U38" s="6">
        <v>22487.18</v>
      </c>
      <c r="V38" s="6">
        <v>0</v>
      </c>
      <c r="W38" s="6">
        <v>87577.16</v>
      </c>
      <c r="X38" s="7">
        <v>0</v>
      </c>
      <c r="Y38" s="6">
        <v>-87577.16</v>
      </c>
      <c r="Z38" s="6">
        <v>0</v>
      </c>
      <c r="AA38" s="6">
        <v>16000.5</v>
      </c>
      <c r="AB38" s="6">
        <v>0</v>
      </c>
      <c r="AC38" s="6">
        <v>62314.53</v>
      </c>
      <c r="AD38" s="7">
        <v>0</v>
      </c>
      <c r="AE38" s="6">
        <v>-62314.53</v>
      </c>
      <c r="AF38" s="6">
        <v>0</v>
      </c>
      <c r="AG38" s="6">
        <v>12540.92</v>
      </c>
      <c r="AH38" s="6">
        <v>0</v>
      </c>
      <c r="AI38" s="6">
        <v>48841.11</v>
      </c>
      <c r="AJ38" s="7">
        <v>0</v>
      </c>
      <c r="AK38" s="6">
        <v>-48841.11</v>
      </c>
      <c r="AL38" s="6">
        <v>0</v>
      </c>
      <c r="AM38" s="6">
        <v>11676.04</v>
      </c>
      <c r="AN38" s="6">
        <v>0</v>
      </c>
      <c r="AO38" s="6">
        <v>45472.76</v>
      </c>
      <c r="AP38" s="7">
        <v>0</v>
      </c>
      <c r="AQ38" s="6">
        <v>-45472.76</v>
      </c>
      <c r="AR38" s="6">
        <v>0</v>
      </c>
      <c r="AS38" s="6">
        <v>87786.47</v>
      </c>
      <c r="AT38" s="6">
        <v>0</v>
      </c>
      <c r="AU38" s="6">
        <v>341887.75</v>
      </c>
      <c r="AV38" s="6">
        <v>0</v>
      </c>
      <c r="AW38" s="6">
        <v>-341887.75</v>
      </c>
      <c r="AX38" s="6">
        <v>0</v>
      </c>
    </row>
    <row r="39" spans="2:50" outlineLevel="2">
      <c r="B39" s="5" t="s">
        <v>54</v>
      </c>
      <c r="C39" s="6">
        <v>717.78</v>
      </c>
      <c r="D39" s="6">
        <v>0</v>
      </c>
      <c r="E39" s="6">
        <v>2871.12</v>
      </c>
      <c r="F39" s="7">
        <v>0</v>
      </c>
      <c r="G39" s="6">
        <v>-2871.12</v>
      </c>
      <c r="H39" s="6">
        <v>0</v>
      </c>
      <c r="I39" s="6">
        <v>7895.58</v>
      </c>
      <c r="J39" s="6">
        <v>0</v>
      </c>
      <c r="K39" s="6">
        <v>31582.32</v>
      </c>
      <c r="L39" s="7">
        <v>0</v>
      </c>
      <c r="M39" s="6">
        <v>-31582.32</v>
      </c>
      <c r="N39" s="6">
        <v>0</v>
      </c>
      <c r="O39" s="6">
        <v>6101.13</v>
      </c>
      <c r="P39" s="6">
        <v>0</v>
      </c>
      <c r="Q39" s="6">
        <v>24404.52</v>
      </c>
      <c r="R39" s="7">
        <v>0</v>
      </c>
      <c r="S39" s="6">
        <v>-24404.52</v>
      </c>
      <c r="T39" s="6">
        <v>0</v>
      </c>
      <c r="U39" s="6">
        <v>11484.48</v>
      </c>
      <c r="V39" s="6">
        <v>6.0900000000000003E-2</v>
      </c>
      <c r="W39" s="6">
        <v>45937.919999999998</v>
      </c>
      <c r="X39" s="6">
        <v>18846000</v>
      </c>
      <c r="Y39" s="6">
        <v>18800062.079999998</v>
      </c>
      <c r="Z39" s="6">
        <v>0.24379999999999999</v>
      </c>
      <c r="AA39" s="6">
        <v>8972.25</v>
      </c>
      <c r="AB39" s="6">
        <v>0</v>
      </c>
      <c r="AC39" s="6">
        <v>35889</v>
      </c>
      <c r="AD39" s="7">
        <v>0</v>
      </c>
      <c r="AE39" s="6">
        <v>-35889</v>
      </c>
      <c r="AF39" s="6">
        <v>0</v>
      </c>
      <c r="AG39" s="6">
        <v>7536.69</v>
      </c>
      <c r="AH39" s="6">
        <v>0</v>
      </c>
      <c r="AI39" s="6">
        <v>30146.76</v>
      </c>
      <c r="AJ39" s="7">
        <v>0</v>
      </c>
      <c r="AK39" s="6">
        <v>-30146.76</v>
      </c>
      <c r="AL39" s="6">
        <v>0</v>
      </c>
      <c r="AM39" s="6">
        <v>6460.02</v>
      </c>
      <c r="AN39" s="6">
        <v>0</v>
      </c>
      <c r="AO39" s="6">
        <v>25840.080000000002</v>
      </c>
      <c r="AP39" s="7">
        <v>0</v>
      </c>
      <c r="AQ39" s="6">
        <v>-25840.080000000002</v>
      </c>
      <c r="AR39" s="6">
        <v>0</v>
      </c>
      <c r="AS39" s="6">
        <v>49167.93</v>
      </c>
      <c r="AT39" s="6">
        <v>0.26090000000000002</v>
      </c>
      <c r="AU39" s="6">
        <v>196671.72</v>
      </c>
      <c r="AV39" s="6">
        <v>18846000</v>
      </c>
      <c r="AW39" s="6">
        <v>18649328.280000001</v>
      </c>
      <c r="AX39" s="6">
        <v>1.0436000000000001</v>
      </c>
    </row>
    <row r="40" spans="2:50" outlineLevel="1">
      <c r="B40" s="5" t="s">
        <v>55</v>
      </c>
      <c r="C40" s="6">
        <v>717.78</v>
      </c>
      <c r="D40" s="6">
        <v>0</v>
      </c>
      <c r="E40" s="6">
        <v>2871.12</v>
      </c>
      <c r="F40" s="7">
        <v>0</v>
      </c>
      <c r="G40" s="6">
        <v>-2871.12</v>
      </c>
      <c r="H40" s="6">
        <v>0</v>
      </c>
      <c r="I40" s="6">
        <v>7895.58</v>
      </c>
      <c r="J40" s="6">
        <v>0</v>
      </c>
      <c r="K40" s="6">
        <v>31582.32</v>
      </c>
      <c r="L40" s="7">
        <v>0</v>
      </c>
      <c r="M40" s="6">
        <v>-31582.32</v>
      </c>
      <c r="N40" s="6">
        <v>0</v>
      </c>
      <c r="O40" s="6">
        <v>6101.13</v>
      </c>
      <c r="P40" s="6">
        <v>0</v>
      </c>
      <c r="Q40" s="6">
        <v>24404.52</v>
      </c>
      <c r="R40" s="7">
        <v>0</v>
      </c>
      <c r="S40" s="6">
        <v>-24404.52</v>
      </c>
      <c r="T40" s="6">
        <v>0</v>
      </c>
      <c r="U40" s="6">
        <v>11484.48</v>
      </c>
      <c r="V40" s="6">
        <v>6.0900000000000003E-2</v>
      </c>
      <c r="W40" s="6">
        <v>45937.919999999998</v>
      </c>
      <c r="X40" s="6">
        <v>18846000</v>
      </c>
      <c r="Y40" s="6">
        <v>18800062.079999998</v>
      </c>
      <c r="Z40" s="6">
        <v>0.24379999999999999</v>
      </c>
      <c r="AA40" s="6">
        <v>8972.25</v>
      </c>
      <c r="AB40" s="6">
        <v>0</v>
      </c>
      <c r="AC40" s="6">
        <v>35889</v>
      </c>
      <c r="AD40" s="7">
        <v>0</v>
      </c>
      <c r="AE40" s="6">
        <v>-35889</v>
      </c>
      <c r="AF40" s="6">
        <v>0</v>
      </c>
      <c r="AG40" s="6">
        <v>7536.69</v>
      </c>
      <c r="AH40" s="6">
        <v>0</v>
      </c>
      <c r="AI40" s="6">
        <v>30146.76</v>
      </c>
      <c r="AJ40" s="7">
        <v>0</v>
      </c>
      <c r="AK40" s="6">
        <v>-30146.76</v>
      </c>
      <c r="AL40" s="6">
        <v>0</v>
      </c>
      <c r="AM40" s="6">
        <v>6460.02</v>
      </c>
      <c r="AN40" s="6">
        <v>0</v>
      </c>
      <c r="AO40" s="6">
        <v>25840.080000000002</v>
      </c>
      <c r="AP40" s="7">
        <v>0</v>
      </c>
      <c r="AQ40" s="6">
        <v>-25840.080000000002</v>
      </c>
      <c r="AR40" s="6">
        <v>0</v>
      </c>
      <c r="AS40" s="6">
        <v>49167.93</v>
      </c>
      <c r="AT40" s="6">
        <v>0.26090000000000002</v>
      </c>
      <c r="AU40" s="6">
        <v>196671.72</v>
      </c>
      <c r="AV40" s="6">
        <v>18846000</v>
      </c>
      <c r="AW40" s="6">
        <v>18649328.280000001</v>
      </c>
      <c r="AX40" s="6">
        <v>1.0436000000000001</v>
      </c>
    </row>
    <row r="41" spans="2:50">
      <c r="B41" s="8" t="s">
        <v>56</v>
      </c>
      <c r="C41" s="9">
        <v>1328602.32</v>
      </c>
      <c r="D41" s="9">
        <v>15.571999999999999</v>
      </c>
      <c r="E41" s="9">
        <v>4089401.44</v>
      </c>
      <c r="F41" s="9">
        <v>8532000</v>
      </c>
      <c r="G41" s="9">
        <v>4442598.5599999996</v>
      </c>
      <c r="H41" s="9">
        <v>47.930199999999999</v>
      </c>
      <c r="I41" s="9">
        <v>3414931.22</v>
      </c>
      <c r="J41" s="9">
        <v>8.5789000000000009</v>
      </c>
      <c r="K41" s="9">
        <v>14245145.619999999</v>
      </c>
      <c r="L41" s="9">
        <v>39806000</v>
      </c>
      <c r="M41" s="9">
        <v>25560854.379999999</v>
      </c>
      <c r="N41" s="9">
        <v>35.7864</v>
      </c>
      <c r="O41" s="9">
        <v>2117125.33</v>
      </c>
      <c r="P41" s="9">
        <v>8.5460999999999991</v>
      </c>
      <c r="Q41" s="9">
        <v>8345070.0499999998</v>
      </c>
      <c r="R41" s="9">
        <v>24773000</v>
      </c>
      <c r="S41" s="9">
        <v>16427929.949999999</v>
      </c>
      <c r="T41" s="9">
        <v>33.686199999999999</v>
      </c>
      <c r="U41" s="9">
        <v>5679555.6200000001</v>
      </c>
      <c r="V41" s="9">
        <v>6.6074999999999999</v>
      </c>
      <c r="W41" s="9">
        <v>23386199.300000001</v>
      </c>
      <c r="X41" s="9">
        <v>85956000</v>
      </c>
      <c r="Y41" s="9">
        <v>62569800.700000003</v>
      </c>
      <c r="Z41" s="9">
        <v>27.2072</v>
      </c>
      <c r="AA41" s="9">
        <v>3362588.07</v>
      </c>
      <c r="AB41" s="9">
        <v>8.3191000000000006</v>
      </c>
      <c r="AC41" s="9">
        <v>13598401.390000001</v>
      </c>
      <c r="AD41" s="9">
        <v>40420000</v>
      </c>
      <c r="AE41" s="9">
        <v>26821598.609999999</v>
      </c>
      <c r="AF41" s="9">
        <v>33.642800000000001</v>
      </c>
      <c r="AG41" s="9">
        <v>2727827.94</v>
      </c>
      <c r="AH41" s="9">
        <v>9.1818000000000008</v>
      </c>
      <c r="AI41" s="9">
        <v>11060778.939999999</v>
      </c>
      <c r="AJ41" s="9">
        <v>29709000</v>
      </c>
      <c r="AK41" s="9">
        <v>18648221.059999999</v>
      </c>
      <c r="AL41" s="9">
        <v>37.230400000000003</v>
      </c>
      <c r="AM41" s="9">
        <v>4534464.53</v>
      </c>
      <c r="AN41" s="9">
        <v>12.4954</v>
      </c>
      <c r="AO41" s="9">
        <v>13229674.32</v>
      </c>
      <c r="AP41" s="9">
        <v>36289000</v>
      </c>
      <c r="AQ41" s="9">
        <v>23059325.68</v>
      </c>
      <c r="AR41" s="9">
        <v>36.456400000000002</v>
      </c>
      <c r="AS41" s="9">
        <v>23165095.030000001</v>
      </c>
      <c r="AT41" s="9">
        <v>8.7256</v>
      </c>
      <c r="AU41" s="9">
        <v>87954671.060000002</v>
      </c>
      <c r="AV41" s="9">
        <v>265485000</v>
      </c>
      <c r="AW41" s="9">
        <v>177530328.94</v>
      </c>
      <c r="AX41" s="9">
        <v>33.129800000000003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O76"/>
  <sheetViews>
    <sheetView topLeftCell="AF48" workbookViewId="0">
      <selection activeCell="F23" sqref="F23"/>
    </sheetView>
  </sheetViews>
  <sheetFormatPr defaultColWidth="11.42578125" defaultRowHeight="15" outlineLevelRow="4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40.7109375" style="1" customWidth="1"/>
    <col min="15" max="15" width="10.7109375" style="1" customWidth="1"/>
    <col min="16" max="16" width="21.7109375" style="1" customWidth="1"/>
    <col min="17" max="17" width="10.7109375" style="1" customWidth="1"/>
    <col min="18" max="18" width="18.7109375" style="1" customWidth="1"/>
    <col min="19" max="20" width="21.7109375" style="1" customWidth="1"/>
    <col min="21" max="21" width="10.7109375" style="1" customWidth="1"/>
    <col min="22" max="22" width="40.7109375" style="1" customWidth="1"/>
    <col min="23" max="23" width="21.7109375" style="1" customWidth="1"/>
    <col min="24" max="24" width="10.7109375" style="1" customWidth="1"/>
    <col min="25" max="25" width="18.7109375" style="1" customWidth="1"/>
    <col min="26" max="27" width="21.7109375" style="1" customWidth="1"/>
    <col min="28" max="28" width="10.7109375" style="1" customWidth="1"/>
    <col min="29" max="29" width="21.7109375" style="1" customWidth="1"/>
    <col min="30" max="30" width="10.7109375" style="1" customWidth="1"/>
    <col min="31" max="31" width="18.7109375" style="1" customWidth="1"/>
    <col min="32" max="33" width="21.7109375" style="1" customWidth="1"/>
    <col min="34" max="34" width="40.7109375" style="1" customWidth="1"/>
    <col min="35" max="35" width="10.7109375" style="1" customWidth="1"/>
    <col min="36" max="36" width="21.7109375" style="1" customWidth="1"/>
    <col min="37" max="37" width="10.7109375" style="1" customWidth="1"/>
    <col min="38" max="40" width="21.7109375" style="1" customWidth="1"/>
    <col min="41" max="41" width="10.7109375" style="1" customWidth="1"/>
    <col min="42" max="256" width="11.42578125" style="1"/>
    <col min="257" max="257" width="1.7109375" style="1" customWidth="1"/>
    <col min="258" max="258" width="40.7109375" style="1" customWidth="1"/>
    <col min="259" max="259" width="21.7109375" style="1" customWidth="1"/>
    <col min="260" max="260" width="10.7109375" style="1" customWidth="1"/>
    <col min="261" max="261" width="18.7109375" style="1" customWidth="1"/>
    <col min="262" max="263" width="21.7109375" style="1" customWidth="1"/>
    <col min="264" max="264" width="10.7109375" style="1" customWidth="1"/>
    <col min="265" max="265" width="21.7109375" style="1" customWidth="1"/>
    <col min="266" max="266" width="10.7109375" style="1" customWidth="1"/>
    <col min="267" max="267" width="18.7109375" style="1" customWidth="1"/>
    <col min="268" max="269" width="21.7109375" style="1" customWidth="1"/>
    <col min="270" max="270" width="40.7109375" style="1" customWidth="1"/>
    <col min="271" max="271" width="10.7109375" style="1" customWidth="1"/>
    <col min="272" max="272" width="21.7109375" style="1" customWidth="1"/>
    <col min="273" max="273" width="10.7109375" style="1" customWidth="1"/>
    <col min="274" max="274" width="18.7109375" style="1" customWidth="1"/>
    <col min="275" max="276" width="21.7109375" style="1" customWidth="1"/>
    <col min="277" max="277" width="10.7109375" style="1" customWidth="1"/>
    <col min="278" max="278" width="40.7109375" style="1" customWidth="1"/>
    <col min="279" max="279" width="21.7109375" style="1" customWidth="1"/>
    <col min="280" max="280" width="10.7109375" style="1" customWidth="1"/>
    <col min="281" max="281" width="18.7109375" style="1" customWidth="1"/>
    <col min="282" max="283" width="21.7109375" style="1" customWidth="1"/>
    <col min="284" max="284" width="10.7109375" style="1" customWidth="1"/>
    <col min="285" max="285" width="21.7109375" style="1" customWidth="1"/>
    <col min="286" max="286" width="10.7109375" style="1" customWidth="1"/>
    <col min="287" max="287" width="18.7109375" style="1" customWidth="1"/>
    <col min="288" max="289" width="21.7109375" style="1" customWidth="1"/>
    <col min="290" max="290" width="40.7109375" style="1" customWidth="1"/>
    <col min="291" max="291" width="10.7109375" style="1" customWidth="1"/>
    <col min="292" max="292" width="21.7109375" style="1" customWidth="1"/>
    <col min="293" max="293" width="10.7109375" style="1" customWidth="1"/>
    <col min="294" max="296" width="21.7109375" style="1" customWidth="1"/>
    <col min="297" max="297" width="10.7109375" style="1" customWidth="1"/>
    <col min="298" max="512" width="11.42578125" style="1"/>
    <col min="513" max="513" width="1.7109375" style="1" customWidth="1"/>
    <col min="514" max="514" width="40.7109375" style="1" customWidth="1"/>
    <col min="515" max="515" width="21.7109375" style="1" customWidth="1"/>
    <col min="516" max="516" width="10.7109375" style="1" customWidth="1"/>
    <col min="517" max="517" width="18.7109375" style="1" customWidth="1"/>
    <col min="518" max="519" width="21.7109375" style="1" customWidth="1"/>
    <col min="520" max="520" width="10.7109375" style="1" customWidth="1"/>
    <col min="521" max="521" width="21.7109375" style="1" customWidth="1"/>
    <col min="522" max="522" width="10.7109375" style="1" customWidth="1"/>
    <col min="523" max="523" width="18.7109375" style="1" customWidth="1"/>
    <col min="524" max="525" width="21.7109375" style="1" customWidth="1"/>
    <col min="526" max="526" width="40.7109375" style="1" customWidth="1"/>
    <col min="527" max="527" width="10.7109375" style="1" customWidth="1"/>
    <col min="528" max="528" width="21.7109375" style="1" customWidth="1"/>
    <col min="529" max="529" width="10.7109375" style="1" customWidth="1"/>
    <col min="530" max="530" width="18.7109375" style="1" customWidth="1"/>
    <col min="531" max="532" width="21.7109375" style="1" customWidth="1"/>
    <col min="533" max="533" width="10.7109375" style="1" customWidth="1"/>
    <col min="534" max="534" width="40.7109375" style="1" customWidth="1"/>
    <col min="535" max="535" width="21.7109375" style="1" customWidth="1"/>
    <col min="536" max="536" width="10.7109375" style="1" customWidth="1"/>
    <col min="537" max="537" width="18.7109375" style="1" customWidth="1"/>
    <col min="538" max="539" width="21.7109375" style="1" customWidth="1"/>
    <col min="540" max="540" width="10.7109375" style="1" customWidth="1"/>
    <col min="541" max="541" width="21.7109375" style="1" customWidth="1"/>
    <col min="542" max="542" width="10.7109375" style="1" customWidth="1"/>
    <col min="543" max="543" width="18.7109375" style="1" customWidth="1"/>
    <col min="544" max="545" width="21.7109375" style="1" customWidth="1"/>
    <col min="546" max="546" width="40.7109375" style="1" customWidth="1"/>
    <col min="547" max="547" width="10.7109375" style="1" customWidth="1"/>
    <col min="548" max="548" width="21.7109375" style="1" customWidth="1"/>
    <col min="549" max="549" width="10.7109375" style="1" customWidth="1"/>
    <col min="550" max="552" width="21.7109375" style="1" customWidth="1"/>
    <col min="553" max="553" width="10.7109375" style="1" customWidth="1"/>
    <col min="554" max="768" width="11.42578125" style="1"/>
    <col min="769" max="769" width="1.7109375" style="1" customWidth="1"/>
    <col min="770" max="770" width="40.7109375" style="1" customWidth="1"/>
    <col min="771" max="771" width="21.7109375" style="1" customWidth="1"/>
    <col min="772" max="772" width="10.7109375" style="1" customWidth="1"/>
    <col min="773" max="773" width="18.7109375" style="1" customWidth="1"/>
    <col min="774" max="775" width="21.7109375" style="1" customWidth="1"/>
    <col min="776" max="776" width="10.7109375" style="1" customWidth="1"/>
    <col min="777" max="777" width="21.7109375" style="1" customWidth="1"/>
    <col min="778" max="778" width="10.7109375" style="1" customWidth="1"/>
    <col min="779" max="779" width="18.7109375" style="1" customWidth="1"/>
    <col min="780" max="781" width="21.7109375" style="1" customWidth="1"/>
    <col min="782" max="782" width="40.7109375" style="1" customWidth="1"/>
    <col min="783" max="783" width="10.7109375" style="1" customWidth="1"/>
    <col min="784" max="784" width="21.7109375" style="1" customWidth="1"/>
    <col min="785" max="785" width="10.7109375" style="1" customWidth="1"/>
    <col min="786" max="786" width="18.7109375" style="1" customWidth="1"/>
    <col min="787" max="788" width="21.7109375" style="1" customWidth="1"/>
    <col min="789" max="789" width="10.7109375" style="1" customWidth="1"/>
    <col min="790" max="790" width="40.7109375" style="1" customWidth="1"/>
    <col min="791" max="791" width="21.7109375" style="1" customWidth="1"/>
    <col min="792" max="792" width="10.7109375" style="1" customWidth="1"/>
    <col min="793" max="793" width="18.7109375" style="1" customWidth="1"/>
    <col min="794" max="795" width="21.7109375" style="1" customWidth="1"/>
    <col min="796" max="796" width="10.7109375" style="1" customWidth="1"/>
    <col min="797" max="797" width="21.7109375" style="1" customWidth="1"/>
    <col min="798" max="798" width="10.7109375" style="1" customWidth="1"/>
    <col min="799" max="799" width="18.7109375" style="1" customWidth="1"/>
    <col min="800" max="801" width="21.7109375" style="1" customWidth="1"/>
    <col min="802" max="802" width="40.7109375" style="1" customWidth="1"/>
    <col min="803" max="803" width="10.7109375" style="1" customWidth="1"/>
    <col min="804" max="804" width="21.7109375" style="1" customWidth="1"/>
    <col min="805" max="805" width="10.7109375" style="1" customWidth="1"/>
    <col min="806" max="808" width="21.7109375" style="1" customWidth="1"/>
    <col min="809" max="809" width="10.7109375" style="1" customWidth="1"/>
    <col min="810" max="1024" width="11.42578125" style="1"/>
    <col min="1025" max="1025" width="1.7109375" style="1" customWidth="1"/>
    <col min="1026" max="1026" width="40.7109375" style="1" customWidth="1"/>
    <col min="1027" max="1027" width="21.7109375" style="1" customWidth="1"/>
    <col min="1028" max="1028" width="10.7109375" style="1" customWidth="1"/>
    <col min="1029" max="1029" width="18.7109375" style="1" customWidth="1"/>
    <col min="1030" max="1031" width="21.7109375" style="1" customWidth="1"/>
    <col min="1032" max="1032" width="10.7109375" style="1" customWidth="1"/>
    <col min="1033" max="1033" width="21.7109375" style="1" customWidth="1"/>
    <col min="1034" max="1034" width="10.7109375" style="1" customWidth="1"/>
    <col min="1035" max="1035" width="18.7109375" style="1" customWidth="1"/>
    <col min="1036" max="1037" width="21.7109375" style="1" customWidth="1"/>
    <col min="1038" max="1038" width="40.7109375" style="1" customWidth="1"/>
    <col min="1039" max="1039" width="10.7109375" style="1" customWidth="1"/>
    <col min="1040" max="1040" width="21.7109375" style="1" customWidth="1"/>
    <col min="1041" max="1041" width="10.7109375" style="1" customWidth="1"/>
    <col min="1042" max="1042" width="18.7109375" style="1" customWidth="1"/>
    <col min="1043" max="1044" width="21.7109375" style="1" customWidth="1"/>
    <col min="1045" max="1045" width="10.7109375" style="1" customWidth="1"/>
    <col min="1046" max="1046" width="40.7109375" style="1" customWidth="1"/>
    <col min="1047" max="1047" width="21.7109375" style="1" customWidth="1"/>
    <col min="1048" max="1048" width="10.7109375" style="1" customWidth="1"/>
    <col min="1049" max="1049" width="18.7109375" style="1" customWidth="1"/>
    <col min="1050" max="1051" width="21.7109375" style="1" customWidth="1"/>
    <col min="1052" max="1052" width="10.7109375" style="1" customWidth="1"/>
    <col min="1053" max="1053" width="21.7109375" style="1" customWidth="1"/>
    <col min="1054" max="1054" width="10.7109375" style="1" customWidth="1"/>
    <col min="1055" max="1055" width="18.7109375" style="1" customWidth="1"/>
    <col min="1056" max="1057" width="21.7109375" style="1" customWidth="1"/>
    <col min="1058" max="1058" width="40.7109375" style="1" customWidth="1"/>
    <col min="1059" max="1059" width="10.7109375" style="1" customWidth="1"/>
    <col min="1060" max="1060" width="21.7109375" style="1" customWidth="1"/>
    <col min="1061" max="1061" width="10.7109375" style="1" customWidth="1"/>
    <col min="1062" max="1064" width="21.7109375" style="1" customWidth="1"/>
    <col min="1065" max="1065" width="10.7109375" style="1" customWidth="1"/>
    <col min="1066" max="1280" width="11.42578125" style="1"/>
    <col min="1281" max="1281" width="1.7109375" style="1" customWidth="1"/>
    <col min="1282" max="1282" width="40.7109375" style="1" customWidth="1"/>
    <col min="1283" max="1283" width="21.7109375" style="1" customWidth="1"/>
    <col min="1284" max="1284" width="10.7109375" style="1" customWidth="1"/>
    <col min="1285" max="1285" width="18.7109375" style="1" customWidth="1"/>
    <col min="1286" max="1287" width="21.7109375" style="1" customWidth="1"/>
    <col min="1288" max="1288" width="10.7109375" style="1" customWidth="1"/>
    <col min="1289" max="1289" width="21.7109375" style="1" customWidth="1"/>
    <col min="1290" max="1290" width="10.7109375" style="1" customWidth="1"/>
    <col min="1291" max="1291" width="18.7109375" style="1" customWidth="1"/>
    <col min="1292" max="1293" width="21.7109375" style="1" customWidth="1"/>
    <col min="1294" max="1294" width="40.7109375" style="1" customWidth="1"/>
    <col min="1295" max="1295" width="10.7109375" style="1" customWidth="1"/>
    <col min="1296" max="1296" width="21.7109375" style="1" customWidth="1"/>
    <col min="1297" max="1297" width="10.7109375" style="1" customWidth="1"/>
    <col min="1298" max="1298" width="18.7109375" style="1" customWidth="1"/>
    <col min="1299" max="1300" width="21.7109375" style="1" customWidth="1"/>
    <col min="1301" max="1301" width="10.7109375" style="1" customWidth="1"/>
    <col min="1302" max="1302" width="40.7109375" style="1" customWidth="1"/>
    <col min="1303" max="1303" width="21.7109375" style="1" customWidth="1"/>
    <col min="1304" max="1304" width="10.7109375" style="1" customWidth="1"/>
    <col min="1305" max="1305" width="18.7109375" style="1" customWidth="1"/>
    <col min="1306" max="1307" width="21.7109375" style="1" customWidth="1"/>
    <col min="1308" max="1308" width="10.7109375" style="1" customWidth="1"/>
    <col min="1309" max="1309" width="21.7109375" style="1" customWidth="1"/>
    <col min="1310" max="1310" width="10.7109375" style="1" customWidth="1"/>
    <col min="1311" max="1311" width="18.7109375" style="1" customWidth="1"/>
    <col min="1312" max="1313" width="21.7109375" style="1" customWidth="1"/>
    <col min="1314" max="1314" width="40.7109375" style="1" customWidth="1"/>
    <col min="1315" max="1315" width="10.7109375" style="1" customWidth="1"/>
    <col min="1316" max="1316" width="21.7109375" style="1" customWidth="1"/>
    <col min="1317" max="1317" width="10.7109375" style="1" customWidth="1"/>
    <col min="1318" max="1320" width="21.7109375" style="1" customWidth="1"/>
    <col min="1321" max="1321" width="10.7109375" style="1" customWidth="1"/>
    <col min="1322" max="1536" width="11.42578125" style="1"/>
    <col min="1537" max="1537" width="1.7109375" style="1" customWidth="1"/>
    <col min="1538" max="1538" width="40.7109375" style="1" customWidth="1"/>
    <col min="1539" max="1539" width="21.7109375" style="1" customWidth="1"/>
    <col min="1540" max="1540" width="10.7109375" style="1" customWidth="1"/>
    <col min="1541" max="1541" width="18.7109375" style="1" customWidth="1"/>
    <col min="1542" max="1543" width="21.7109375" style="1" customWidth="1"/>
    <col min="1544" max="1544" width="10.7109375" style="1" customWidth="1"/>
    <col min="1545" max="1545" width="21.7109375" style="1" customWidth="1"/>
    <col min="1546" max="1546" width="10.7109375" style="1" customWidth="1"/>
    <col min="1547" max="1547" width="18.7109375" style="1" customWidth="1"/>
    <col min="1548" max="1549" width="21.7109375" style="1" customWidth="1"/>
    <col min="1550" max="1550" width="40.7109375" style="1" customWidth="1"/>
    <col min="1551" max="1551" width="10.7109375" style="1" customWidth="1"/>
    <col min="1552" max="1552" width="21.7109375" style="1" customWidth="1"/>
    <col min="1553" max="1553" width="10.7109375" style="1" customWidth="1"/>
    <col min="1554" max="1554" width="18.7109375" style="1" customWidth="1"/>
    <col min="1555" max="1556" width="21.7109375" style="1" customWidth="1"/>
    <col min="1557" max="1557" width="10.7109375" style="1" customWidth="1"/>
    <col min="1558" max="1558" width="40.7109375" style="1" customWidth="1"/>
    <col min="1559" max="1559" width="21.7109375" style="1" customWidth="1"/>
    <col min="1560" max="1560" width="10.7109375" style="1" customWidth="1"/>
    <col min="1561" max="1561" width="18.7109375" style="1" customWidth="1"/>
    <col min="1562" max="1563" width="21.7109375" style="1" customWidth="1"/>
    <col min="1564" max="1564" width="10.7109375" style="1" customWidth="1"/>
    <col min="1565" max="1565" width="21.7109375" style="1" customWidth="1"/>
    <col min="1566" max="1566" width="10.7109375" style="1" customWidth="1"/>
    <col min="1567" max="1567" width="18.7109375" style="1" customWidth="1"/>
    <col min="1568" max="1569" width="21.7109375" style="1" customWidth="1"/>
    <col min="1570" max="1570" width="40.7109375" style="1" customWidth="1"/>
    <col min="1571" max="1571" width="10.7109375" style="1" customWidth="1"/>
    <col min="1572" max="1572" width="21.7109375" style="1" customWidth="1"/>
    <col min="1573" max="1573" width="10.7109375" style="1" customWidth="1"/>
    <col min="1574" max="1576" width="21.7109375" style="1" customWidth="1"/>
    <col min="1577" max="1577" width="10.7109375" style="1" customWidth="1"/>
    <col min="1578" max="1792" width="11.42578125" style="1"/>
    <col min="1793" max="1793" width="1.7109375" style="1" customWidth="1"/>
    <col min="1794" max="1794" width="40.7109375" style="1" customWidth="1"/>
    <col min="1795" max="1795" width="21.7109375" style="1" customWidth="1"/>
    <col min="1796" max="1796" width="10.7109375" style="1" customWidth="1"/>
    <col min="1797" max="1797" width="18.7109375" style="1" customWidth="1"/>
    <col min="1798" max="1799" width="21.7109375" style="1" customWidth="1"/>
    <col min="1800" max="1800" width="10.7109375" style="1" customWidth="1"/>
    <col min="1801" max="1801" width="21.7109375" style="1" customWidth="1"/>
    <col min="1802" max="1802" width="10.7109375" style="1" customWidth="1"/>
    <col min="1803" max="1803" width="18.7109375" style="1" customWidth="1"/>
    <col min="1804" max="1805" width="21.7109375" style="1" customWidth="1"/>
    <col min="1806" max="1806" width="40.7109375" style="1" customWidth="1"/>
    <col min="1807" max="1807" width="10.7109375" style="1" customWidth="1"/>
    <col min="1808" max="1808" width="21.7109375" style="1" customWidth="1"/>
    <col min="1809" max="1809" width="10.7109375" style="1" customWidth="1"/>
    <col min="1810" max="1810" width="18.7109375" style="1" customWidth="1"/>
    <col min="1811" max="1812" width="21.7109375" style="1" customWidth="1"/>
    <col min="1813" max="1813" width="10.7109375" style="1" customWidth="1"/>
    <col min="1814" max="1814" width="40.7109375" style="1" customWidth="1"/>
    <col min="1815" max="1815" width="21.7109375" style="1" customWidth="1"/>
    <col min="1816" max="1816" width="10.7109375" style="1" customWidth="1"/>
    <col min="1817" max="1817" width="18.7109375" style="1" customWidth="1"/>
    <col min="1818" max="1819" width="21.7109375" style="1" customWidth="1"/>
    <col min="1820" max="1820" width="10.7109375" style="1" customWidth="1"/>
    <col min="1821" max="1821" width="21.7109375" style="1" customWidth="1"/>
    <col min="1822" max="1822" width="10.7109375" style="1" customWidth="1"/>
    <col min="1823" max="1823" width="18.7109375" style="1" customWidth="1"/>
    <col min="1824" max="1825" width="21.7109375" style="1" customWidth="1"/>
    <col min="1826" max="1826" width="40.7109375" style="1" customWidth="1"/>
    <col min="1827" max="1827" width="10.7109375" style="1" customWidth="1"/>
    <col min="1828" max="1828" width="21.7109375" style="1" customWidth="1"/>
    <col min="1829" max="1829" width="10.7109375" style="1" customWidth="1"/>
    <col min="1830" max="1832" width="21.7109375" style="1" customWidth="1"/>
    <col min="1833" max="1833" width="10.7109375" style="1" customWidth="1"/>
    <col min="1834" max="2048" width="11.42578125" style="1"/>
    <col min="2049" max="2049" width="1.7109375" style="1" customWidth="1"/>
    <col min="2050" max="2050" width="40.7109375" style="1" customWidth="1"/>
    <col min="2051" max="2051" width="21.7109375" style="1" customWidth="1"/>
    <col min="2052" max="2052" width="10.7109375" style="1" customWidth="1"/>
    <col min="2053" max="2053" width="18.7109375" style="1" customWidth="1"/>
    <col min="2054" max="2055" width="21.7109375" style="1" customWidth="1"/>
    <col min="2056" max="2056" width="10.7109375" style="1" customWidth="1"/>
    <col min="2057" max="2057" width="21.7109375" style="1" customWidth="1"/>
    <col min="2058" max="2058" width="10.7109375" style="1" customWidth="1"/>
    <col min="2059" max="2059" width="18.7109375" style="1" customWidth="1"/>
    <col min="2060" max="2061" width="21.7109375" style="1" customWidth="1"/>
    <col min="2062" max="2062" width="40.7109375" style="1" customWidth="1"/>
    <col min="2063" max="2063" width="10.7109375" style="1" customWidth="1"/>
    <col min="2064" max="2064" width="21.7109375" style="1" customWidth="1"/>
    <col min="2065" max="2065" width="10.7109375" style="1" customWidth="1"/>
    <col min="2066" max="2066" width="18.7109375" style="1" customWidth="1"/>
    <col min="2067" max="2068" width="21.7109375" style="1" customWidth="1"/>
    <col min="2069" max="2069" width="10.7109375" style="1" customWidth="1"/>
    <col min="2070" max="2070" width="40.7109375" style="1" customWidth="1"/>
    <col min="2071" max="2071" width="21.7109375" style="1" customWidth="1"/>
    <col min="2072" max="2072" width="10.7109375" style="1" customWidth="1"/>
    <col min="2073" max="2073" width="18.7109375" style="1" customWidth="1"/>
    <col min="2074" max="2075" width="21.7109375" style="1" customWidth="1"/>
    <col min="2076" max="2076" width="10.7109375" style="1" customWidth="1"/>
    <col min="2077" max="2077" width="21.7109375" style="1" customWidth="1"/>
    <col min="2078" max="2078" width="10.7109375" style="1" customWidth="1"/>
    <col min="2079" max="2079" width="18.7109375" style="1" customWidth="1"/>
    <col min="2080" max="2081" width="21.7109375" style="1" customWidth="1"/>
    <col min="2082" max="2082" width="40.7109375" style="1" customWidth="1"/>
    <col min="2083" max="2083" width="10.7109375" style="1" customWidth="1"/>
    <col min="2084" max="2084" width="21.7109375" style="1" customWidth="1"/>
    <col min="2085" max="2085" width="10.7109375" style="1" customWidth="1"/>
    <col min="2086" max="2088" width="21.7109375" style="1" customWidth="1"/>
    <col min="2089" max="2089" width="10.7109375" style="1" customWidth="1"/>
    <col min="2090" max="2304" width="11.42578125" style="1"/>
    <col min="2305" max="2305" width="1.7109375" style="1" customWidth="1"/>
    <col min="2306" max="2306" width="40.7109375" style="1" customWidth="1"/>
    <col min="2307" max="2307" width="21.7109375" style="1" customWidth="1"/>
    <col min="2308" max="2308" width="10.7109375" style="1" customWidth="1"/>
    <col min="2309" max="2309" width="18.7109375" style="1" customWidth="1"/>
    <col min="2310" max="2311" width="21.7109375" style="1" customWidth="1"/>
    <col min="2312" max="2312" width="10.7109375" style="1" customWidth="1"/>
    <col min="2313" max="2313" width="21.7109375" style="1" customWidth="1"/>
    <col min="2314" max="2314" width="10.7109375" style="1" customWidth="1"/>
    <col min="2315" max="2315" width="18.7109375" style="1" customWidth="1"/>
    <col min="2316" max="2317" width="21.7109375" style="1" customWidth="1"/>
    <col min="2318" max="2318" width="40.7109375" style="1" customWidth="1"/>
    <col min="2319" max="2319" width="10.7109375" style="1" customWidth="1"/>
    <col min="2320" max="2320" width="21.7109375" style="1" customWidth="1"/>
    <col min="2321" max="2321" width="10.7109375" style="1" customWidth="1"/>
    <col min="2322" max="2322" width="18.7109375" style="1" customWidth="1"/>
    <col min="2323" max="2324" width="21.7109375" style="1" customWidth="1"/>
    <col min="2325" max="2325" width="10.7109375" style="1" customWidth="1"/>
    <col min="2326" max="2326" width="40.7109375" style="1" customWidth="1"/>
    <col min="2327" max="2327" width="21.7109375" style="1" customWidth="1"/>
    <col min="2328" max="2328" width="10.7109375" style="1" customWidth="1"/>
    <col min="2329" max="2329" width="18.7109375" style="1" customWidth="1"/>
    <col min="2330" max="2331" width="21.7109375" style="1" customWidth="1"/>
    <col min="2332" max="2332" width="10.7109375" style="1" customWidth="1"/>
    <col min="2333" max="2333" width="21.7109375" style="1" customWidth="1"/>
    <col min="2334" max="2334" width="10.7109375" style="1" customWidth="1"/>
    <col min="2335" max="2335" width="18.7109375" style="1" customWidth="1"/>
    <col min="2336" max="2337" width="21.7109375" style="1" customWidth="1"/>
    <col min="2338" max="2338" width="40.7109375" style="1" customWidth="1"/>
    <col min="2339" max="2339" width="10.7109375" style="1" customWidth="1"/>
    <col min="2340" max="2340" width="21.7109375" style="1" customWidth="1"/>
    <col min="2341" max="2341" width="10.7109375" style="1" customWidth="1"/>
    <col min="2342" max="2344" width="21.7109375" style="1" customWidth="1"/>
    <col min="2345" max="2345" width="10.7109375" style="1" customWidth="1"/>
    <col min="2346" max="2560" width="11.42578125" style="1"/>
    <col min="2561" max="2561" width="1.7109375" style="1" customWidth="1"/>
    <col min="2562" max="2562" width="40.7109375" style="1" customWidth="1"/>
    <col min="2563" max="2563" width="21.7109375" style="1" customWidth="1"/>
    <col min="2564" max="2564" width="10.7109375" style="1" customWidth="1"/>
    <col min="2565" max="2565" width="18.7109375" style="1" customWidth="1"/>
    <col min="2566" max="2567" width="21.7109375" style="1" customWidth="1"/>
    <col min="2568" max="2568" width="10.7109375" style="1" customWidth="1"/>
    <col min="2569" max="2569" width="21.7109375" style="1" customWidth="1"/>
    <col min="2570" max="2570" width="10.7109375" style="1" customWidth="1"/>
    <col min="2571" max="2571" width="18.7109375" style="1" customWidth="1"/>
    <col min="2572" max="2573" width="21.7109375" style="1" customWidth="1"/>
    <col min="2574" max="2574" width="40.7109375" style="1" customWidth="1"/>
    <col min="2575" max="2575" width="10.7109375" style="1" customWidth="1"/>
    <col min="2576" max="2576" width="21.7109375" style="1" customWidth="1"/>
    <col min="2577" max="2577" width="10.7109375" style="1" customWidth="1"/>
    <col min="2578" max="2578" width="18.7109375" style="1" customWidth="1"/>
    <col min="2579" max="2580" width="21.7109375" style="1" customWidth="1"/>
    <col min="2581" max="2581" width="10.7109375" style="1" customWidth="1"/>
    <col min="2582" max="2582" width="40.7109375" style="1" customWidth="1"/>
    <col min="2583" max="2583" width="21.7109375" style="1" customWidth="1"/>
    <col min="2584" max="2584" width="10.7109375" style="1" customWidth="1"/>
    <col min="2585" max="2585" width="18.7109375" style="1" customWidth="1"/>
    <col min="2586" max="2587" width="21.7109375" style="1" customWidth="1"/>
    <col min="2588" max="2588" width="10.7109375" style="1" customWidth="1"/>
    <col min="2589" max="2589" width="21.7109375" style="1" customWidth="1"/>
    <col min="2590" max="2590" width="10.7109375" style="1" customWidth="1"/>
    <col min="2591" max="2591" width="18.7109375" style="1" customWidth="1"/>
    <col min="2592" max="2593" width="21.7109375" style="1" customWidth="1"/>
    <col min="2594" max="2594" width="40.7109375" style="1" customWidth="1"/>
    <col min="2595" max="2595" width="10.7109375" style="1" customWidth="1"/>
    <col min="2596" max="2596" width="21.7109375" style="1" customWidth="1"/>
    <col min="2597" max="2597" width="10.7109375" style="1" customWidth="1"/>
    <col min="2598" max="2600" width="21.7109375" style="1" customWidth="1"/>
    <col min="2601" max="2601" width="10.7109375" style="1" customWidth="1"/>
    <col min="2602" max="2816" width="11.42578125" style="1"/>
    <col min="2817" max="2817" width="1.7109375" style="1" customWidth="1"/>
    <col min="2818" max="2818" width="40.7109375" style="1" customWidth="1"/>
    <col min="2819" max="2819" width="21.7109375" style="1" customWidth="1"/>
    <col min="2820" max="2820" width="10.7109375" style="1" customWidth="1"/>
    <col min="2821" max="2821" width="18.7109375" style="1" customWidth="1"/>
    <col min="2822" max="2823" width="21.7109375" style="1" customWidth="1"/>
    <col min="2824" max="2824" width="10.7109375" style="1" customWidth="1"/>
    <col min="2825" max="2825" width="21.7109375" style="1" customWidth="1"/>
    <col min="2826" max="2826" width="10.7109375" style="1" customWidth="1"/>
    <col min="2827" max="2827" width="18.7109375" style="1" customWidth="1"/>
    <col min="2828" max="2829" width="21.7109375" style="1" customWidth="1"/>
    <col min="2830" max="2830" width="40.7109375" style="1" customWidth="1"/>
    <col min="2831" max="2831" width="10.7109375" style="1" customWidth="1"/>
    <col min="2832" max="2832" width="21.7109375" style="1" customWidth="1"/>
    <col min="2833" max="2833" width="10.7109375" style="1" customWidth="1"/>
    <col min="2834" max="2834" width="18.7109375" style="1" customWidth="1"/>
    <col min="2835" max="2836" width="21.7109375" style="1" customWidth="1"/>
    <col min="2837" max="2837" width="10.7109375" style="1" customWidth="1"/>
    <col min="2838" max="2838" width="40.7109375" style="1" customWidth="1"/>
    <col min="2839" max="2839" width="21.7109375" style="1" customWidth="1"/>
    <col min="2840" max="2840" width="10.7109375" style="1" customWidth="1"/>
    <col min="2841" max="2841" width="18.7109375" style="1" customWidth="1"/>
    <col min="2842" max="2843" width="21.7109375" style="1" customWidth="1"/>
    <col min="2844" max="2844" width="10.7109375" style="1" customWidth="1"/>
    <col min="2845" max="2845" width="21.7109375" style="1" customWidth="1"/>
    <col min="2846" max="2846" width="10.7109375" style="1" customWidth="1"/>
    <col min="2847" max="2847" width="18.7109375" style="1" customWidth="1"/>
    <col min="2848" max="2849" width="21.7109375" style="1" customWidth="1"/>
    <col min="2850" max="2850" width="40.7109375" style="1" customWidth="1"/>
    <col min="2851" max="2851" width="10.7109375" style="1" customWidth="1"/>
    <col min="2852" max="2852" width="21.7109375" style="1" customWidth="1"/>
    <col min="2853" max="2853" width="10.7109375" style="1" customWidth="1"/>
    <col min="2854" max="2856" width="21.7109375" style="1" customWidth="1"/>
    <col min="2857" max="2857" width="10.7109375" style="1" customWidth="1"/>
    <col min="2858" max="3072" width="11.42578125" style="1"/>
    <col min="3073" max="3073" width="1.7109375" style="1" customWidth="1"/>
    <col min="3074" max="3074" width="40.7109375" style="1" customWidth="1"/>
    <col min="3075" max="3075" width="21.7109375" style="1" customWidth="1"/>
    <col min="3076" max="3076" width="10.7109375" style="1" customWidth="1"/>
    <col min="3077" max="3077" width="18.7109375" style="1" customWidth="1"/>
    <col min="3078" max="3079" width="21.7109375" style="1" customWidth="1"/>
    <col min="3080" max="3080" width="10.7109375" style="1" customWidth="1"/>
    <col min="3081" max="3081" width="21.7109375" style="1" customWidth="1"/>
    <col min="3082" max="3082" width="10.7109375" style="1" customWidth="1"/>
    <col min="3083" max="3083" width="18.7109375" style="1" customWidth="1"/>
    <col min="3084" max="3085" width="21.7109375" style="1" customWidth="1"/>
    <col min="3086" max="3086" width="40.7109375" style="1" customWidth="1"/>
    <col min="3087" max="3087" width="10.7109375" style="1" customWidth="1"/>
    <col min="3088" max="3088" width="21.7109375" style="1" customWidth="1"/>
    <col min="3089" max="3089" width="10.7109375" style="1" customWidth="1"/>
    <col min="3090" max="3090" width="18.7109375" style="1" customWidth="1"/>
    <col min="3091" max="3092" width="21.7109375" style="1" customWidth="1"/>
    <col min="3093" max="3093" width="10.7109375" style="1" customWidth="1"/>
    <col min="3094" max="3094" width="40.7109375" style="1" customWidth="1"/>
    <col min="3095" max="3095" width="21.7109375" style="1" customWidth="1"/>
    <col min="3096" max="3096" width="10.7109375" style="1" customWidth="1"/>
    <col min="3097" max="3097" width="18.7109375" style="1" customWidth="1"/>
    <col min="3098" max="3099" width="21.7109375" style="1" customWidth="1"/>
    <col min="3100" max="3100" width="10.7109375" style="1" customWidth="1"/>
    <col min="3101" max="3101" width="21.7109375" style="1" customWidth="1"/>
    <col min="3102" max="3102" width="10.7109375" style="1" customWidth="1"/>
    <col min="3103" max="3103" width="18.7109375" style="1" customWidth="1"/>
    <col min="3104" max="3105" width="21.7109375" style="1" customWidth="1"/>
    <col min="3106" max="3106" width="40.7109375" style="1" customWidth="1"/>
    <col min="3107" max="3107" width="10.7109375" style="1" customWidth="1"/>
    <col min="3108" max="3108" width="21.7109375" style="1" customWidth="1"/>
    <col min="3109" max="3109" width="10.7109375" style="1" customWidth="1"/>
    <col min="3110" max="3112" width="21.7109375" style="1" customWidth="1"/>
    <col min="3113" max="3113" width="10.7109375" style="1" customWidth="1"/>
    <col min="3114" max="3328" width="11.42578125" style="1"/>
    <col min="3329" max="3329" width="1.7109375" style="1" customWidth="1"/>
    <col min="3330" max="3330" width="40.7109375" style="1" customWidth="1"/>
    <col min="3331" max="3331" width="21.7109375" style="1" customWidth="1"/>
    <col min="3332" max="3332" width="10.7109375" style="1" customWidth="1"/>
    <col min="3333" max="3333" width="18.7109375" style="1" customWidth="1"/>
    <col min="3334" max="3335" width="21.7109375" style="1" customWidth="1"/>
    <col min="3336" max="3336" width="10.7109375" style="1" customWidth="1"/>
    <col min="3337" max="3337" width="21.7109375" style="1" customWidth="1"/>
    <col min="3338" max="3338" width="10.7109375" style="1" customWidth="1"/>
    <col min="3339" max="3339" width="18.7109375" style="1" customWidth="1"/>
    <col min="3340" max="3341" width="21.7109375" style="1" customWidth="1"/>
    <col min="3342" max="3342" width="40.7109375" style="1" customWidth="1"/>
    <col min="3343" max="3343" width="10.7109375" style="1" customWidth="1"/>
    <col min="3344" max="3344" width="21.7109375" style="1" customWidth="1"/>
    <col min="3345" max="3345" width="10.7109375" style="1" customWidth="1"/>
    <col min="3346" max="3346" width="18.7109375" style="1" customWidth="1"/>
    <col min="3347" max="3348" width="21.7109375" style="1" customWidth="1"/>
    <col min="3349" max="3349" width="10.7109375" style="1" customWidth="1"/>
    <col min="3350" max="3350" width="40.7109375" style="1" customWidth="1"/>
    <col min="3351" max="3351" width="21.7109375" style="1" customWidth="1"/>
    <col min="3352" max="3352" width="10.7109375" style="1" customWidth="1"/>
    <col min="3353" max="3353" width="18.7109375" style="1" customWidth="1"/>
    <col min="3354" max="3355" width="21.7109375" style="1" customWidth="1"/>
    <col min="3356" max="3356" width="10.7109375" style="1" customWidth="1"/>
    <col min="3357" max="3357" width="21.7109375" style="1" customWidth="1"/>
    <col min="3358" max="3358" width="10.7109375" style="1" customWidth="1"/>
    <col min="3359" max="3359" width="18.7109375" style="1" customWidth="1"/>
    <col min="3360" max="3361" width="21.7109375" style="1" customWidth="1"/>
    <col min="3362" max="3362" width="40.7109375" style="1" customWidth="1"/>
    <col min="3363" max="3363" width="10.7109375" style="1" customWidth="1"/>
    <col min="3364" max="3364" width="21.7109375" style="1" customWidth="1"/>
    <col min="3365" max="3365" width="10.7109375" style="1" customWidth="1"/>
    <col min="3366" max="3368" width="21.7109375" style="1" customWidth="1"/>
    <col min="3369" max="3369" width="10.7109375" style="1" customWidth="1"/>
    <col min="3370" max="3584" width="11.42578125" style="1"/>
    <col min="3585" max="3585" width="1.7109375" style="1" customWidth="1"/>
    <col min="3586" max="3586" width="40.7109375" style="1" customWidth="1"/>
    <col min="3587" max="3587" width="21.7109375" style="1" customWidth="1"/>
    <col min="3588" max="3588" width="10.7109375" style="1" customWidth="1"/>
    <col min="3589" max="3589" width="18.7109375" style="1" customWidth="1"/>
    <col min="3590" max="3591" width="21.7109375" style="1" customWidth="1"/>
    <col min="3592" max="3592" width="10.7109375" style="1" customWidth="1"/>
    <col min="3593" max="3593" width="21.7109375" style="1" customWidth="1"/>
    <col min="3594" max="3594" width="10.7109375" style="1" customWidth="1"/>
    <col min="3595" max="3595" width="18.7109375" style="1" customWidth="1"/>
    <col min="3596" max="3597" width="21.7109375" style="1" customWidth="1"/>
    <col min="3598" max="3598" width="40.7109375" style="1" customWidth="1"/>
    <col min="3599" max="3599" width="10.7109375" style="1" customWidth="1"/>
    <col min="3600" max="3600" width="21.7109375" style="1" customWidth="1"/>
    <col min="3601" max="3601" width="10.7109375" style="1" customWidth="1"/>
    <col min="3602" max="3602" width="18.7109375" style="1" customWidth="1"/>
    <col min="3603" max="3604" width="21.7109375" style="1" customWidth="1"/>
    <col min="3605" max="3605" width="10.7109375" style="1" customWidth="1"/>
    <col min="3606" max="3606" width="40.7109375" style="1" customWidth="1"/>
    <col min="3607" max="3607" width="21.7109375" style="1" customWidth="1"/>
    <col min="3608" max="3608" width="10.7109375" style="1" customWidth="1"/>
    <col min="3609" max="3609" width="18.7109375" style="1" customWidth="1"/>
    <col min="3610" max="3611" width="21.7109375" style="1" customWidth="1"/>
    <col min="3612" max="3612" width="10.7109375" style="1" customWidth="1"/>
    <col min="3613" max="3613" width="21.7109375" style="1" customWidth="1"/>
    <col min="3614" max="3614" width="10.7109375" style="1" customWidth="1"/>
    <col min="3615" max="3615" width="18.7109375" style="1" customWidth="1"/>
    <col min="3616" max="3617" width="21.7109375" style="1" customWidth="1"/>
    <col min="3618" max="3618" width="40.7109375" style="1" customWidth="1"/>
    <col min="3619" max="3619" width="10.7109375" style="1" customWidth="1"/>
    <col min="3620" max="3620" width="21.7109375" style="1" customWidth="1"/>
    <col min="3621" max="3621" width="10.7109375" style="1" customWidth="1"/>
    <col min="3622" max="3624" width="21.7109375" style="1" customWidth="1"/>
    <col min="3625" max="3625" width="10.7109375" style="1" customWidth="1"/>
    <col min="3626" max="3840" width="11.42578125" style="1"/>
    <col min="3841" max="3841" width="1.7109375" style="1" customWidth="1"/>
    <col min="3842" max="3842" width="40.7109375" style="1" customWidth="1"/>
    <col min="3843" max="3843" width="21.7109375" style="1" customWidth="1"/>
    <col min="3844" max="3844" width="10.7109375" style="1" customWidth="1"/>
    <col min="3845" max="3845" width="18.7109375" style="1" customWidth="1"/>
    <col min="3846" max="3847" width="21.7109375" style="1" customWidth="1"/>
    <col min="3848" max="3848" width="10.7109375" style="1" customWidth="1"/>
    <col min="3849" max="3849" width="21.7109375" style="1" customWidth="1"/>
    <col min="3850" max="3850" width="10.7109375" style="1" customWidth="1"/>
    <col min="3851" max="3851" width="18.7109375" style="1" customWidth="1"/>
    <col min="3852" max="3853" width="21.7109375" style="1" customWidth="1"/>
    <col min="3854" max="3854" width="40.7109375" style="1" customWidth="1"/>
    <col min="3855" max="3855" width="10.7109375" style="1" customWidth="1"/>
    <col min="3856" max="3856" width="21.7109375" style="1" customWidth="1"/>
    <col min="3857" max="3857" width="10.7109375" style="1" customWidth="1"/>
    <col min="3858" max="3858" width="18.7109375" style="1" customWidth="1"/>
    <col min="3859" max="3860" width="21.7109375" style="1" customWidth="1"/>
    <col min="3861" max="3861" width="10.7109375" style="1" customWidth="1"/>
    <col min="3862" max="3862" width="40.7109375" style="1" customWidth="1"/>
    <col min="3863" max="3863" width="21.7109375" style="1" customWidth="1"/>
    <col min="3864" max="3864" width="10.7109375" style="1" customWidth="1"/>
    <col min="3865" max="3865" width="18.7109375" style="1" customWidth="1"/>
    <col min="3866" max="3867" width="21.7109375" style="1" customWidth="1"/>
    <col min="3868" max="3868" width="10.7109375" style="1" customWidth="1"/>
    <col min="3869" max="3869" width="21.7109375" style="1" customWidth="1"/>
    <col min="3870" max="3870" width="10.7109375" style="1" customWidth="1"/>
    <col min="3871" max="3871" width="18.7109375" style="1" customWidth="1"/>
    <col min="3872" max="3873" width="21.7109375" style="1" customWidth="1"/>
    <col min="3874" max="3874" width="40.7109375" style="1" customWidth="1"/>
    <col min="3875" max="3875" width="10.7109375" style="1" customWidth="1"/>
    <col min="3876" max="3876" width="21.7109375" style="1" customWidth="1"/>
    <col min="3877" max="3877" width="10.7109375" style="1" customWidth="1"/>
    <col min="3878" max="3880" width="21.7109375" style="1" customWidth="1"/>
    <col min="3881" max="3881" width="10.7109375" style="1" customWidth="1"/>
    <col min="3882" max="4096" width="11.42578125" style="1"/>
    <col min="4097" max="4097" width="1.7109375" style="1" customWidth="1"/>
    <col min="4098" max="4098" width="40.7109375" style="1" customWidth="1"/>
    <col min="4099" max="4099" width="21.7109375" style="1" customWidth="1"/>
    <col min="4100" max="4100" width="10.7109375" style="1" customWidth="1"/>
    <col min="4101" max="4101" width="18.7109375" style="1" customWidth="1"/>
    <col min="4102" max="4103" width="21.7109375" style="1" customWidth="1"/>
    <col min="4104" max="4104" width="10.7109375" style="1" customWidth="1"/>
    <col min="4105" max="4105" width="21.7109375" style="1" customWidth="1"/>
    <col min="4106" max="4106" width="10.7109375" style="1" customWidth="1"/>
    <col min="4107" max="4107" width="18.7109375" style="1" customWidth="1"/>
    <col min="4108" max="4109" width="21.7109375" style="1" customWidth="1"/>
    <col min="4110" max="4110" width="40.7109375" style="1" customWidth="1"/>
    <col min="4111" max="4111" width="10.7109375" style="1" customWidth="1"/>
    <col min="4112" max="4112" width="21.7109375" style="1" customWidth="1"/>
    <col min="4113" max="4113" width="10.7109375" style="1" customWidth="1"/>
    <col min="4114" max="4114" width="18.7109375" style="1" customWidth="1"/>
    <col min="4115" max="4116" width="21.7109375" style="1" customWidth="1"/>
    <col min="4117" max="4117" width="10.7109375" style="1" customWidth="1"/>
    <col min="4118" max="4118" width="40.7109375" style="1" customWidth="1"/>
    <col min="4119" max="4119" width="21.7109375" style="1" customWidth="1"/>
    <col min="4120" max="4120" width="10.7109375" style="1" customWidth="1"/>
    <col min="4121" max="4121" width="18.7109375" style="1" customWidth="1"/>
    <col min="4122" max="4123" width="21.7109375" style="1" customWidth="1"/>
    <col min="4124" max="4124" width="10.7109375" style="1" customWidth="1"/>
    <col min="4125" max="4125" width="21.7109375" style="1" customWidth="1"/>
    <col min="4126" max="4126" width="10.7109375" style="1" customWidth="1"/>
    <col min="4127" max="4127" width="18.7109375" style="1" customWidth="1"/>
    <col min="4128" max="4129" width="21.7109375" style="1" customWidth="1"/>
    <col min="4130" max="4130" width="40.7109375" style="1" customWidth="1"/>
    <col min="4131" max="4131" width="10.7109375" style="1" customWidth="1"/>
    <col min="4132" max="4132" width="21.7109375" style="1" customWidth="1"/>
    <col min="4133" max="4133" width="10.7109375" style="1" customWidth="1"/>
    <col min="4134" max="4136" width="21.7109375" style="1" customWidth="1"/>
    <col min="4137" max="4137" width="10.7109375" style="1" customWidth="1"/>
    <col min="4138" max="4352" width="11.42578125" style="1"/>
    <col min="4353" max="4353" width="1.7109375" style="1" customWidth="1"/>
    <col min="4354" max="4354" width="40.7109375" style="1" customWidth="1"/>
    <col min="4355" max="4355" width="21.7109375" style="1" customWidth="1"/>
    <col min="4356" max="4356" width="10.7109375" style="1" customWidth="1"/>
    <col min="4357" max="4357" width="18.7109375" style="1" customWidth="1"/>
    <col min="4358" max="4359" width="21.7109375" style="1" customWidth="1"/>
    <col min="4360" max="4360" width="10.7109375" style="1" customWidth="1"/>
    <col min="4361" max="4361" width="21.7109375" style="1" customWidth="1"/>
    <col min="4362" max="4362" width="10.7109375" style="1" customWidth="1"/>
    <col min="4363" max="4363" width="18.7109375" style="1" customWidth="1"/>
    <col min="4364" max="4365" width="21.7109375" style="1" customWidth="1"/>
    <col min="4366" max="4366" width="40.7109375" style="1" customWidth="1"/>
    <col min="4367" max="4367" width="10.7109375" style="1" customWidth="1"/>
    <col min="4368" max="4368" width="21.7109375" style="1" customWidth="1"/>
    <col min="4369" max="4369" width="10.7109375" style="1" customWidth="1"/>
    <col min="4370" max="4370" width="18.7109375" style="1" customWidth="1"/>
    <col min="4371" max="4372" width="21.7109375" style="1" customWidth="1"/>
    <col min="4373" max="4373" width="10.7109375" style="1" customWidth="1"/>
    <col min="4374" max="4374" width="40.7109375" style="1" customWidth="1"/>
    <col min="4375" max="4375" width="21.7109375" style="1" customWidth="1"/>
    <col min="4376" max="4376" width="10.7109375" style="1" customWidth="1"/>
    <col min="4377" max="4377" width="18.7109375" style="1" customWidth="1"/>
    <col min="4378" max="4379" width="21.7109375" style="1" customWidth="1"/>
    <col min="4380" max="4380" width="10.7109375" style="1" customWidth="1"/>
    <col min="4381" max="4381" width="21.7109375" style="1" customWidth="1"/>
    <col min="4382" max="4382" width="10.7109375" style="1" customWidth="1"/>
    <col min="4383" max="4383" width="18.7109375" style="1" customWidth="1"/>
    <col min="4384" max="4385" width="21.7109375" style="1" customWidth="1"/>
    <col min="4386" max="4386" width="40.7109375" style="1" customWidth="1"/>
    <col min="4387" max="4387" width="10.7109375" style="1" customWidth="1"/>
    <col min="4388" max="4388" width="21.7109375" style="1" customWidth="1"/>
    <col min="4389" max="4389" width="10.7109375" style="1" customWidth="1"/>
    <col min="4390" max="4392" width="21.7109375" style="1" customWidth="1"/>
    <col min="4393" max="4393" width="10.7109375" style="1" customWidth="1"/>
    <col min="4394" max="4608" width="11.42578125" style="1"/>
    <col min="4609" max="4609" width="1.7109375" style="1" customWidth="1"/>
    <col min="4610" max="4610" width="40.7109375" style="1" customWidth="1"/>
    <col min="4611" max="4611" width="21.7109375" style="1" customWidth="1"/>
    <col min="4612" max="4612" width="10.7109375" style="1" customWidth="1"/>
    <col min="4613" max="4613" width="18.7109375" style="1" customWidth="1"/>
    <col min="4614" max="4615" width="21.7109375" style="1" customWidth="1"/>
    <col min="4616" max="4616" width="10.7109375" style="1" customWidth="1"/>
    <col min="4617" max="4617" width="21.7109375" style="1" customWidth="1"/>
    <col min="4618" max="4618" width="10.7109375" style="1" customWidth="1"/>
    <col min="4619" max="4619" width="18.7109375" style="1" customWidth="1"/>
    <col min="4620" max="4621" width="21.7109375" style="1" customWidth="1"/>
    <col min="4622" max="4622" width="40.7109375" style="1" customWidth="1"/>
    <col min="4623" max="4623" width="10.7109375" style="1" customWidth="1"/>
    <col min="4624" max="4624" width="21.7109375" style="1" customWidth="1"/>
    <col min="4625" max="4625" width="10.7109375" style="1" customWidth="1"/>
    <col min="4626" max="4626" width="18.7109375" style="1" customWidth="1"/>
    <col min="4627" max="4628" width="21.7109375" style="1" customWidth="1"/>
    <col min="4629" max="4629" width="10.7109375" style="1" customWidth="1"/>
    <col min="4630" max="4630" width="40.7109375" style="1" customWidth="1"/>
    <col min="4631" max="4631" width="21.7109375" style="1" customWidth="1"/>
    <col min="4632" max="4632" width="10.7109375" style="1" customWidth="1"/>
    <col min="4633" max="4633" width="18.7109375" style="1" customWidth="1"/>
    <col min="4634" max="4635" width="21.7109375" style="1" customWidth="1"/>
    <col min="4636" max="4636" width="10.7109375" style="1" customWidth="1"/>
    <col min="4637" max="4637" width="21.7109375" style="1" customWidth="1"/>
    <col min="4638" max="4638" width="10.7109375" style="1" customWidth="1"/>
    <col min="4639" max="4639" width="18.7109375" style="1" customWidth="1"/>
    <col min="4640" max="4641" width="21.7109375" style="1" customWidth="1"/>
    <col min="4642" max="4642" width="40.7109375" style="1" customWidth="1"/>
    <col min="4643" max="4643" width="10.7109375" style="1" customWidth="1"/>
    <col min="4644" max="4644" width="21.7109375" style="1" customWidth="1"/>
    <col min="4645" max="4645" width="10.7109375" style="1" customWidth="1"/>
    <col min="4646" max="4648" width="21.7109375" style="1" customWidth="1"/>
    <col min="4649" max="4649" width="10.7109375" style="1" customWidth="1"/>
    <col min="4650" max="4864" width="11.42578125" style="1"/>
    <col min="4865" max="4865" width="1.7109375" style="1" customWidth="1"/>
    <col min="4866" max="4866" width="40.7109375" style="1" customWidth="1"/>
    <col min="4867" max="4867" width="21.7109375" style="1" customWidth="1"/>
    <col min="4868" max="4868" width="10.7109375" style="1" customWidth="1"/>
    <col min="4869" max="4869" width="18.7109375" style="1" customWidth="1"/>
    <col min="4870" max="4871" width="21.7109375" style="1" customWidth="1"/>
    <col min="4872" max="4872" width="10.7109375" style="1" customWidth="1"/>
    <col min="4873" max="4873" width="21.7109375" style="1" customWidth="1"/>
    <col min="4874" max="4874" width="10.7109375" style="1" customWidth="1"/>
    <col min="4875" max="4875" width="18.7109375" style="1" customWidth="1"/>
    <col min="4876" max="4877" width="21.7109375" style="1" customWidth="1"/>
    <col min="4878" max="4878" width="40.7109375" style="1" customWidth="1"/>
    <col min="4879" max="4879" width="10.7109375" style="1" customWidth="1"/>
    <col min="4880" max="4880" width="21.7109375" style="1" customWidth="1"/>
    <col min="4881" max="4881" width="10.7109375" style="1" customWidth="1"/>
    <col min="4882" max="4882" width="18.7109375" style="1" customWidth="1"/>
    <col min="4883" max="4884" width="21.7109375" style="1" customWidth="1"/>
    <col min="4885" max="4885" width="10.7109375" style="1" customWidth="1"/>
    <col min="4886" max="4886" width="40.7109375" style="1" customWidth="1"/>
    <col min="4887" max="4887" width="21.7109375" style="1" customWidth="1"/>
    <col min="4888" max="4888" width="10.7109375" style="1" customWidth="1"/>
    <col min="4889" max="4889" width="18.7109375" style="1" customWidth="1"/>
    <col min="4890" max="4891" width="21.7109375" style="1" customWidth="1"/>
    <col min="4892" max="4892" width="10.7109375" style="1" customWidth="1"/>
    <col min="4893" max="4893" width="21.7109375" style="1" customWidth="1"/>
    <col min="4894" max="4894" width="10.7109375" style="1" customWidth="1"/>
    <col min="4895" max="4895" width="18.7109375" style="1" customWidth="1"/>
    <col min="4896" max="4897" width="21.7109375" style="1" customWidth="1"/>
    <col min="4898" max="4898" width="40.7109375" style="1" customWidth="1"/>
    <col min="4899" max="4899" width="10.7109375" style="1" customWidth="1"/>
    <col min="4900" max="4900" width="21.7109375" style="1" customWidth="1"/>
    <col min="4901" max="4901" width="10.7109375" style="1" customWidth="1"/>
    <col min="4902" max="4904" width="21.7109375" style="1" customWidth="1"/>
    <col min="4905" max="4905" width="10.7109375" style="1" customWidth="1"/>
    <col min="4906" max="5120" width="11.42578125" style="1"/>
    <col min="5121" max="5121" width="1.7109375" style="1" customWidth="1"/>
    <col min="5122" max="5122" width="40.7109375" style="1" customWidth="1"/>
    <col min="5123" max="5123" width="21.7109375" style="1" customWidth="1"/>
    <col min="5124" max="5124" width="10.7109375" style="1" customWidth="1"/>
    <col min="5125" max="5125" width="18.7109375" style="1" customWidth="1"/>
    <col min="5126" max="5127" width="21.7109375" style="1" customWidth="1"/>
    <col min="5128" max="5128" width="10.7109375" style="1" customWidth="1"/>
    <col min="5129" max="5129" width="21.7109375" style="1" customWidth="1"/>
    <col min="5130" max="5130" width="10.7109375" style="1" customWidth="1"/>
    <col min="5131" max="5131" width="18.7109375" style="1" customWidth="1"/>
    <col min="5132" max="5133" width="21.7109375" style="1" customWidth="1"/>
    <col min="5134" max="5134" width="40.7109375" style="1" customWidth="1"/>
    <col min="5135" max="5135" width="10.7109375" style="1" customWidth="1"/>
    <col min="5136" max="5136" width="21.7109375" style="1" customWidth="1"/>
    <col min="5137" max="5137" width="10.7109375" style="1" customWidth="1"/>
    <col min="5138" max="5138" width="18.7109375" style="1" customWidth="1"/>
    <col min="5139" max="5140" width="21.7109375" style="1" customWidth="1"/>
    <col min="5141" max="5141" width="10.7109375" style="1" customWidth="1"/>
    <col min="5142" max="5142" width="40.7109375" style="1" customWidth="1"/>
    <col min="5143" max="5143" width="21.7109375" style="1" customWidth="1"/>
    <col min="5144" max="5144" width="10.7109375" style="1" customWidth="1"/>
    <col min="5145" max="5145" width="18.7109375" style="1" customWidth="1"/>
    <col min="5146" max="5147" width="21.7109375" style="1" customWidth="1"/>
    <col min="5148" max="5148" width="10.7109375" style="1" customWidth="1"/>
    <col min="5149" max="5149" width="21.7109375" style="1" customWidth="1"/>
    <col min="5150" max="5150" width="10.7109375" style="1" customWidth="1"/>
    <col min="5151" max="5151" width="18.7109375" style="1" customWidth="1"/>
    <col min="5152" max="5153" width="21.7109375" style="1" customWidth="1"/>
    <col min="5154" max="5154" width="40.7109375" style="1" customWidth="1"/>
    <col min="5155" max="5155" width="10.7109375" style="1" customWidth="1"/>
    <col min="5156" max="5156" width="21.7109375" style="1" customWidth="1"/>
    <col min="5157" max="5157" width="10.7109375" style="1" customWidth="1"/>
    <col min="5158" max="5160" width="21.7109375" style="1" customWidth="1"/>
    <col min="5161" max="5161" width="10.7109375" style="1" customWidth="1"/>
    <col min="5162" max="5376" width="11.42578125" style="1"/>
    <col min="5377" max="5377" width="1.7109375" style="1" customWidth="1"/>
    <col min="5378" max="5378" width="40.7109375" style="1" customWidth="1"/>
    <col min="5379" max="5379" width="21.7109375" style="1" customWidth="1"/>
    <col min="5380" max="5380" width="10.7109375" style="1" customWidth="1"/>
    <col min="5381" max="5381" width="18.7109375" style="1" customWidth="1"/>
    <col min="5382" max="5383" width="21.7109375" style="1" customWidth="1"/>
    <col min="5384" max="5384" width="10.7109375" style="1" customWidth="1"/>
    <col min="5385" max="5385" width="21.7109375" style="1" customWidth="1"/>
    <col min="5386" max="5386" width="10.7109375" style="1" customWidth="1"/>
    <col min="5387" max="5387" width="18.7109375" style="1" customWidth="1"/>
    <col min="5388" max="5389" width="21.7109375" style="1" customWidth="1"/>
    <col min="5390" max="5390" width="40.7109375" style="1" customWidth="1"/>
    <col min="5391" max="5391" width="10.7109375" style="1" customWidth="1"/>
    <col min="5392" max="5392" width="21.7109375" style="1" customWidth="1"/>
    <col min="5393" max="5393" width="10.7109375" style="1" customWidth="1"/>
    <col min="5394" max="5394" width="18.7109375" style="1" customWidth="1"/>
    <col min="5395" max="5396" width="21.7109375" style="1" customWidth="1"/>
    <col min="5397" max="5397" width="10.7109375" style="1" customWidth="1"/>
    <col min="5398" max="5398" width="40.7109375" style="1" customWidth="1"/>
    <col min="5399" max="5399" width="21.7109375" style="1" customWidth="1"/>
    <col min="5400" max="5400" width="10.7109375" style="1" customWidth="1"/>
    <col min="5401" max="5401" width="18.7109375" style="1" customWidth="1"/>
    <col min="5402" max="5403" width="21.7109375" style="1" customWidth="1"/>
    <col min="5404" max="5404" width="10.7109375" style="1" customWidth="1"/>
    <col min="5405" max="5405" width="21.7109375" style="1" customWidth="1"/>
    <col min="5406" max="5406" width="10.7109375" style="1" customWidth="1"/>
    <col min="5407" max="5407" width="18.7109375" style="1" customWidth="1"/>
    <col min="5408" max="5409" width="21.7109375" style="1" customWidth="1"/>
    <col min="5410" max="5410" width="40.7109375" style="1" customWidth="1"/>
    <col min="5411" max="5411" width="10.7109375" style="1" customWidth="1"/>
    <col min="5412" max="5412" width="21.7109375" style="1" customWidth="1"/>
    <col min="5413" max="5413" width="10.7109375" style="1" customWidth="1"/>
    <col min="5414" max="5416" width="21.7109375" style="1" customWidth="1"/>
    <col min="5417" max="5417" width="10.7109375" style="1" customWidth="1"/>
    <col min="5418" max="5632" width="11.42578125" style="1"/>
    <col min="5633" max="5633" width="1.7109375" style="1" customWidth="1"/>
    <col min="5634" max="5634" width="40.7109375" style="1" customWidth="1"/>
    <col min="5635" max="5635" width="21.7109375" style="1" customWidth="1"/>
    <col min="5636" max="5636" width="10.7109375" style="1" customWidth="1"/>
    <col min="5637" max="5637" width="18.7109375" style="1" customWidth="1"/>
    <col min="5638" max="5639" width="21.7109375" style="1" customWidth="1"/>
    <col min="5640" max="5640" width="10.7109375" style="1" customWidth="1"/>
    <col min="5641" max="5641" width="21.7109375" style="1" customWidth="1"/>
    <col min="5642" max="5642" width="10.7109375" style="1" customWidth="1"/>
    <col min="5643" max="5643" width="18.7109375" style="1" customWidth="1"/>
    <col min="5644" max="5645" width="21.7109375" style="1" customWidth="1"/>
    <col min="5646" max="5646" width="40.7109375" style="1" customWidth="1"/>
    <col min="5647" max="5647" width="10.7109375" style="1" customWidth="1"/>
    <col min="5648" max="5648" width="21.7109375" style="1" customWidth="1"/>
    <col min="5649" max="5649" width="10.7109375" style="1" customWidth="1"/>
    <col min="5650" max="5650" width="18.7109375" style="1" customWidth="1"/>
    <col min="5651" max="5652" width="21.7109375" style="1" customWidth="1"/>
    <col min="5653" max="5653" width="10.7109375" style="1" customWidth="1"/>
    <col min="5654" max="5654" width="40.7109375" style="1" customWidth="1"/>
    <col min="5655" max="5655" width="21.7109375" style="1" customWidth="1"/>
    <col min="5656" max="5656" width="10.7109375" style="1" customWidth="1"/>
    <col min="5657" max="5657" width="18.7109375" style="1" customWidth="1"/>
    <col min="5658" max="5659" width="21.7109375" style="1" customWidth="1"/>
    <col min="5660" max="5660" width="10.7109375" style="1" customWidth="1"/>
    <col min="5661" max="5661" width="21.7109375" style="1" customWidth="1"/>
    <col min="5662" max="5662" width="10.7109375" style="1" customWidth="1"/>
    <col min="5663" max="5663" width="18.7109375" style="1" customWidth="1"/>
    <col min="5664" max="5665" width="21.7109375" style="1" customWidth="1"/>
    <col min="5666" max="5666" width="40.7109375" style="1" customWidth="1"/>
    <col min="5667" max="5667" width="10.7109375" style="1" customWidth="1"/>
    <col min="5668" max="5668" width="21.7109375" style="1" customWidth="1"/>
    <col min="5669" max="5669" width="10.7109375" style="1" customWidth="1"/>
    <col min="5670" max="5672" width="21.7109375" style="1" customWidth="1"/>
    <col min="5673" max="5673" width="10.7109375" style="1" customWidth="1"/>
    <col min="5674" max="5888" width="11.42578125" style="1"/>
    <col min="5889" max="5889" width="1.7109375" style="1" customWidth="1"/>
    <col min="5890" max="5890" width="40.7109375" style="1" customWidth="1"/>
    <col min="5891" max="5891" width="21.7109375" style="1" customWidth="1"/>
    <col min="5892" max="5892" width="10.7109375" style="1" customWidth="1"/>
    <col min="5893" max="5893" width="18.7109375" style="1" customWidth="1"/>
    <col min="5894" max="5895" width="21.7109375" style="1" customWidth="1"/>
    <col min="5896" max="5896" width="10.7109375" style="1" customWidth="1"/>
    <col min="5897" max="5897" width="21.7109375" style="1" customWidth="1"/>
    <col min="5898" max="5898" width="10.7109375" style="1" customWidth="1"/>
    <col min="5899" max="5899" width="18.7109375" style="1" customWidth="1"/>
    <col min="5900" max="5901" width="21.7109375" style="1" customWidth="1"/>
    <col min="5902" max="5902" width="40.7109375" style="1" customWidth="1"/>
    <col min="5903" max="5903" width="10.7109375" style="1" customWidth="1"/>
    <col min="5904" max="5904" width="21.7109375" style="1" customWidth="1"/>
    <col min="5905" max="5905" width="10.7109375" style="1" customWidth="1"/>
    <col min="5906" max="5906" width="18.7109375" style="1" customWidth="1"/>
    <col min="5907" max="5908" width="21.7109375" style="1" customWidth="1"/>
    <col min="5909" max="5909" width="10.7109375" style="1" customWidth="1"/>
    <col min="5910" max="5910" width="40.7109375" style="1" customWidth="1"/>
    <col min="5911" max="5911" width="21.7109375" style="1" customWidth="1"/>
    <col min="5912" max="5912" width="10.7109375" style="1" customWidth="1"/>
    <col min="5913" max="5913" width="18.7109375" style="1" customWidth="1"/>
    <col min="5914" max="5915" width="21.7109375" style="1" customWidth="1"/>
    <col min="5916" max="5916" width="10.7109375" style="1" customWidth="1"/>
    <col min="5917" max="5917" width="21.7109375" style="1" customWidth="1"/>
    <col min="5918" max="5918" width="10.7109375" style="1" customWidth="1"/>
    <col min="5919" max="5919" width="18.7109375" style="1" customWidth="1"/>
    <col min="5920" max="5921" width="21.7109375" style="1" customWidth="1"/>
    <col min="5922" max="5922" width="40.7109375" style="1" customWidth="1"/>
    <col min="5923" max="5923" width="10.7109375" style="1" customWidth="1"/>
    <col min="5924" max="5924" width="21.7109375" style="1" customWidth="1"/>
    <col min="5925" max="5925" width="10.7109375" style="1" customWidth="1"/>
    <col min="5926" max="5928" width="21.7109375" style="1" customWidth="1"/>
    <col min="5929" max="5929" width="10.7109375" style="1" customWidth="1"/>
    <col min="5930" max="6144" width="11.42578125" style="1"/>
    <col min="6145" max="6145" width="1.7109375" style="1" customWidth="1"/>
    <col min="6146" max="6146" width="40.7109375" style="1" customWidth="1"/>
    <col min="6147" max="6147" width="21.7109375" style="1" customWidth="1"/>
    <col min="6148" max="6148" width="10.7109375" style="1" customWidth="1"/>
    <col min="6149" max="6149" width="18.7109375" style="1" customWidth="1"/>
    <col min="6150" max="6151" width="21.7109375" style="1" customWidth="1"/>
    <col min="6152" max="6152" width="10.7109375" style="1" customWidth="1"/>
    <col min="6153" max="6153" width="21.7109375" style="1" customWidth="1"/>
    <col min="6154" max="6154" width="10.7109375" style="1" customWidth="1"/>
    <col min="6155" max="6155" width="18.7109375" style="1" customWidth="1"/>
    <col min="6156" max="6157" width="21.7109375" style="1" customWidth="1"/>
    <col min="6158" max="6158" width="40.7109375" style="1" customWidth="1"/>
    <col min="6159" max="6159" width="10.7109375" style="1" customWidth="1"/>
    <col min="6160" max="6160" width="21.7109375" style="1" customWidth="1"/>
    <col min="6161" max="6161" width="10.7109375" style="1" customWidth="1"/>
    <col min="6162" max="6162" width="18.7109375" style="1" customWidth="1"/>
    <col min="6163" max="6164" width="21.7109375" style="1" customWidth="1"/>
    <col min="6165" max="6165" width="10.7109375" style="1" customWidth="1"/>
    <col min="6166" max="6166" width="40.7109375" style="1" customWidth="1"/>
    <col min="6167" max="6167" width="21.7109375" style="1" customWidth="1"/>
    <col min="6168" max="6168" width="10.7109375" style="1" customWidth="1"/>
    <col min="6169" max="6169" width="18.7109375" style="1" customWidth="1"/>
    <col min="6170" max="6171" width="21.7109375" style="1" customWidth="1"/>
    <col min="6172" max="6172" width="10.7109375" style="1" customWidth="1"/>
    <col min="6173" max="6173" width="21.7109375" style="1" customWidth="1"/>
    <col min="6174" max="6174" width="10.7109375" style="1" customWidth="1"/>
    <col min="6175" max="6175" width="18.7109375" style="1" customWidth="1"/>
    <col min="6176" max="6177" width="21.7109375" style="1" customWidth="1"/>
    <col min="6178" max="6178" width="40.7109375" style="1" customWidth="1"/>
    <col min="6179" max="6179" width="10.7109375" style="1" customWidth="1"/>
    <col min="6180" max="6180" width="21.7109375" style="1" customWidth="1"/>
    <col min="6181" max="6181" width="10.7109375" style="1" customWidth="1"/>
    <col min="6182" max="6184" width="21.7109375" style="1" customWidth="1"/>
    <col min="6185" max="6185" width="10.7109375" style="1" customWidth="1"/>
    <col min="6186" max="6400" width="11.42578125" style="1"/>
    <col min="6401" max="6401" width="1.7109375" style="1" customWidth="1"/>
    <col min="6402" max="6402" width="40.7109375" style="1" customWidth="1"/>
    <col min="6403" max="6403" width="21.7109375" style="1" customWidth="1"/>
    <col min="6404" max="6404" width="10.7109375" style="1" customWidth="1"/>
    <col min="6405" max="6405" width="18.7109375" style="1" customWidth="1"/>
    <col min="6406" max="6407" width="21.7109375" style="1" customWidth="1"/>
    <col min="6408" max="6408" width="10.7109375" style="1" customWidth="1"/>
    <col min="6409" max="6409" width="21.7109375" style="1" customWidth="1"/>
    <col min="6410" max="6410" width="10.7109375" style="1" customWidth="1"/>
    <col min="6411" max="6411" width="18.7109375" style="1" customWidth="1"/>
    <col min="6412" max="6413" width="21.7109375" style="1" customWidth="1"/>
    <col min="6414" max="6414" width="40.7109375" style="1" customWidth="1"/>
    <col min="6415" max="6415" width="10.7109375" style="1" customWidth="1"/>
    <col min="6416" max="6416" width="21.7109375" style="1" customWidth="1"/>
    <col min="6417" max="6417" width="10.7109375" style="1" customWidth="1"/>
    <col min="6418" max="6418" width="18.7109375" style="1" customWidth="1"/>
    <col min="6419" max="6420" width="21.7109375" style="1" customWidth="1"/>
    <col min="6421" max="6421" width="10.7109375" style="1" customWidth="1"/>
    <col min="6422" max="6422" width="40.7109375" style="1" customWidth="1"/>
    <col min="6423" max="6423" width="21.7109375" style="1" customWidth="1"/>
    <col min="6424" max="6424" width="10.7109375" style="1" customWidth="1"/>
    <col min="6425" max="6425" width="18.7109375" style="1" customWidth="1"/>
    <col min="6426" max="6427" width="21.7109375" style="1" customWidth="1"/>
    <col min="6428" max="6428" width="10.7109375" style="1" customWidth="1"/>
    <col min="6429" max="6429" width="21.7109375" style="1" customWidth="1"/>
    <col min="6430" max="6430" width="10.7109375" style="1" customWidth="1"/>
    <col min="6431" max="6431" width="18.7109375" style="1" customWidth="1"/>
    <col min="6432" max="6433" width="21.7109375" style="1" customWidth="1"/>
    <col min="6434" max="6434" width="40.7109375" style="1" customWidth="1"/>
    <col min="6435" max="6435" width="10.7109375" style="1" customWidth="1"/>
    <col min="6436" max="6436" width="21.7109375" style="1" customWidth="1"/>
    <col min="6437" max="6437" width="10.7109375" style="1" customWidth="1"/>
    <col min="6438" max="6440" width="21.7109375" style="1" customWidth="1"/>
    <col min="6441" max="6441" width="10.7109375" style="1" customWidth="1"/>
    <col min="6442" max="6656" width="11.42578125" style="1"/>
    <col min="6657" max="6657" width="1.7109375" style="1" customWidth="1"/>
    <col min="6658" max="6658" width="40.7109375" style="1" customWidth="1"/>
    <col min="6659" max="6659" width="21.7109375" style="1" customWidth="1"/>
    <col min="6660" max="6660" width="10.7109375" style="1" customWidth="1"/>
    <col min="6661" max="6661" width="18.7109375" style="1" customWidth="1"/>
    <col min="6662" max="6663" width="21.7109375" style="1" customWidth="1"/>
    <col min="6664" max="6664" width="10.7109375" style="1" customWidth="1"/>
    <col min="6665" max="6665" width="21.7109375" style="1" customWidth="1"/>
    <col min="6666" max="6666" width="10.7109375" style="1" customWidth="1"/>
    <col min="6667" max="6667" width="18.7109375" style="1" customWidth="1"/>
    <col min="6668" max="6669" width="21.7109375" style="1" customWidth="1"/>
    <col min="6670" max="6670" width="40.7109375" style="1" customWidth="1"/>
    <col min="6671" max="6671" width="10.7109375" style="1" customWidth="1"/>
    <col min="6672" max="6672" width="21.7109375" style="1" customWidth="1"/>
    <col min="6673" max="6673" width="10.7109375" style="1" customWidth="1"/>
    <col min="6674" max="6674" width="18.7109375" style="1" customWidth="1"/>
    <col min="6675" max="6676" width="21.7109375" style="1" customWidth="1"/>
    <col min="6677" max="6677" width="10.7109375" style="1" customWidth="1"/>
    <col min="6678" max="6678" width="40.7109375" style="1" customWidth="1"/>
    <col min="6679" max="6679" width="21.7109375" style="1" customWidth="1"/>
    <col min="6680" max="6680" width="10.7109375" style="1" customWidth="1"/>
    <col min="6681" max="6681" width="18.7109375" style="1" customWidth="1"/>
    <col min="6682" max="6683" width="21.7109375" style="1" customWidth="1"/>
    <col min="6684" max="6684" width="10.7109375" style="1" customWidth="1"/>
    <col min="6685" max="6685" width="21.7109375" style="1" customWidth="1"/>
    <col min="6686" max="6686" width="10.7109375" style="1" customWidth="1"/>
    <col min="6687" max="6687" width="18.7109375" style="1" customWidth="1"/>
    <col min="6688" max="6689" width="21.7109375" style="1" customWidth="1"/>
    <col min="6690" max="6690" width="40.7109375" style="1" customWidth="1"/>
    <col min="6691" max="6691" width="10.7109375" style="1" customWidth="1"/>
    <col min="6692" max="6692" width="21.7109375" style="1" customWidth="1"/>
    <col min="6693" max="6693" width="10.7109375" style="1" customWidth="1"/>
    <col min="6694" max="6696" width="21.7109375" style="1" customWidth="1"/>
    <col min="6697" max="6697" width="10.7109375" style="1" customWidth="1"/>
    <col min="6698" max="6912" width="11.42578125" style="1"/>
    <col min="6913" max="6913" width="1.7109375" style="1" customWidth="1"/>
    <col min="6914" max="6914" width="40.7109375" style="1" customWidth="1"/>
    <col min="6915" max="6915" width="21.7109375" style="1" customWidth="1"/>
    <col min="6916" max="6916" width="10.7109375" style="1" customWidth="1"/>
    <col min="6917" max="6917" width="18.7109375" style="1" customWidth="1"/>
    <col min="6918" max="6919" width="21.7109375" style="1" customWidth="1"/>
    <col min="6920" max="6920" width="10.7109375" style="1" customWidth="1"/>
    <col min="6921" max="6921" width="21.7109375" style="1" customWidth="1"/>
    <col min="6922" max="6922" width="10.7109375" style="1" customWidth="1"/>
    <col min="6923" max="6923" width="18.7109375" style="1" customWidth="1"/>
    <col min="6924" max="6925" width="21.7109375" style="1" customWidth="1"/>
    <col min="6926" max="6926" width="40.7109375" style="1" customWidth="1"/>
    <col min="6927" max="6927" width="10.7109375" style="1" customWidth="1"/>
    <col min="6928" max="6928" width="21.7109375" style="1" customWidth="1"/>
    <col min="6929" max="6929" width="10.7109375" style="1" customWidth="1"/>
    <col min="6930" max="6930" width="18.7109375" style="1" customWidth="1"/>
    <col min="6931" max="6932" width="21.7109375" style="1" customWidth="1"/>
    <col min="6933" max="6933" width="10.7109375" style="1" customWidth="1"/>
    <col min="6934" max="6934" width="40.7109375" style="1" customWidth="1"/>
    <col min="6935" max="6935" width="21.7109375" style="1" customWidth="1"/>
    <col min="6936" max="6936" width="10.7109375" style="1" customWidth="1"/>
    <col min="6937" max="6937" width="18.7109375" style="1" customWidth="1"/>
    <col min="6938" max="6939" width="21.7109375" style="1" customWidth="1"/>
    <col min="6940" max="6940" width="10.7109375" style="1" customWidth="1"/>
    <col min="6941" max="6941" width="21.7109375" style="1" customWidth="1"/>
    <col min="6942" max="6942" width="10.7109375" style="1" customWidth="1"/>
    <col min="6943" max="6943" width="18.7109375" style="1" customWidth="1"/>
    <col min="6944" max="6945" width="21.7109375" style="1" customWidth="1"/>
    <col min="6946" max="6946" width="40.7109375" style="1" customWidth="1"/>
    <col min="6947" max="6947" width="10.7109375" style="1" customWidth="1"/>
    <col min="6948" max="6948" width="21.7109375" style="1" customWidth="1"/>
    <col min="6949" max="6949" width="10.7109375" style="1" customWidth="1"/>
    <col min="6950" max="6952" width="21.7109375" style="1" customWidth="1"/>
    <col min="6953" max="6953" width="10.7109375" style="1" customWidth="1"/>
    <col min="6954" max="7168" width="11.42578125" style="1"/>
    <col min="7169" max="7169" width="1.7109375" style="1" customWidth="1"/>
    <col min="7170" max="7170" width="40.7109375" style="1" customWidth="1"/>
    <col min="7171" max="7171" width="21.7109375" style="1" customWidth="1"/>
    <col min="7172" max="7172" width="10.7109375" style="1" customWidth="1"/>
    <col min="7173" max="7173" width="18.7109375" style="1" customWidth="1"/>
    <col min="7174" max="7175" width="21.7109375" style="1" customWidth="1"/>
    <col min="7176" max="7176" width="10.7109375" style="1" customWidth="1"/>
    <col min="7177" max="7177" width="21.7109375" style="1" customWidth="1"/>
    <col min="7178" max="7178" width="10.7109375" style="1" customWidth="1"/>
    <col min="7179" max="7179" width="18.7109375" style="1" customWidth="1"/>
    <col min="7180" max="7181" width="21.7109375" style="1" customWidth="1"/>
    <col min="7182" max="7182" width="40.7109375" style="1" customWidth="1"/>
    <col min="7183" max="7183" width="10.7109375" style="1" customWidth="1"/>
    <col min="7184" max="7184" width="21.7109375" style="1" customWidth="1"/>
    <col min="7185" max="7185" width="10.7109375" style="1" customWidth="1"/>
    <col min="7186" max="7186" width="18.7109375" style="1" customWidth="1"/>
    <col min="7187" max="7188" width="21.7109375" style="1" customWidth="1"/>
    <col min="7189" max="7189" width="10.7109375" style="1" customWidth="1"/>
    <col min="7190" max="7190" width="40.7109375" style="1" customWidth="1"/>
    <col min="7191" max="7191" width="21.7109375" style="1" customWidth="1"/>
    <col min="7192" max="7192" width="10.7109375" style="1" customWidth="1"/>
    <col min="7193" max="7193" width="18.7109375" style="1" customWidth="1"/>
    <col min="7194" max="7195" width="21.7109375" style="1" customWidth="1"/>
    <col min="7196" max="7196" width="10.7109375" style="1" customWidth="1"/>
    <col min="7197" max="7197" width="21.7109375" style="1" customWidth="1"/>
    <col min="7198" max="7198" width="10.7109375" style="1" customWidth="1"/>
    <col min="7199" max="7199" width="18.7109375" style="1" customWidth="1"/>
    <col min="7200" max="7201" width="21.7109375" style="1" customWidth="1"/>
    <col min="7202" max="7202" width="40.7109375" style="1" customWidth="1"/>
    <col min="7203" max="7203" width="10.7109375" style="1" customWidth="1"/>
    <col min="7204" max="7204" width="21.7109375" style="1" customWidth="1"/>
    <col min="7205" max="7205" width="10.7109375" style="1" customWidth="1"/>
    <col min="7206" max="7208" width="21.7109375" style="1" customWidth="1"/>
    <col min="7209" max="7209" width="10.7109375" style="1" customWidth="1"/>
    <col min="7210" max="7424" width="11.42578125" style="1"/>
    <col min="7425" max="7425" width="1.7109375" style="1" customWidth="1"/>
    <col min="7426" max="7426" width="40.7109375" style="1" customWidth="1"/>
    <col min="7427" max="7427" width="21.7109375" style="1" customWidth="1"/>
    <col min="7428" max="7428" width="10.7109375" style="1" customWidth="1"/>
    <col min="7429" max="7429" width="18.7109375" style="1" customWidth="1"/>
    <col min="7430" max="7431" width="21.7109375" style="1" customWidth="1"/>
    <col min="7432" max="7432" width="10.7109375" style="1" customWidth="1"/>
    <col min="7433" max="7433" width="21.7109375" style="1" customWidth="1"/>
    <col min="7434" max="7434" width="10.7109375" style="1" customWidth="1"/>
    <col min="7435" max="7435" width="18.7109375" style="1" customWidth="1"/>
    <col min="7436" max="7437" width="21.7109375" style="1" customWidth="1"/>
    <col min="7438" max="7438" width="40.7109375" style="1" customWidth="1"/>
    <col min="7439" max="7439" width="10.7109375" style="1" customWidth="1"/>
    <col min="7440" max="7440" width="21.7109375" style="1" customWidth="1"/>
    <col min="7441" max="7441" width="10.7109375" style="1" customWidth="1"/>
    <col min="7442" max="7442" width="18.7109375" style="1" customWidth="1"/>
    <col min="7443" max="7444" width="21.7109375" style="1" customWidth="1"/>
    <col min="7445" max="7445" width="10.7109375" style="1" customWidth="1"/>
    <col min="7446" max="7446" width="40.7109375" style="1" customWidth="1"/>
    <col min="7447" max="7447" width="21.7109375" style="1" customWidth="1"/>
    <col min="7448" max="7448" width="10.7109375" style="1" customWidth="1"/>
    <col min="7449" max="7449" width="18.7109375" style="1" customWidth="1"/>
    <col min="7450" max="7451" width="21.7109375" style="1" customWidth="1"/>
    <col min="7452" max="7452" width="10.7109375" style="1" customWidth="1"/>
    <col min="7453" max="7453" width="21.7109375" style="1" customWidth="1"/>
    <col min="7454" max="7454" width="10.7109375" style="1" customWidth="1"/>
    <col min="7455" max="7455" width="18.7109375" style="1" customWidth="1"/>
    <col min="7456" max="7457" width="21.7109375" style="1" customWidth="1"/>
    <col min="7458" max="7458" width="40.7109375" style="1" customWidth="1"/>
    <col min="7459" max="7459" width="10.7109375" style="1" customWidth="1"/>
    <col min="7460" max="7460" width="21.7109375" style="1" customWidth="1"/>
    <col min="7461" max="7461" width="10.7109375" style="1" customWidth="1"/>
    <col min="7462" max="7464" width="21.7109375" style="1" customWidth="1"/>
    <col min="7465" max="7465" width="10.7109375" style="1" customWidth="1"/>
    <col min="7466" max="7680" width="11.42578125" style="1"/>
    <col min="7681" max="7681" width="1.7109375" style="1" customWidth="1"/>
    <col min="7682" max="7682" width="40.7109375" style="1" customWidth="1"/>
    <col min="7683" max="7683" width="21.7109375" style="1" customWidth="1"/>
    <col min="7684" max="7684" width="10.7109375" style="1" customWidth="1"/>
    <col min="7685" max="7685" width="18.7109375" style="1" customWidth="1"/>
    <col min="7686" max="7687" width="21.7109375" style="1" customWidth="1"/>
    <col min="7688" max="7688" width="10.7109375" style="1" customWidth="1"/>
    <col min="7689" max="7689" width="21.7109375" style="1" customWidth="1"/>
    <col min="7690" max="7690" width="10.7109375" style="1" customWidth="1"/>
    <col min="7691" max="7691" width="18.7109375" style="1" customWidth="1"/>
    <col min="7692" max="7693" width="21.7109375" style="1" customWidth="1"/>
    <col min="7694" max="7694" width="40.7109375" style="1" customWidth="1"/>
    <col min="7695" max="7695" width="10.7109375" style="1" customWidth="1"/>
    <col min="7696" max="7696" width="21.7109375" style="1" customWidth="1"/>
    <col min="7697" max="7697" width="10.7109375" style="1" customWidth="1"/>
    <col min="7698" max="7698" width="18.7109375" style="1" customWidth="1"/>
    <col min="7699" max="7700" width="21.7109375" style="1" customWidth="1"/>
    <col min="7701" max="7701" width="10.7109375" style="1" customWidth="1"/>
    <col min="7702" max="7702" width="40.7109375" style="1" customWidth="1"/>
    <col min="7703" max="7703" width="21.7109375" style="1" customWidth="1"/>
    <col min="7704" max="7704" width="10.7109375" style="1" customWidth="1"/>
    <col min="7705" max="7705" width="18.7109375" style="1" customWidth="1"/>
    <col min="7706" max="7707" width="21.7109375" style="1" customWidth="1"/>
    <col min="7708" max="7708" width="10.7109375" style="1" customWidth="1"/>
    <col min="7709" max="7709" width="21.7109375" style="1" customWidth="1"/>
    <col min="7710" max="7710" width="10.7109375" style="1" customWidth="1"/>
    <col min="7711" max="7711" width="18.7109375" style="1" customWidth="1"/>
    <col min="7712" max="7713" width="21.7109375" style="1" customWidth="1"/>
    <col min="7714" max="7714" width="40.7109375" style="1" customWidth="1"/>
    <col min="7715" max="7715" width="10.7109375" style="1" customWidth="1"/>
    <col min="7716" max="7716" width="21.7109375" style="1" customWidth="1"/>
    <col min="7717" max="7717" width="10.7109375" style="1" customWidth="1"/>
    <col min="7718" max="7720" width="21.7109375" style="1" customWidth="1"/>
    <col min="7721" max="7721" width="10.7109375" style="1" customWidth="1"/>
    <col min="7722" max="7936" width="11.42578125" style="1"/>
    <col min="7937" max="7937" width="1.7109375" style="1" customWidth="1"/>
    <col min="7938" max="7938" width="40.7109375" style="1" customWidth="1"/>
    <col min="7939" max="7939" width="21.7109375" style="1" customWidth="1"/>
    <col min="7940" max="7940" width="10.7109375" style="1" customWidth="1"/>
    <col min="7941" max="7941" width="18.7109375" style="1" customWidth="1"/>
    <col min="7942" max="7943" width="21.7109375" style="1" customWidth="1"/>
    <col min="7944" max="7944" width="10.7109375" style="1" customWidth="1"/>
    <col min="7945" max="7945" width="21.7109375" style="1" customWidth="1"/>
    <col min="7946" max="7946" width="10.7109375" style="1" customWidth="1"/>
    <col min="7947" max="7947" width="18.7109375" style="1" customWidth="1"/>
    <col min="7948" max="7949" width="21.7109375" style="1" customWidth="1"/>
    <col min="7950" max="7950" width="40.7109375" style="1" customWidth="1"/>
    <col min="7951" max="7951" width="10.7109375" style="1" customWidth="1"/>
    <col min="7952" max="7952" width="21.7109375" style="1" customWidth="1"/>
    <col min="7953" max="7953" width="10.7109375" style="1" customWidth="1"/>
    <col min="7954" max="7954" width="18.7109375" style="1" customWidth="1"/>
    <col min="7955" max="7956" width="21.7109375" style="1" customWidth="1"/>
    <col min="7957" max="7957" width="10.7109375" style="1" customWidth="1"/>
    <col min="7958" max="7958" width="40.7109375" style="1" customWidth="1"/>
    <col min="7959" max="7959" width="21.7109375" style="1" customWidth="1"/>
    <col min="7960" max="7960" width="10.7109375" style="1" customWidth="1"/>
    <col min="7961" max="7961" width="18.7109375" style="1" customWidth="1"/>
    <col min="7962" max="7963" width="21.7109375" style="1" customWidth="1"/>
    <col min="7964" max="7964" width="10.7109375" style="1" customWidth="1"/>
    <col min="7965" max="7965" width="21.7109375" style="1" customWidth="1"/>
    <col min="7966" max="7966" width="10.7109375" style="1" customWidth="1"/>
    <col min="7967" max="7967" width="18.7109375" style="1" customWidth="1"/>
    <col min="7968" max="7969" width="21.7109375" style="1" customWidth="1"/>
    <col min="7970" max="7970" width="40.7109375" style="1" customWidth="1"/>
    <col min="7971" max="7971" width="10.7109375" style="1" customWidth="1"/>
    <col min="7972" max="7972" width="21.7109375" style="1" customWidth="1"/>
    <col min="7973" max="7973" width="10.7109375" style="1" customWidth="1"/>
    <col min="7974" max="7976" width="21.7109375" style="1" customWidth="1"/>
    <col min="7977" max="7977" width="10.7109375" style="1" customWidth="1"/>
    <col min="7978" max="8192" width="11.42578125" style="1"/>
    <col min="8193" max="8193" width="1.7109375" style="1" customWidth="1"/>
    <col min="8194" max="8194" width="40.7109375" style="1" customWidth="1"/>
    <col min="8195" max="8195" width="21.7109375" style="1" customWidth="1"/>
    <col min="8196" max="8196" width="10.7109375" style="1" customWidth="1"/>
    <col min="8197" max="8197" width="18.7109375" style="1" customWidth="1"/>
    <col min="8198" max="8199" width="21.7109375" style="1" customWidth="1"/>
    <col min="8200" max="8200" width="10.7109375" style="1" customWidth="1"/>
    <col min="8201" max="8201" width="21.7109375" style="1" customWidth="1"/>
    <col min="8202" max="8202" width="10.7109375" style="1" customWidth="1"/>
    <col min="8203" max="8203" width="18.7109375" style="1" customWidth="1"/>
    <col min="8204" max="8205" width="21.7109375" style="1" customWidth="1"/>
    <col min="8206" max="8206" width="40.7109375" style="1" customWidth="1"/>
    <col min="8207" max="8207" width="10.7109375" style="1" customWidth="1"/>
    <col min="8208" max="8208" width="21.7109375" style="1" customWidth="1"/>
    <col min="8209" max="8209" width="10.7109375" style="1" customWidth="1"/>
    <col min="8210" max="8210" width="18.7109375" style="1" customWidth="1"/>
    <col min="8211" max="8212" width="21.7109375" style="1" customWidth="1"/>
    <col min="8213" max="8213" width="10.7109375" style="1" customWidth="1"/>
    <col min="8214" max="8214" width="40.7109375" style="1" customWidth="1"/>
    <col min="8215" max="8215" width="21.7109375" style="1" customWidth="1"/>
    <col min="8216" max="8216" width="10.7109375" style="1" customWidth="1"/>
    <col min="8217" max="8217" width="18.7109375" style="1" customWidth="1"/>
    <col min="8218" max="8219" width="21.7109375" style="1" customWidth="1"/>
    <col min="8220" max="8220" width="10.7109375" style="1" customWidth="1"/>
    <col min="8221" max="8221" width="21.7109375" style="1" customWidth="1"/>
    <col min="8222" max="8222" width="10.7109375" style="1" customWidth="1"/>
    <col min="8223" max="8223" width="18.7109375" style="1" customWidth="1"/>
    <col min="8224" max="8225" width="21.7109375" style="1" customWidth="1"/>
    <col min="8226" max="8226" width="40.7109375" style="1" customWidth="1"/>
    <col min="8227" max="8227" width="10.7109375" style="1" customWidth="1"/>
    <col min="8228" max="8228" width="21.7109375" style="1" customWidth="1"/>
    <col min="8229" max="8229" width="10.7109375" style="1" customWidth="1"/>
    <col min="8230" max="8232" width="21.7109375" style="1" customWidth="1"/>
    <col min="8233" max="8233" width="10.7109375" style="1" customWidth="1"/>
    <col min="8234" max="8448" width="11.42578125" style="1"/>
    <col min="8449" max="8449" width="1.7109375" style="1" customWidth="1"/>
    <col min="8450" max="8450" width="40.7109375" style="1" customWidth="1"/>
    <col min="8451" max="8451" width="21.7109375" style="1" customWidth="1"/>
    <col min="8452" max="8452" width="10.7109375" style="1" customWidth="1"/>
    <col min="8453" max="8453" width="18.7109375" style="1" customWidth="1"/>
    <col min="8454" max="8455" width="21.7109375" style="1" customWidth="1"/>
    <col min="8456" max="8456" width="10.7109375" style="1" customWidth="1"/>
    <col min="8457" max="8457" width="21.7109375" style="1" customWidth="1"/>
    <col min="8458" max="8458" width="10.7109375" style="1" customWidth="1"/>
    <col min="8459" max="8459" width="18.7109375" style="1" customWidth="1"/>
    <col min="8460" max="8461" width="21.7109375" style="1" customWidth="1"/>
    <col min="8462" max="8462" width="40.7109375" style="1" customWidth="1"/>
    <col min="8463" max="8463" width="10.7109375" style="1" customWidth="1"/>
    <col min="8464" max="8464" width="21.7109375" style="1" customWidth="1"/>
    <col min="8465" max="8465" width="10.7109375" style="1" customWidth="1"/>
    <col min="8466" max="8466" width="18.7109375" style="1" customWidth="1"/>
    <col min="8467" max="8468" width="21.7109375" style="1" customWidth="1"/>
    <col min="8469" max="8469" width="10.7109375" style="1" customWidth="1"/>
    <col min="8470" max="8470" width="40.7109375" style="1" customWidth="1"/>
    <col min="8471" max="8471" width="21.7109375" style="1" customWidth="1"/>
    <col min="8472" max="8472" width="10.7109375" style="1" customWidth="1"/>
    <col min="8473" max="8473" width="18.7109375" style="1" customWidth="1"/>
    <col min="8474" max="8475" width="21.7109375" style="1" customWidth="1"/>
    <col min="8476" max="8476" width="10.7109375" style="1" customWidth="1"/>
    <col min="8477" max="8477" width="21.7109375" style="1" customWidth="1"/>
    <col min="8478" max="8478" width="10.7109375" style="1" customWidth="1"/>
    <col min="8479" max="8479" width="18.7109375" style="1" customWidth="1"/>
    <col min="8480" max="8481" width="21.7109375" style="1" customWidth="1"/>
    <col min="8482" max="8482" width="40.7109375" style="1" customWidth="1"/>
    <col min="8483" max="8483" width="10.7109375" style="1" customWidth="1"/>
    <col min="8484" max="8484" width="21.7109375" style="1" customWidth="1"/>
    <col min="8485" max="8485" width="10.7109375" style="1" customWidth="1"/>
    <col min="8486" max="8488" width="21.7109375" style="1" customWidth="1"/>
    <col min="8489" max="8489" width="10.7109375" style="1" customWidth="1"/>
    <col min="8490" max="8704" width="11.42578125" style="1"/>
    <col min="8705" max="8705" width="1.7109375" style="1" customWidth="1"/>
    <col min="8706" max="8706" width="40.7109375" style="1" customWidth="1"/>
    <col min="8707" max="8707" width="21.7109375" style="1" customWidth="1"/>
    <col min="8708" max="8708" width="10.7109375" style="1" customWidth="1"/>
    <col min="8709" max="8709" width="18.7109375" style="1" customWidth="1"/>
    <col min="8710" max="8711" width="21.7109375" style="1" customWidth="1"/>
    <col min="8712" max="8712" width="10.7109375" style="1" customWidth="1"/>
    <col min="8713" max="8713" width="21.7109375" style="1" customWidth="1"/>
    <col min="8714" max="8714" width="10.7109375" style="1" customWidth="1"/>
    <col min="8715" max="8715" width="18.7109375" style="1" customWidth="1"/>
    <col min="8716" max="8717" width="21.7109375" style="1" customWidth="1"/>
    <col min="8718" max="8718" width="40.7109375" style="1" customWidth="1"/>
    <col min="8719" max="8719" width="10.7109375" style="1" customWidth="1"/>
    <col min="8720" max="8720" width="21.7109375" style="1" customWidth="1"/>
    <col min="8721" max="8721" width="10.7109375" style="1" customWidth="1"/>
    <col min="8722" max="8722" width="18.7109375" style="1" customWidth="1"/>
    <col min="8723" max="8724" width="21.7109375" style="1" customWidth="1"/>
    <col min="8725" max="8725" width="10.7109375" style="1" customWidth="1"/>
    <col min="8726" max="8726" width="40.7109375" style="1" customWidth="1"/>
    <col min="8727" max="8727" width="21.7109375" style="1" customWidth="1"/>
    <col min="8728" max="8728" width="10.7109375" style="1" customWidth="1"/>
    <col min="8729" max="8729" width="18.7109375" style="1" customWidth="1"/>
    <col min="8730" max="8731" width="21.7109375" style="1" customWidth="1"/>
    <col min="8732" max="8732" width="10.7109375" style="1" customWidth="1"/>
    <col min="8733" max="8733" width="21.7109375" style="1" customWidth="1"/>
    <col min="8734" max="8734" width="10.7109375" style="1" customWidth="1"/>
    <col min="8735" max="8735" width="18.7109375" style="1" customWidth="1"/>
    <col min="8736" max="8737" width="21.7109375" style="1" customWidth="1"/>
    <col min="8738" max="8738" width="40.7109375" style="1" customWidth="1"/>
    <col min="8739" max="8739" width="10.7109375" style="1" customWidth="1"/>
    <col min="8740" max="8740" width="21.7109375" style="1" customWidth="1"/>
    <col min="8741" max="8741" width="10.7109375" style="1" customWidth="1"/>
    <col min="8742" max="8744" width="21.7109375" style="1" customWidth="1"/>
    <col min="8745" max="8745" width="10.7109375" style="1" customWidth="1"/>
    <col min="8746" max="8960" width="11.42578125" style="1"/>
    <col min="8961" max="8961" width="1.7109375" style="1" customWidth="1"/>
    <col min="8962" max="8962" width="40.7109375" style="1" customWidth="1"/>
    <col min="8963" max="8963" width="21.7109375" style="1" customWidth="1"/>
    <col min="8964" max="8964" width="10.7109375" style="1" customWidth="1"/>
    <col min="8965" max="8965" width="18.7109375" style="1" customWidth="1"/>
    <col min="8966" max="8967" width="21.7109375" style="1" customWidth="1"/>
    <col min="8968" max="8968" width="10.7109375" style="1" customWidth="1"/>
    <col min="8969" max="8969" width="21.7109375" style="1" customWidth="1"/>
    <col min="8970" max="8970" width="10.7109375" style="1" customWidth="1"/>
    <col min="8971" max="8971" width="18.7109375" style="1" customWidth="1"/>
    <col min="8972" max="8973" width="21.7109375" style="1" customWidth="1"/>
    <col min="8974" max="8974" width="40.7109375" style="1" customWidth="1"/>
    <col min="8975" max="8975" width="10.7109375" style="1" customWidth="1"/>
    <col min="8976" max="8976" width="21.7109375" style="1" customWidth="1"/>
    <col min="8977" max="8977" width="10.7109375" style="1" customWidth="1"/>
    <col min="8978" max="8978" width="18.7109375" style="1" customWidth="1"/>
    <col min="8979" max="8980" width="21.7109375" style="1" customWidth="1"/>
    <col min="8981" max="8981" width="10.7109375" style="1" customWidth="1"/>
    <col min="8982" max="8982" width="40.7109375" style="1" customWidth="1"/>
    <col min="8983" max="8983" width="21.7109375" style="1" customWidth="1"/>
    <col min="8984" max="8984" width="10.7109375" style="1" customWidth="1"/>
    <col min="8985" max="8985" width="18.7109375" style="1" customWidth="1"/>
    <col min="8986" max="8987" width="21.7109375" style="1" customWidth="1"/>
    <col min="8988" max="8988" width="10.7109375" style="1" customWidth="1"/>
    <col min="8989" max="8989" width="21.7109375" style="1" customWidth="1"/>
    <col min="8990" max="8990" width="10.7109375" style="1" customWidth="1"/>
    <col min="8991" max="8991" width="18.7109375" style="1" customWidth="1"/>
    <col min="8992" max="8993" width="21.7109375" style="1" customWidth="1"/>
    <col min="8994" max="8994" width="40.7109375" style="1" customWidth="1"/>
    <col min="8995" max="8995" width="10.7109375" style="1" customWidth="1"/>
    <col min="8996" max="8996" width="21.7109375" style="1" customWidth="1"/>
    <col min="8997" max="8997" width="10.7109375" style="1" customWidth="1"/>
    <col min="8998" max="9000" width="21.7109375" style="1" customWidth="1"/>
    <col min="9001" max="9001" width="10.7109375" style="1" customWidth="1"/>
    <col min="9002" max="9216" width="11.42578125" style="1"/>
    <col min="9217" max="9217" width="1.7109375" style="1" customWidth="1"/>
    <col min="9218" max="9218" width="40.7109375" style="1" customWidth="1"/>
    <col min="9219" max="9219" width="21.7109375" style="1" customWidth="1"/>
    <col min="9220" max="9220" width="10.7109375" style="1" customWidth="1"/>
    <col min="9221" max="9221" width="18.7109375" style="1" customWidth="1"/>
    <col min="9222" max="9223" width="21.7109375" style="1" customWidth="1"/>
    <col min="9224" max="9224" width="10.7109375" style="1" customWidth="1"/>
    <col min="9225" max="9225" width="21.7109375" style="1" customWidth="1"/>
    <col min="9226" max="9226" width="10.7109375" style="1" customWidth="1"/>
    <col min="9227" max="9227" width="18.7109375" style="1" customWidth="1"/>
    <col min="9228" max="9229" width="21.7109375" style="1" customWidth="1"/>
    <col min="9230" max="9230" width="40.7109375" style="1" customWidth="1"/>
    <col min="9231" max="9231" width="10.7109375" style="1" customWidth="1"/>
    <col min="9232" max="9232" width="21.7109375" style="1" customWidth="1"/>
    <col min="9233" max="9233" width="10.7109375" style="1" customWidth="1"/>
    <col min="9234" max="9234" width="18.7109375" style="1" customWidth="1"/>
    <col min="9235" max="9236" width="21.7109375" style="1" customWidth="1"/>
    <col min="9237" max="9237" width="10.7109375" style="1" customWidth="1"/>
    <col min="9238" max="9238" width="40.7109375" style="1" customWidth="1"/>
    <col min="9239" max="9239" width="21.7109375" style="1" customWidth="1"/>
    <col min="9240" max="9240" width="10.7109375" style="1" customWidth="1"/>
    <col min="9241" max="9241" width="18.7109375" style="1" customWidth="1"/>
    <col min="9242" max="9243" width="21.7109375" style="1" customWidth="1"/>
    <col min="9244" max="9244" width="10.7109375" style="1" customWidth="1"/>
    <col min="9245" max="9245" width="21.7109375" style="1" customWidth="1"/>
    <col min="9246" max="9246" width="10.7109375" style="1" customWidth="1"/>
    <col min="9247" max="9247" width="18.7109375" style="1" customWidth="1"/>
    <col min="9248" max="9249" width="21.7109375" style="1" customWidth="1"/>
    <col min="9250" max="9250" width="40.7109375" style="1" customWidth="1"/>
    <col min="9251" max="9251" width="10.7109375" style="1" customWidth="1"/>
    <col min="9252" max="9252" width="21.7109375" style="1" customWidth="1"/>
    <col min="9253" max="9253" width="10.7109375" style="1" customWidth="1"/>
    <col min="9254" max="9256" width="21.7109375" style="1" customWidth="1"/>
    <col min="9257" max="9257" width="10.7109375" style="1" customWidth="1"/>
    <col min="9258" max="9472" width="11.42578125" style="1"/>
    <col min="9473" max="9473" width="1.7109375" style="1" customWidth="1"/>
    <col min="9474" max="9474" width="40.7109375" style="1" customWidth="1"/>
    <col min="9475" max="9475" width="21.7109375" style="1" customWidth="1"/>
    <col min="9476" max="9476" width="10.7109375" style="1" customWidth="1"/>
    <col min="9477" max="9477" width="18.7109375" style="1" customWidth="1"/>
    <col min="9478" max="9479" width="21.7109375" style="1" customWidth="1"/>
    <col min="9480" max="9480" width="10.7109375" style="1" customWidth="1"/>
    <col min="9481" max="9481" width="21.7109375" style="1" customWidth="1"/>
    <col min="9482" max="9482" width="10.7109375" style="1" customWidth="1"/>
    <col min="9483" max="9483" width="18.7109375" style="1" customWidth="1"/>
    <col min="9484" max="9485" width="21.7109375" style="1" customWidth="1"/>
    <col min="9486" max="9486" width="40.7109375" style="1" customWidth="1"/>
    <col min="9487" max="9487" width="10.7109375" style="1" customWidth="1"/>
    <col min="9488" max="9488" width="21.7109375" style="1" customWidth="1"/>
    <col min="9489" max="9489" width="10.7109375" style="1" customWidth="1"/>
    <col min="9490" max="9490" width="18.7109375" style="1" customWidth="1"/>
    <col min="9491" max="9492" width="21.7109375" style="1" customWidth="1"/>
    <col min="9493" max="9493" width="10.7109375" style="1" customWidth="1"/>
    <col min="9494" max="9494" width="40.7109375" style="1" customWidth="1"/>
    <col min="9495" max="9495" width="21.7109375" style="1" customWidth="1"/>
    <col min="9496" max="9496" width="10.7109375" style="1" customWidth="1"/>
    <col min="9497" max="9497" width="18.7109375" style="1" customWidth="1"/>
    <col min="9498" max="9499" width="21.7109375" style="1" customWidth="1"/>
    <col min="9500" max="9500" width="10.7109375" style="1" customWidth="1"/>
    <col min="9501" max="9501" width="21.7109375" style="1" customWidth="1"/>
    <col min="9502" max="9502" width="10.7109375" style="1" customWidth="1"/>
    <col min="9503" max="9503" width="18.7109375" style="1" customWidth="1"/>
    <col min="9504" max="9505" width="21.7109375" style="1" customWidth="1"/>
    <col min="9506" max="9506" width="40.7109375" style="1" customWidth="1"/>
    <col min="9507" max="9507" width="10.7109375" style="1" customWidth="1"/>
    <col min="9508" max="9508" width="21.7109375" style="1" customWidth="1"/>
    <col min="9509" max="9509" width="10.7109375" style="1" customWidth="1"/>
    <col min="9510" max="9512" width="21.7109375" style="1" customWidth="1"/>
    <col min="9513" max="9513" width="10.7109375" style="1" customWidth="1"/>
    <col min="9514" max="9728" width="11.42578125" style="1"/>
    <col min="9729" max="9729" width="1.7109375" style="1" customWidth="1"/>
    <col min="9730" max="9730" width="40.7109375" style="1" customWidth="1"/>
    <col min="9731" max="9731" width="21.7109375" style="1" customWidth="1"/>
    <col min="9732" max="9732" width="10.7109375" style="1" customWidth="1"/>
    <col min="9733" max="9733" width="18.7109375" style="1" customWidth="1"/>
    <col min="9734" max="9735" width="21.7109375" style="1" customWidth="1"/>
    <col min="9736" max="9736" width="10.7109375" style="1" customWidth="1"/>
    <col min="9737" max="9737" width="21.7109375" style="1" customWidth="1"/>
    <col min="9738" max="9738" width="10.7109375" style="1" customWidth="1"/>
    <col min="9739" max="9739" width="18.7109375" style="1" customWidth="1"/>
    <col min="9740" max="9741" width="21.7109375" style="1" customWidth="1"/>
    <col min="9742" max="9742" width="40.7109375" style="1" customWidth="1"/>
    <col min="9743" max="9743" width="10.7109375" style="1" customWidth="1"/>
    <col min="9744" max="9744" width="21.7109375" style="1" customWidth="1"/>
    <col min="9745" max="9745" width="10.7109375" style="1" customWidth="1"/>
    <col min="9746" max="9746" width="18.7109375" style="1" customWidth="1"/>
    <col min="9747" max="9748" width="21.7109375" style="1" customWidth="1"/>
    <col min="9749" max="9749" width="10.7109375" style="1" customWidth="1"/>
    <col min="9750" max="9750" width="40.7109375" style="1" customWidth="1"/>
    <col min="9751" max="9751" width="21.7109375" style="1" customWidth="1"/>
    <col min="9752" max="9752" width="10.7109375" style="1" customWidth="1"/>
    <col min="9753" max="9753" width="18.7109375" style="1" customWidth="1"/>
    <col min="9754" max="9755" width="21.7109375" style="1" customWidth="1"/>
    <col min="9756" max="9756" width="10.7109375" style="1" customWidth="1"/>
    <col min="9757" max="9757" width="21.7109375" style="1" customWidth="1"/>
    <col min="9758" max="9758" width="10.7109375" style="1" customWidth="1"/>
    <col min="9759" max="9759" width="18.7109375" style="1" customWidth="1"/>
    <col min="9760" max="9761" width="21.7109375" style="1" customWidth="1"/>
    <col min="9762" max="9762" width="40.7109375" style="1" customWidth="1"/>
    <col min="9763" max="9763" width="10.7109375" style="1" customWidth="1"/>
    <col min="9764" max="9764" width="21.7109375" style="1" customWidth="1"/>
    <col min="9765" max="9765" width="10.7109375" style="1" customWidth="1"/>
    <col min="9766" max="9768" width="21.7109375" style="1" customWidth="1"/>
    <col min="9769" max="9769" width="10.7109375" style="1" customWidth="1"/>
    <col min="9770" max="9984" width="11.42578125" style="1"/>
    <col min="9985" max="9985" width="1.7109375" style="1" customWidth="1"/>
    <col min="9986" max="9986" width="40.7109375" style="1" customWidth="1"/>
    <col min="9987" max="9987" width="21.7109375" style="1" customWidth="1"/>
    <col min="9988" max="9988" width="10.7109375" style="1" customWidth="1"/>
    <col min="9989" max="9989" width="18.7109375" style="1" customWidth="1"/>
    <col min="9990" max="9991" width="21.7109375" style="1" customWidth="1"/>
    <col min="9992" max="9992" width="10.7109375" style="1" customWidth="1"/>
    <col min="9993" max="9993" width="21.7109375" style="1" customWidth="1"/>
    <col min="9994" max="9994" width="10.7109375" style="1" customWidth="1"/>
    <col min="9995" max="9995" width="18.7109375" style="1" customWidth="1"/>
    <col min="9996" max="9997" width="21.7109375" style="1" customWidth="1"/>
    <col min="9998" max="9998" width="40.7109375" style="1" customWidth="1"/>
    <col min="9999" max="9999" width="10.7109375" style="1" customWidth="1"/>
    <col min="10000" max="10000" width="21.7109375" style="1" customWidth="1"/>
    <col min="10001" max="10001" width="10.7109375" style="1" customWidth="1"/>
    <col min="10002" max="10002" width="18.7109375" style="1" customWidth="1"/>
    <col min="10003" max="10004" width="21.7109375" style="1" customWidth="1"/>
    <col min="10005" max="10005" width="10.7109375" style="1" customWidth="1"/>
    <col min="10006" max="10006" width="40.7109375" style="1" customWidth="1"/>
    <col min="10007" max="10007" width="21.7109375" style="1" customWidth="1"/>
    <col min="10008" max="10008" width="10.7109375" style="1" customWidth="1"/>
    <col min="10009" max="10009" width="18.7109375" style="1" customWidth="1"/>
    <col min="10010" max="10011" width="21.7109375" style="1" customWidth="1"/>
    <col min="10012" max="10012" width="10.7109375" style="1" customWidth="1"/>
    <col min="10013" max="10013" width="21.7109375" style="1" customWidth="1"/>
    <col min="10014" max="10014" width="10.7109375" style="1" customWidth="1"/>
    <col min="10015" max="10015" width="18.7109375" style="1" customWidth="1"/>
    <col min="10016" max="10017" width="21.7109375" style="1" customWidth="1"/>
    <col min="10018" max="10018" width="40.7109375" style="1" customWidth="1"/>
    <col min="10019" max="10019" width="10.7109375" style="1" customWidth="1"/>
    <col min="10020" max="10020" width="21.7109375" style="1" customWidth="1"/>
    <col min="10021" max="10021" width="10.7109375" style="1" customWidth="1"/>
    <col min="10022" max="10024" width="21.7109375" style="1" customWidth="1"/>
    <col min="10025" max="10025" width="10.7109375" style="1" customWidth="1"/>
    <col min="10026" max="10240" width="11.42578125" style="1"/>
    <col min="10241" max="10241" width="1.7109375" style="1" customWidth="1"/>
    <col min="10242" max="10242" width="40.7109375" style="1" customWidth="1"/>
    <col min="10243" max="10243" width="21.7109375" style="1" customWidth="1"/>
    <col min="10244" max="10244" width="10.7109375" style="1" customWidth="1"/>
    <col min="10245" max="10245" width="18.7109375" style="1" customWidth="1"/>
    <col min="10246" max="10247" width="21.7109375" style="1" customWidth="1"/>
    <col min="10248" max="10248" width="10.7109375" style="1" customWidth="1"/>
    <col min="10249" max="10249" width="21.7109375" style="1" customWidth="1"/>
    <col min="10250" max="10250" width="10.7109375" style="1" customWidth="1"/>
    <col min="10251" max="10251" width="18.7109375" style="1" customWidth="1"/>
    <col min="10252" max="10253" width="21.7109375" style="1" customWidth="1"/>
    <col min="10254" max="10254" width="40.7109375" style="1" customWidth="1"/>
    <col min="10255" max="10255" width="10.7109375" style="1" customWidth="1"/>
    <col min="10256" max="10256" width="21.7109375" style="1" customWidth="1"/>
    <col min="10257" max="10257" width="10.7109375" style="1" customWidth="1"/>
    <col min="10258" max="10258" width="18.7109375" style="1" customWidth="1"/>
    <col min="10259" max="10260" width="21.7109375" style="1" customWidth="1"/>
    <col min="10261" max="10261" width="10.7109375" style="1" customWidth="1"/>
    <col min="10262" max="10262" width="40.7109375" style="1" customWidth="1"/>
    <col min="10263" max="10263" width="21.7109375" style="1" customWidth="1"/>
    <col min="10264" max="10264" width="10.7109375" style="1" customWidth="1"/>
    <col min="10265" max="10265" width="18.7109375" style="1" customWidth="1"/>
    <col min="10266" max="10267" width="21.7109375" style="1" customWidth="1"/>
    <col min="10268" max="10268" width="10.7109375" style="1" customWidth="1"/>
    <col min="10269" max="10269" width="21.7109375" style="1" customWidth="1"/>
    <col min="10270" max="10270" width="10.7109375" style="1" customWidth="1"/>
    <col min="10271" max="10271" width="18.7109375" style="1" customWidth="1"/>
    <col min="10272" max="10273" width="21.7109375" style="1" customWidth="1"/>
    <col min="10274" max="10274" width="40.7109375" style="1" customWidth="1"/>
    <col min="10275" max="10275" width="10.7109375" style="1" customWidth="1"/>
    <col min="10276" max="10276" width="21.7109375" style="1" customWidth="1"/>
    <col min="10277" max="10277" width="10.7109375" style="1" customWidth="1"/>
    <col min="10278" max="10280" width="21.7109375" style="1" customWidth="1"/>
    <col min="10281" max="10281" width="10.7109375" style="1" customWidth="1"/>
    <col min="10282" max="10496" width="11.42578125" style="1"/>
    <col min="10497" max="10497" width="1.7109375" style="1" customWidth="1"/>
    <col min="10498" max="10498" width="40.7109375" style="1" customWidth="1"/>
    <col min="10499" max="10499" width="21.7109375" style="1" customWidth="1"/>
    <col min="10500" max="10500" width="10.7109375" style="1" customWidth="1"/>
    <col min="10501" max="10501" width="18.7109375" style="1" customWidth="1"/>
    <col min="10502" max="10503" width="21.7109375" style="1" customWidth="1"/>
    <col min="10504" max="10504" width="10.7109375" style="1" customWidth="1"/>
    <col min="10505" max="10505" width="21.7109375" style="1" customWidth="1"/>
    <col min="10506" max="10506" width="10.7109375" style="1" customWidth="1"/>
    <col min="10507" max="10507" width="18.7109375" style="1" customWidth="1"/>
    <col min="10508" max="10509" width="21.7109375" style="1" customWidth="1"/>
    <col min="10510" max="10510" width="40.7109375" style="1" customWidth="1"/>
    <col min="10511" max="10511" width="10.7109375" style="1" customWidth="1"/>
    <col min="10512" max="10512" width="21.7109375" style="1" customWidth="1"/>
    <col min="10513" max="10513" width="10.7109375" style="1" customWidth="1"/>
    <col min="10514" max="10514" width="18.7109375" style="1" customWidth="1"/>
    <col min="10515" max="10516" width="21.7109375" style="1" customWidth="1"/>
    <col min="10517" max="10517" width="10.7109375" style="1" customWidth="1"/>
    <col min="10518" max="10518" width="40.7109375" style="1" customWidth="1"/>
    <col min="10519" max="10519" width="21.7109375" style="1" customWidth="1"/>
    <col min="10520" max="10520" width="10.7109375" style="1" customWidth="1"/>
    <col min="10521" max="10521" width="18.7109375" style="1" customWidth="1"/>
    <col min="10522" max="10523" width="21.7109375" style="1" customWidth="1"/>
    <col min="10524" max="10524" width="10.7109375" style="1" customWidth="1"/>
    <col min="10525" max="10525" width="21.7109375" style="1" customWidth="1"/>
    <col min="10526" max="10526" width="10.7109375" style="1" customWidth="1"/>
    <col min="10527" max="10527" width="18.7109375" style="1" customWidth="1"/>
    <col min="10528" max="10529" width="21.7109375" style="1" customWidth="1"/>
    <col min="10530" max="10530" width="40.7109375" style="1" customWidth="1"/>
    <col min="10531" max="10531" width="10.7109375" style="1" customWidth="1"/>
    <col min="10532" max="10532" width="21.7109375" style="1" customWidth="1"/>
    <col min="10533" max="10533" width="10.7109375" style="1" customWidth="1"/>
    <col min="10534" max="10536" width="21.7109375" style="1" customWidth="1"/>
    <col min="10537" max="10537" width="10.7109375" style="1" customWidth="1"/>
    <col min="10538" max="10752" width="11.42578125" style="1"/>
    <col min="10753" max="10753" width="1.7109375" style="1" customWidth="1"/>
    <col min="10754" max="10754" width="40.7109375" style="1" customWidth="1"/>
    <col min="10755" max="10755" width="21.7109375" style="1" customWidth="1"/>
    <col min="10756" max="10756" width="10.7109375" style="1" customWidth="1"/>
    <col min="10757" max="10757" width="18.7109375" style="1" customWidth="1"/>
    <col min="10758" max="10759" width="21.7109375" style="1" customWidth="1"/>
    <col min="10760" max="10760" width="10.7109375" style="1" customWidth="1"/>
    <col min="10761" max="10761" width="21.7109375" style="1" customWidth="1"/>
    <col min="10762" max="10762" width="10.7109375" style="1" customWidth="1"/>
    <col min="10763" max="10763" width="18.7109375" style="1" customWidth="1"/>
    <col min="10764" max="10765" width="21.7109375" style="1" customWidth="1"/>
    <col min="10766" max="10766" width="40.7109375" style="1" customWidth="1"/>
    <col min="10767" max="10767" width="10.7109375" style="1" customWidth="1"/>
    <col min="10768" max="10768" width="21.7109375" style="1" customWidth="1"/>
    <col min="10769" max="10769" width="10.7109375" style="1" customWidth="1"/>
    <col min="10770" max="10770" width="18.7109375" style="1" customWidth="1"/>
    <col min="10771" max="10772" width="21.7109375" style="1" customWidth="1"/>
    <col min="10773" max="10773" width="10.7109375" style="1" customWidth="1"/>
    <col min="10774" max="10774" width="40.7109375" style="1" customWidth="1"/>
    <col min="10775" max="10775" width="21.7109375" style="1" customWidth="1"/>
    <col min="10776" max="10776" width="10.7109375" style="1" customWidth="1"/>
    <col min="10777" max="10777" width="18.7109375" style="1" customWidth="1"/>
    <col min="10778" max="10779" width="21.7109375" style="1" customWidth="1"/>
    <col min="10780" max="10780" width="10.7109375" style="1" customWidth="1"/>
    <col min="10781" max="10781" width="21.7109375" style="1" customWidth="1"/>
    <col min="10782" max="10782" width="10.7109375" style="1" customWidth="1"/>
    <col min="10783" max="10783" width="18.7109375" style="1" customWidth="1"/>
    <col min="10784" max="10785" width="21.7109375" style="1" customWidth="1"/>
    <col min="10786" max="10786" width="40.7109375" style="1" customWidth="1"/>
    <col min="10787" max="10787" width="10.7109375" style="1" customWidth="1"/>
    <col min="10788" max="10788" width="21.7109375" style="1" customWidth="1"/>
    <col min="10789" max="10789" width="10.7109375" style="1" customWidth="1"/>
    <col min="10790" max="10792" width="21.7109375" style="1" customWidth="1"/>
    <col min="10793" max="10793" width="10.7109375" style="1" customWidth="1"/>
    <col min="10794" max="11008" width="11.42578125" style="1"/>
    <col min="11009" max="11009" width="1.7109375" style="1" customWidth="1"/>
    <col min="11010" max="11010" width="40.7109375" style="1" customWidth="1"/>
    <col min="11011" max="11011" width="21.7109375" style="1" customWidth="1"/>
    <col min="11012" max="11012" width="10.7109375" style="1" customWidth="1"/>
    <col min="11013" max="11013" width="18.7109375" style="1" customWidth="1"/>
    <col min="11014" max="11015" width="21.7109375" style="1" customWidth="1"/>
    <col min="11016" max="11016" width="10.7109375" style="1" customWidth="1"/>
    <col min="11017" max="11017" width="21.7109375" style="1" customWidth="1"/>
    <col min="11018" max="11018" width="10.7109375" style="1" customWidth="1"/>
    <col min="11019" max="11019" width="18.7109375" style="1" customWidth="1"/>
    <col min="11020" max="11021" width="21.7109375" style="1" customWidth="1"/>
    <col min="11022" max="11022" width="40.7109375" style="1" customWidth="1"/>
    <col min="11023" max="11023" width="10.7109375" style="1" customWidth="1"/>
    <col min="11024" max="11024" width="21.7109375" style="1" customWidth="1"/>
    <col min="11025" max="11025" width="10.7109375" style="1" customWidth="1"/>
    <col min="11026" max="11026" width="18.7109375" style="1" customWidth="1"/>
    <col min="11027" max="11028" width="21.7109375" style="1" customWidth="1"/>
    <col min="11029" max="11029" width="10.7109375" style="1" customWidth="1"/>
    <col min="11030" max="11030" width="40.7109375" style="1" customWidth="1"/>
    <col min="11031" max="11031" width="21.7109375" style="1" customWidth="1"/>
    <col min="11032" max="11032" width="10.7109375" style="1" customWidth="1"/>
    <col min="11033" max="11033" width="18.7109375" style="1" customWidth="1"/>
    <col min="11034" max="11035" width="21.7109375" style="1" customWidth="1"/>
    <col min="11036" max="11036" width="10.7109375" style="1" customWidth="1"/>
    <col min="11037" max="11037" width="21.7109375" style="1" customWidth="1"/>
    <col min="11038" max="11038" width="10.7109375" style="1" customWidth="1"/>
    <col min="11039" max="11039" width="18.7109375" style="1" customWidth="1"/>
    <col min="11040" max="11041" width="21.7109375" style="1" customWidth="1"/>
    <col min="11042" max="11042" width="40.7109375" style="1" customWidth="1"/>
    <col min="11043" max="11043" width="10.7109375" style="1" customWidth="1"/>
    <col min="11044" max="11044" width="21.7109375" style="1" customWidth="1"/>
    <col min="11045" max="11045" width="10.7109375" style="1" customWidth="1"/>
    <col min="11046" max="11048" width="21.7109375" style="1" customWidth="1"/>
    <col min="11049" max="11049" width="10.7109375" style="1" customWidth="1"/>
    <col min="11050" max="11264" width="11.42578125" style="1"/>
    <col min="11265" max="11265" width="1.7109375" style="1" customWidth="1"/>
    <col min="11266" max="11266" width="40.7109375" style="1" customWidth="1"/>
    <col min="11267" max="11267" width="21.7109375" style="1" customWidth="1"/>
    <col min="11268" max="11268" width="10.7109375" style="1" customWidth="1"/>
    <col min="11269" max="11269" width="18.7109375" style="1" customWidth="1"/>
    <col min="11270" max="11271" width="21.7109375" style="1" customWidth="1"/>
    <col min="11272" max="11272" width="10.7109375" style="1" customWidth="1"/>
    <col min="11273" max="11273" width="21.7109375" style="1" customWidth="1"/>
    <col min="11274" max="11274" width="10.7109375" style="1" customWidth="1"/>
    <col min="11275" max="11275" width="18.7109375" style="1" customWidth="1"/>
    <col min="11276" max="11277" width="21.7109375" style="1" customWidth="1"/>
    <col min="11278" max="11278" width="40.7109375" style="1" customWidth="1"/>
    <col min="11279" max="11279" width="10.7109375" style="1" customWidth="1"/>
    <col min="11280" max="11280" width="21.7109375" style="1" customWidth="1"/>
    <col min="11281" max="11281" width="10.7109375" style="1" customWidth="1"/>
    <col min="11282" max="11282" width="18.7109375" style="1" customWidth="1"/>
    <col min="11283" max="11284" width="21.7109375" style="1" customWidth="1"/>
    <col min="11285" max="11285" width="10.7109375" style="1" customWidth="1"/>
    <col min="11286" max="11286" width="40.7109375" style="1" customWidth="1"/>
    <col min="11287" max="11287" width="21.7109375" style="1" customWidth="1"/>
    <col min="11288" max="11288" width="10.7109375" style="1" customWidth="1"/>
    <col min="11289" max="11289" width="18.7109375" style="1" customWidth="1"/>
    <col min="11290" max="11291" width="21.7109375" style="1" customWidth="1"/>
    <col min="11292" max="11292" width="10.7109375" style="1" customWidth="1"/>
    <col min="11293" max="11293" width="21.7109375" style="1" customWidth="1"/>
    <col min="11294" max="11294" width="10.7109375" style="1" customWidth="1"/>
    <col min="11295" max="11295" width="18.7109375" style="1" customWidth="1"/>
    <col min="11296" max="11297" width="21.7109375" style="1" customWidth="1"/>
    <col min="11298" max="11298" width="40.7109375" style="1" customWidth="1"/>
    <col min="11299" max="11299" width="10.7109375" style="1" customWidth="1"/>
    <col min="11300" max="11300" width="21.7109375" style="1" customWidth="1"/>
    <col min="11301" max="11301" width="10.7109375" style="1" customWidth="1"/>
    <col min="11302" max="11304" width="21.7109375" style="1" customWidth="1"/>
    <col min="11305" max="11305" width="10.7109375" style="1" customWidth="1"/>
    <col min="11306" max="11520" width="11.42578125" style="1"/>
    <col min="11521" max="11521" width="1.7109375" style="1" customWidth="1"/>
    <col min="11522" max="11522" width="40.7109375" style="1" customWidth="1"/>
    <col min="11523" max="11523" width="21.7109375" style="1" customWidth="1"/>
    <col min="11524" max="11524" width="10.7109375" style="1" customWidth="1"/>
    <col min="11525" max="11525" width="18.7109375" style="1" customWidth="1"/>
    <col min="11526" max="11527" width="21.7109375" style="1" customWidth="1"/>
    <col min="11528" max="11528" width="10.7109375" style="1" customWidth="1"/>
    <col min="11529" max="11529" width="21.7109375" style="1" customWidth="1"/>
    <col min="11530" max="11530" width="10.7109375" style="1" customWidth="1"/>
    <col min="11531" max="11531" width="18.7109375" style="1" customWidth="1"/>
    <col min="11532" max="11533" width="21.7109375" style="1" customWidth="1"/>
    <col min="11534" max="11534" width="40.7109375" style="1" customWidth="1"/>
    <col min="11535" max="11535" width="10.7109375" style="1" customWidth="1"/>
    <col min="11536" max="11536" width="21.7109375" style="1" customWidth="1"/>
    <col min="11537" max="11537" width="10.7109375" style="1" customWidth="1"/>
    <col min="11538" max="11538" width="18.7109375" style="1" customWidth="1"/>
    <col min="11539" max="11540" width="21.7109375" style="1" customWidth="1"/>
    <col min="11541" max="11541" width="10.7109375" style="1" customWidth="1"/>
    <col min="11542" max="11542" width="40.7109375" style="1" customWidth="1"/>
    <col min="11543" max="11543" width="21.7109375" style="1" customWidth="1"/>
    <col min="11544" max="11544" width="10.7109375" style="1" customWidth="1"/>
    <col min="11545" max="11545" width="18.7109375" style="1" customWidth="1"/>
    <col min="11546" max="11547" width="21.7109375" style="1" customWidth="1"/>
    <col min="11548" max="11548" width="10.7109375" style="1" customWidth="1"/>
    <col min="11549" max="11549" width="21.7109375" style="1" customWidth="1"/>
    <col min="11550" max="11550" width="10.7109375" style="1" customWidth="1"/>
    <col min="11551" max="11551" width="18.7109375" style="1" customWidth="1"/>
    <col min="11552" max="11553" width="21.7109375" style="1" customWidth="1"/>
    <col min="11554" max="11554" width="40.7109375" style="1" customWidth="1"/>
    <col min="11555" max="11555" width="10.7109375" style="1" customWidth="1"/>
    <col min="11556" max="11556" width="21.7109375" style="1" customWidth="1"/>
    <col min="11557" max="11557" width="10.7109375" style="1" customWidth="1"/>
    <col min="11558" max="11560" width="21.7109375" style="1" customWidth="1"/>
    <col min="11561" max="11561" width="10.7109375" style="1" customWidth="1"/>
    <col min="11562" max="11776" width="11.42578125" style="1"/>
    <col min="11777" max="11777" width="1.7109375" style="1" customWidth="1"/>
    <col min="11778" max="11778" width="40.7109375" style="1" customWidth="1"/>
    <col min="11779" max="11779" width="21.7109375" style="1" customWidth="1"/>
    <col min="11780" max="11780" width="10.7109375" style="1" customWidth="1"/>
    <col min="11781" max="11781" width="18.7109375" style="1" customWidth="1"/>
    <col min="11782" max="11783" width="21.7109375" style="1" customWidth="1"/>
    <col min="11784" max="11784" width="10.7109375" style="1" customWidth="1"/>
    <col min="11785" max="11785" width="21.7109375" style="1" customWidth="1"/>
    <col min="11786" max="11786" width="10.7109375" style="1" customWidth="1"/>
    <col min="11787" max="11787" width="18.7109375" style="1" customWidth="1"/>
    <col min="11788" max="11789" width="21.7109375" style="1" customWidth="1"/>
    <col min="11790" max="11790" width="40.7109375" style="1" customWidth="1"/>
    <col min="11791" max="11791" width="10.7109375" style="1" customWidth="1"/>
    <col min="11792" max="11792" width="21.7109375" style="1" customWidth="1"/>
    <col min="11793" max="11793" width="10.7109375" style="1" customWidth="1"/>
    <col min="11794" max="11794" width="18.7109375" style="1" customWidth="1"/>
    <col min="11795" max="11796" width="21.7109375" style="1" customWidth="1"/>
    <col min="11797" max="11797" width="10.7109375" style="1" customWidth="1"/>
    <col min="11798" max="11798" width="40.7109375" style="1" customWidth="1"/>
    <col min="11799" max="11799" width="21.7109375" style="1" customWidth="1"/>
    <col min="11800" max="11800" width="10.7109375" style="1" customWidth="1"/>
    <col min="11801" max="11801" width="18.7109375" style="1" customWidth="1"/>
    <col min="11802" max="11803" width="21.7109375" style="1" customWidth="1"/>
    <col min="11804" max="11804" width="10.7109375" style="1" customWidth="1"/>
    <col min="11805" max="11805" width="21.7109375" style="1" customWidth="1"/>
    <col min="11806" max="11806" width="10.7109375" style="1" customWidth="1"/>
    <col min="11807" max="11807" width="18.7109375" style="1" customWidth="1"/>
    <col min="11808" max="11809" width="21.7109375" style="1" customWidth="1"/>
    <col min="11810" max="11810" width="40.7109375" style="1" customWidth="1"/>
    <col min="11811" max="11811" width="10.7109375" style="1" customWidth="1"/>
    <col min="11812" max="11812" width="21.7109375" style="1" customWidth="1"/>
    <col min="11813" max="11813" width="10.7109375" style="1" customWidth="1"/>
    <col min="11814" max="11816" width="21.7109375" style="1" customWidth="1"/>
    <col min="11817" max="11817" width="10.7109375" style="1" customWidth="1"/>
    <col min="11818" max="12032" width="11.42578125" style="1"/>
    <col min="12033" max="12033" width="1.7109375" style="1" customWidth="1"/>
    <col min="12034" max="12034" width="40.7109375" style="1" customWidth="1"/>
    <col min="12035" max="12035" width="21.7109375" style="1" customWidth="1"/>
    <col min="12036" max="12036" width="10.7109375" style="1" customWidth="1"/>
    <col min="12037" max="12037" width="18.7109375" style="1" customWidth="1"/>
    <col min="12038" max="12039" width="21.7109375" style="1" customWidth="1"/>
    <col min="12040" max="12040" width="10.7109375" style="1" customWidth="1"/>
    <col min="12041" max="12041" width="21.7109375" style="1" customWidth="1"/>
    <col min="12042" max="12042" width="10.7109375" style="1" customWidth="1"/>
    <col min="12043" max="12043" width="18.7109375" style="1" customWidth="1"/>
    <col min="12044" max="12045" width="21.7109375" style="1" customWidth="1"/>
    <col min="12046" max="12046" width="40.7109375" style="1" customWidth="1"/>
    <col min="12047" max="12047" width="10.7109375" style="1" customWidth="1"/>
    <col min="12048" max="12048" width="21.7109375" style="1" customWidth="1"/>
    <col min="12049" max="12049" width="10.7109375" style="1" customWidth="1"/>
    <col min="12050" max="12050" width="18.7109375" style="1" customWidth="1"/>
    <col min="12051" max="12052" width="21.7109375" style="1" customWidth="1"/>
    <col min="12053" max="12053" width="10.7109375" style="1" customWidth="1"/>
    <col min="12054" max="12054" width="40.7109375" style="1" customWidth="1"/>
    <col min="12055" max="12055" width="21.7109375" style="1" customWidth="1"/>
    <col min="12056" max="12056" width="10.7109375" style="1" customWidth="1"/>
    <col min="12057" max="12057" width="18.7109375" style="1" customWidth="1"/>
    <col min="12058" max="12059" width="21.7109375" style="1" customWidth="1"/>
    <col min="12060" max="12060" width="10.7109375" style="1" customWidth="1"/>
    <col min="12061" max="12061" width="21.7109375" style="1" customWidth="1"/>
    <col min="12062" max="12062" width="10.7109375" style="1" customWidth="1"/>
    <col min="12063" max="12063" width="18.7109375" style="1" customWidth="1"/>
    <col min="12064" max="12065" width="21.7109375" style="1" customWidth="1"/>
    <col min="12066" max="12066" width="40.7109375" style="1" customWidth="1"/>
    <col min="12067" max="12067" width="10.7109375" style="1" customWidth="1"/>
    <col min="12068" max="12068" width="21.7109375" style="1" customWidth="1"/>
    <col min="12069" max="12069" width="10.7109375" style="1" customWidth="1"/>
    <col min="12070" max="12072" width="21.7109375" style="1" customWidth="1"/>
    <col min="12073" max="12073" width="10.7109375" style="1" customWidth="1"/>
    <col min="12074" max="12288" width="11.42578125" style="1"/>
    <col min="12289" max="12289" width="1.7109375" style="1" customWidth="1"/>
    <col min="12290" max="12290" width="40.7109375" style="1" customWidth="1"/>
    <col min="12291" max="12291" width="21.7109375" style="1" customWidth="1"/>
    <col min="12292" max="12292" width="10.7109375" style="1" customWidth="1"/>
    <col min="12293" max="12293" width="18.7109375" style="1" customWidth="1"/>
    <col min="12294" max="12295" width="21.7109375" style="1" customWidth="1"/>
    <col min="12296" max="12296" width="10.7109375" style="1" customWidth="1"/>
    <col min="12297" max="12297" width="21.7109375" style="1" customWidth="1"/>
    <col min="12298" max="12298" width="10.7109375" style="1" customWidth="1"/>
    <col min="12299" max="12299" width="18.7109375" style="1" customWidth="1"/>
    <col min="12300" max="12301" width="21.7109375" style="1" customWidth="1"/>
    <col min="12302" max="12302" width="40.7109375" style="1" customWidth="1"/>
    <col min="12303" max="12303" width="10.7109375" style="1" customWidth="1"/>
    <col min="12304" max="12304" width="21.7109375" style="1" customWidth="1"/>
    <col min="12305" max="12305" width="10.7109375" style="1" customWidth="1"/>
    <col min="12306" max="12306" width="18.7109375" style="1" customWidth="1"/>
    <col min="12307" max="12308" width="21.7109375" style="1" customWidth="1"/>
    <col min="12309" max="12309" width="10.7109375" style="1" customWidth="1"/>
    <col min="12310" max="12310" width="40.7109375" style="1" customWidth="1"/>
    <col min="12311" max="12311" width="21.7109375" style="1" customWidth="1"/>
    <col min="12312" max="12312" width="10.7109375" style="1" customWidth="1"/>
    <col min="12313" max="12313" width="18.7109375" style="1" customWidth="1"/>
    <col min="12314" max="12315" width="21.7109375" style="1" customWidth="1"/>
    <col min="12316" max="12316" width="10.7109375" style="1" customWidth="1"/>
    <col min="12317" max="12317" width="21.7109375" style="1" customWidth="1"/>
    <col min="12318" max="12318" width="10.7109375" style="1" customWidth="1"/>
    <col min="12319" max="12319" width="18.7109375" style="1" customWidth="1"/>
    <col min="12320" max="12321" width="21.7109375" style="1" customWidth="1"/>
    <col min="12322" max="12322" width="40.7109375" style="1" customWidth="1"/>
    <col min="12323" max="12323" width="10.7109375" style="1" customWidth="1"/>
    <col min="12324" max="12324" width="21.7109375" style="1" customWidth="1"/>
    <col min="12325" max="12325" width="10.7109375" style="1" customWidth="1"/>
    <col min="12326" max="12328" width="21.7109375" style="1" customWidth="1"/>
    <col min="12329" max="12329" width="10.7109375" style="1" customWidth="1"/>
    <col min="12330" max="12544" width="11.42578125" style="1"/>
    <col min="12545" max="12545" width="1.7109375" style="1" customWidth="1"/>
    <col min="12546" max="12546" width="40.7109375" style="1" customWidth="1"/>
    <col min="12547" max="12547" width="21.7109375" style="1" customWidth="1"/>
    <col min="12548" max="12548" width="10.7109375" style="1" customWidth="1"/>
    <col min="12549" max="12549" width="18.7109375" style="1" customWidth="1"/>
    <col min="12550" max="12551" width="21.7109375" style="1" customWidth="1"/>
    <col min="12552" max="12552" width="10.7109375" style="1" customWidth="1"/>
    <col min="12553" max="12553" width="21.7109375" style="1" customWidth="1"/>
    <col min="12554" max="12554" width="10.7109375" style="1" customWidth="1"/>
    <col min="12555" max="12555" width="18.7109375" style="1" customWidth="1"/>
    <col min="12556" max="12557" width="21.7109375" style="1" customWidth="1"/>
    <col min="12558" max="12558" width="40.7109375" style="1" customWidth="1"/>
    <col min="12559" max="12559" width="10.7109375" style="1" customWidth="1"/>
    <col min="12560" max="12560" width="21.7109375" style="1" customWidth="1"/>
    <col min="12561" max="12561" width="10.7109375" style="1" customWidth="1"/>
    <col min="12562" max="12562" width="18.7109375" style="1" customWidth="1"/>
    <col min="12563" max="12564" width="21.7109375" style="1" customWidth="1"/>
    <col min="12565" max="12565" width="10.7109375" style="1" customWidth="1"/>
    <col min="12566" max="12566" width="40.7109375" style="1" customWidth="1"/>
    <col min="12567" max="12567" width="21.7109375" style="1" customWidth="1"/>
    <col min="12568" max="12568" width="10.7109375" style="1" customWidth="1"/>
    <col min="12569" max="12569" width="18.7109375" style="1" customWidth="1"/>
    <col min="12570" max="12571" width="21.7109375" style="1" customWidth="1"/>
    <col min="12572" max="12572" width="10.7109375" style="1" customWidth="1"/>
    <col min="12573" max="12573" width="21.7109375" style="1" customWidth="1"/>
    <col min="12574" max="12574" width="10.7109375" style="1" customWidth="1"/>
    <col min="12575" max="12575" width="18.7109375" style="1" customWidth="1"/>
    <col min="12576" max="12577" width="21.7109375" style="1" customWidth="1"/>
    <col min="12578" max="12578" width="40.7109375" style="1" customWidth="1"/>
    <col min="12579" max="12579" width="10.7109375" style="1" customWidth="1"/>
    <col min="12580" max="12580" width="21.7109375" style="1" customWidth="1"/>
    <col min="12581" max="12581" width="10.7109375" style="1" customWidth="1"/>
    <col min="12582" max="12584" width="21.7109375" style="1" customWidth="1"/>
    <col min="12585" max="12585" width="10.7109375" style="1" customWidth="1"/>
    <col min="12586" max="12800" width="11.42578125" style="1"/>
    <col min="12801" max="12801" width="1.7109375" style="1" customWidth="1"/>
    <col min="12802" max="12802" width="40.7109375" style="1" customWidth="1"/>
    <col min="12803" max="12803" width="21.7109375" style="1" customWidth="1"/>
    <col min="12804" max="12804" width="10.7109375" style="1" customWidth="1"/>
    <col min="12805" max="12805" width="18.7109375" style="1" customWidth="1"/>
    <col min="12806" max="12807" width="21.7109375" style="1" customWidth="1"/>
    <col min="12808" max="12808" width="10.7109375" style="1" customWidth="1"/>
    <col min="12809" max="12809" width="21.7109375" style="1" customWidth="1"/>
    <col min="12810" max="12810" width="10.7109375" style="1" customWidth="1"/>
    <col min="12811" max="12811" width="18.7109375" style="1" customWidth="1"/>
    <col min="12812" max="12813" width="21.7109375" style="1" customWidth="1"/>
    <col min="12814" max="12814" width="40.7109375" style="1" customWidth="1"/>
    <col min="12815" max="12815" width="10.7109375" style="1" customWidth="1"/>
    <col min="12816" max="12816" width="21.7109375" style="1" customWidth="1"/>
    <col min="12817" max="12817" width="10.7109375" style="1" customWidth="1"/>
    <col min="12818" max="12818" width="18.7109375" style="1" customWidth="1"/>
    <col min="12819" max="12820" width="21.7109375" style="1" customWidth="1"/>
    <col min="12821" max="12821" width="10.7109375" style="1" customWidth="1"/>
    <col min="12822" max="12822" width="40.7109375" style="1" customWidth="1"/>
    <col min="12823" max="12823" width="21.7109375" style="1" customWidth="1"/>
    <col min="12824" max="12824" width="10.7109375" style="1" customWidth="1"/>
    <col min="12825" max="12825" width="18.7109375" style="1" customWidth="1"/>
    <col min="12826" max="12827" width="21.7109375" style="1" customWidth="1"/>
    <col min="12828" max="12828" width="10.7109375" style="1" customWidth="1"/>
    <col min="12829" max="12829" width="21.7109375" style="1" customWidth="1"/>
    <col min="12830" max="12830" width="10.7109375" style="1" customWidth="1"/>
    <col min="12831" max="12831" width="18.7109375" style="1" customWidth="1"/>
    <col min="12832" max="12833" width="21.7109375" style="1" customWidth="1"/>
    <col min="12834" max="12834" width="40.7109375" style="1" customWidth="1"/>
    <col min="12835" max="12835" width="10.7109375" style="1" customWidth="1"/>
    <col min="12836" max="12836" width="21.7109375" style="1" customWidth="1"/>
    <col min="12837" max="12837" width="10.7109375" style="1" customWidth="1"/>
    <col min="12838" max="12840" width="21.7109375" style="1" customWidth="1"/>
    <col min="12841" max="12841" width="10.7109375" style="1" customWidth="1"/>
    <col min="12842" max="13056" width="11.42578125" style="1"/>
    <col min="13057" max="13057" width="1.7109375" style="1" customWidth="1"/>
    <col min="13058" max="13058" width="40.7109375" style="1" customWidth="1"/>
    <col min="13059" max="13059" width="21.7109375" style="1" customWidth="1"/>
    <col min="13060" max="13060" width="10.7109375" style="1" customWidth="1"/>
    <col min="13061" max="13061" width="18.7109375" style="1" customWidth="1"/>
    <col min="13062" max="13063" width="21.7109375" style="1" customWidth="1"/>
    <col min="13064" max="13064" width="10.7109375" style="1" customWidth="1"/>
    <col min="13065" max="13065" width="21.7109375" style="1" customWidth="1"/>
    <col min="13066" max="13066" width="10.7109375" style="1" customWidth="1"/>
    <col min="13067" max="13067" width="18.7109375" style="1" customWidth="1"/>
    <col min="13068" max="13069" width="21.7109375" style="1" customWidth="1"/>
    <col min="13070" max="13070" width="40.7109375" style="1" customWidth="1"/>
    <col min="13071" max="13071" width="10.7109375" style="1" customWidth="1"/>
    <col min="13072" max="13072" width="21.7109375" style="1" customWidth="1"/>
    <col min="13073" max="13073" width="10.7109375" style="1" customWidth="1"/>
    <col min="13074" max="13074" width="18.7109375" style="1" customWidth="1"/>
    <col min="13075" max="13076" width="21.7109375" style="1" customWidth="1"/>
    <col min="13077" max="13077" width="10.7109375" style="1" customWidth="1"/>
    <col min="13078" max="13078" width="40.7109375" style="1" customWidth="1"/>
    <col min="13079" max="13079" width="21.7109375" style="1" customWidth="1"/>
    <col min="13080" max="13080" width="10.7109375" style="1" customWidth="1"/>
    <col min="13081" max="13081" width="18.7109375" style="1" customWidth="1"/>
    <col min="13082" max="13083" width="21.7109375" style="1" customWidth="1"/>
    <col min="13084" max="13084" width="10.7109375" style="1" customWidth="1"/>
    <col min="13085" max="13085" width="21.7109375" style="1" customWidth="1"/>
    <col min="13086" max="13086" width="10.7109375" style="1" customWidth="1"/>
    <col min="13087" max="13087" width="18.7109375" style="1" customWidth="1"/>
    <col min="13088" max="13089" width="21.7109375" style="1" customWidth="1"/>
    <col min="13090" max="13090" width="40.7109375" style="1" customWidth="1"/>
    <col min="13091" max="13091" width="10.7109375" style="1" customWidth="1"/>
    <col min="13092" max="13092" width="21.7109375" style="1" customWidth="1"/>
    <col min="13093" max="13093" width="10.7109375" style="1" customWidth="1"/>
    <col min="13094" max="13096" width="21.7109375" style="1" customWidth="1"/>
    <col min="13097" max="13097" width="10.7109375" style="1" customWidth="1"/>
    <col min="13098" max="13312" width="11.42578125" style="1"/>
    <col min="13313" max="13313" width="1.7109375" style="1" customWidth="1"/>
    <col min="13314" max="13314" width="40.7109375" style="1" customWidth="1"/>
    <col min="13315" max="13315" width="21.7109375" style="1" customWidth="1"/>
    <col min="13316" max="13316" width="10.7109375" style="1" customWidth="1"/>
    <col min="13317" max="13317" width="18.7109375" style="1" customWidth="1"/>
    <col min="13318" max="13319" width="21.7109375" style="1" customWidth="1"/>
    <col min="13320" max="13320" width="10.7109375" style="1" customWidth="1"/>
    <col min="13321" max="13321" width="21.7109375" style="1" customWidth="1"/>
    <col min="13322" max="13322" width="10.7109375" style="1" customWidth="1"/>
    <col min="13323" max="13323" width="18.7109375" style="1" customWidth="1"/>
    <col min="13324" max="13325" width="21.7109375" style="1" customWidth="1"/>
    <col min="13326" max="13326" width="40.7109375" style="1" customWidth="1"/>
    <col min="13327" max="13327" width="10.7109375" style="1" customWidth="1"/>
    <col min="13328" max="13328" width="21.7109375" style="1" customWidth="1"/>
    <col min="13329" max="13329" width="10.7109375" style="1" customWidth="1"/>
    <col min="13330" max="13330" width="18.7109375" style="1" customWidth="1"/>
    <col min="13331" max="13332" width="21.7109375" style="1" customWidth="1"/>
    <col min="13333" max="13333" width="10.7109375" style="1" customWidth="1"/>
    <col min="13334" max="13334" width="40.7109375" style="1" customWidth="1"/>
    <col min="13335" max="13335" width="21.7109375" style="1" customWidth="1"/>
    <col min="13336" max="13336" width="10.7109375" style="1" customWidth="1"/>
    <col min="13337" max="13337" width="18.7109375" style="1" customWidth="1"/>
    <col min="13338" max="13339" width="21.7109375" style="1" customWidth="1"/>
    <col min="13340" max="13340" width="10.7109375" style="1" customWidth="1"/>
    <col min="13341" max="13341" width="21.7109375" style="1" customWidth="1"/>
    <col min="13342" max="13342" width="10.7109375" style="1" customWidth="1"/>
    <col min="13343" max="13343" width="18.7109375" style="1" customWidth="1"/>
    <col min="13344" max="13345" width="21.7109375" style="1" customWidth="1"/>
    <col min="13346" max="13346" width="40.7109375" style="1" customWidth="1"/>
    <col min="13347" max="13347" width="10.7109375" style="1" customWidth="1"/>
    <col min="13348" max="13348" width="21.7109375" style="1" customWidth="1"/>
    <col min="13349" max="13349" width="10.7109375" style="1" customWidth="1"/>
    <col min="13350" max="13352" width="21.7109375" style="1" customWidth="1"/>
    <col min="13353" max="13353" width="10.7109375" style="1" customWidth="1"/>
    <col min="13354" max="13568" width="11.42578125" style="1"/>
    <col min="13569" max="13569" width="1.7109375" style="1" customWidth="1"/>
    <col min="13570" max="13570" width="40.7109375" style="1" customWidth="1"/>
    <col min="13571" max="13571" width="21.7109375" style="1" customWidth="1"/>
    <col min="13572" max="13572" width="10.7109375" style="1" customWidth="1"/>
    <col min="13573" max="13573" width="18.7109375" style="1" customWidth="1"/>
    <col min="13574" max="13575" width="21.7109375" style="1" customWidth="1"/>
    <col min="13576" max="13576" width="10.7109375" style="1" customWidth="1"/>
    <col min="13577" max="13577" width="21.7109375" style="1" customWidth="1"/>
    <col min="13578" max="13578" width="10.7109375" style="1" customWidth="1"/>
    <col min="13579" max="13579" width="18.7109375" style="1" customWidth="1"/>
    <col min="13580" max="13581" width="21.7109375" style="1" customWidth="1"/>
    <col min="13582" max="13582" width="40.7109375" style="1" customWidth="1"/>
    <col min="13583" max="13583" width="10.7109375" style="1" customWidth="1"/>
    <col min="13584" max="13584" width="21.7109375" style="1" customWidth="1"/>
    <col min="13585" max="13585" width="10.7109375" style="1" customWidth="1"/>
    <col min="13586" max="13586" width="18.7109375" style="1" customWidth="1"/>
    <col min="13587" max="13588" width="21.7109375" style="1" customWidth="1"/>
    <col min="13589" max="13589" width="10.7109375" style="1" customWidth="1"/>
    <col min="13590" max="13590" width="40.7109375" style="1" customWidth="1"/>
    <col min="13591" max="13591" width="21.7109375" style="1" customWidth="1"/>
    <col min="13592" max="13592" width="10.7109375" style="1" customWidth="1"/>
    <col min="13593" max="13593" width="18.7109375" style="1" customWidth="1"/>
    <col min="13594" max="13595" width="21.7109375" style="1" customWidth="1"/>
    <col min="13596" max="13596" width="10.7109375" style="1" customWidth="1"/>
    <col min="13597" max="13597" width="21.7109375" style="1" customWidth="1"/>
    <col min="13598" max="13598" width="10.7109375" style="1" customWidth="1"/>
    <col min="13599" max="13599" width="18.7109375" style="1" customWidth="1"/>
    <col min="13600" max="13601" width="21.7109375" style="1" customWidth="1"/>
    <col min="13602" max="13602" width="40.7109375" style="1" customWidth="1"/>
    <col min="13603" max="13603" width="10.7109375" style="1" customWidth="1"/>
    <col min="13604" max="13604" width="21.7109375" style="1" customWidth="1"/>
    <col min="13605" max="13605" width="10.7109375" style="1" customWidth="1"/>
    <col min="13606" max="13608" width="21.7109375" style="1" customWidth="1"/>
    <col min="13609" max="13609" width="10.7109375" style="1" customWidth="1"/>
    <col min="13610" max="13824" width="11.42578125" style="1"/>
    <col min="13825" max="13825" width="1.7109375" style="1" customWidth="1"/>
    <col min="13826" max="13826" width="40.7109375" style="1" customWidth="1"/>
    <col min="13827" max="13827" width="21.7109375" style="1" customWidth="1"/>
    <col min="13828" max="13828" width="10.7109375" style="1" customWidth="1"/>
    <col min="13829" max="13829" width="18.7109375" style="1" customWidth="1"/>
    <col min="13830" max="13831" width="21.7109375" style="1" customWidth="1"/>
    <col min="13832" max="13832" width="10.7109375" style="1" customWidth="1"/>
    <col min="13833" max="13833" width="21.7109375" style="1" customWidth="1"/>
    <col min="13834" max="13834" width="10.7109375" style="1" customWidth="1"/>
    <col min="13835" max="13835" width="18.7109375" style="1" customWidth="1"/>
    <col min="13836" max="13837" width="21.7109375" style="1" customWidth="1"/>
    <col min="13838" max="13838" width="40.7109375" style="1" customWidth="1"/>
    <col min="13839" max="13839" width="10.7109375" style="1" customWidth="1"/>
    <col min="13840" max="13840" width="21.7109375" style="1" customWidth="1"/>
    <col min="13841" max="13841" width="10.7109375" style="1" customWidth="1"/>
    <col min="13842" max="13842" width="18.7109375" style="1" customWidth="1"/>
    <col min="13843" max="13844" width="21.7109375" style="1" customWidth="1"/>
    <col min="13845" max="13845" width="10.7109375" style="1" customWidth="1"/>
    <col min="13846" max="13846" width="40.7109375" style="1" customWidth="1"/>
    <col min="13847" max="13847" width="21.7109375" style="1" customWidth="1"/>
    <col min="13848" max="13848" width="10.7109375" style="1" customWidth="1"/>
    <col min="13849" max="13849" width="18.7109375" style="1" customWidth="1"/>
    <col min="13850" max="13851" width="21.7109375" style="1" customWidth="1"/>
    <col min="13852" max="13852" width="10.7109375" style="1" customWidth="1"/>
    <col min="13853" max="13853" width="21.7109375" style="1" customWidth="1"/>
    <col min="13854" max="13854" width="10.7109375" style="1" customWidth="1"/>
    <col min="13855" max="13855" width="18.7109375" style="1" customWidth="1"/>
    <col min="13856" max="13857" width="21.7109375" style="1" customWidth="1"/>
    <col min="13858" max="13858" width="40.7109375" style="1" customWidth="1"/>
    <col min="13859" max="13859" width="10.7109375" style="1" customWidth="1"/>
    <col min="13860" max="13860" width="21.7109375" style="1" customWidth="1"/>
    <col min="13861" max="13861" width="10.7109375" style="1" customWidth="1"/>
    <col min="13862" max="13864" width="21.7109375" style="1" customWidth="1"/>
    <col min="13865" max="13865" width="10.7109375" style="1" customWidth="1"/>
    <col min="13866" max="14080" width="11.42578125" style="1"/>
    <col min="14081" max="14081" width="1.7109375" style="1" customWidth="1"/>
    <col min="14082" max="14082" width="40.7109375" style="1" customWidth="1"/>
    <col min="14083" max="14083" width="21.7109375" style="1" customWidth="1"/>
    <col min="14084" max="14084" width="10.7109375" style="1" customWidth="1"/>
    <col min="14085" max="14085" width="18.7109375" style="1" customWidth="1"/>
    <col min="14086" max="14087" width="21.7109375" style="1" customWidth="1"/>
    <col min="14088" max="14088" width="10.7109375" style="1" customWidth="1"/>
    <col min="14089" max="14089" width="21.7109375" style="1" customWidth="1"/>
    <col min="14090" max="14090" width="10.7109375" style="1" customWidth="1"/>
    <col min="14091" max="14091" width="18.7109375" style="1" customWidth="1"/>
    <col min="14092" max="14093" width="21.7109375" style="1" customWidth="1"/>
    <col min="14094" max="14094" width="40.7109375" style="1" customWidth="1"/>
    <col min="14095" max="14095" width="10.7109375" style="1" customWidth="1"/>
    <col min="14096" max="14096" width="21.7109375" style="1" customWidth="1"/>
    <col min="14097" max="14097" width="10.7109375" style="1" customWidth="1"/>
    <col min="14098" max="14098" width="18.7109375" style="1" customWidth="1"/>
    <col min="14099" max="14100" width="21.7109375" style="1" customWidth="1"/>
    <col min="14101" max="14101" width="10.7109375" style="1" customWidth="1"/>
    <col min="14102" max="14102" width="40.7109375" style="1" customWidth="1"/>
    <col min="14103" max="14103" width="21.7109375" style="1" customWidth="1"/>
    <col min="14104" max="14104" width="10.7109375" style="1" customWidth="1"/>
    <col min="14105" max="14105" width="18.7109375" style="1" customWidth="1"/>
    <col min="14106" max="14107" width="21.7109375" style="1" customWidth="1"/>
    <col min="14108" max="14108" width="10.7109375" style="1" customWidth="1"/>
    <col min="14109" max="14109" width="21.7109375" style="1" customWidth="1"/>
    <col min="14110" max="14110" width="10.7109375" style="1" customWidth="1"/>
    <col min="14111" max="14111" width="18.7109375" style="1" customWidth="1"/>
    <col min="14112" max="14113" width="21.7109375" style="1" customWidth="1"/>
    <col min="14114" max="14114" width="40.7109375" style="1" customWidth="1"/>
    <col min="14115" max="14115" width="10.7109375" style="1" customWidth="1"/>
    <col min="14116" max="14116" width="21.7109375" style="1" customWidth="1"/>
    <col min="14117" max="14117" width="10.7109375" style="1" customWidth="1"/>
    <col min="14118" max="14120" width="21.7109375" style="1" customWidth="1"/>
    <col min="14121" max="14121" width="10.7109375" style="1" customWidth="1"/>
    <col min="14122" max="14336" width="11.42578125" style="1"/>
    <col min="14337" max="14337" width="1.7109375" style="1" customWidth="1"/>
    <col min="14338" max="14338" width="40.7109375" style="1" customWidth="1"/>
    <col min="14339" max="14339" width="21.7109375" style="1" customWidth="1"/>
    <col min="14340" max="14340" width="10.7109375" style="1" customWidth="1"/>
    <col min="14341" max="14341" width="18.7109375" style="1" customWidth="1"/>
    <col min="14342" max="14343" width="21.7109375" style="1" customWidth="1"/>
    <col min="14344" max="14344" width="10.7109375" style="1" customWidth="1"/>
    <col min="14345" max="14345" width="21.7109375" style="1" customWidth="1"/>
    <col min="14346" max="14346" width="10.7109375" style="1" customWidth="1"/>
    <col min="14347" max="14347" width="18.7109375" style="1" customWidth="1"/>
    <col min="14348" max="14349" width="21.7109375" style="1" customWidth="1"/>
    <col min="14350" max="14350" width="40.7109375" style="1" customWidth="1"/>
    <col min="14351" max="14351" width="10.7109375" style="1" customWidth="1"/>
    <col min="14352" max="14352" width="21.7109375" style="1" customWidth="1"/>
    <col min="14353" max="14353" width="10.7109375" style="1" customWidth="1"/>
    <col min="14354" max="14354" width="18.7109375" style="1" customWidth="1"/>
    <col min="14355" max="14356" width="21.7109375" style="1" customWidth="1"/>
    <col min="14357" max="14357" width="10.7109375" style="1" customWidth="1"/>
    <col min="14358" max="14358" width="40.7109375" style="1" customWidth="1"/>
    <col min="14359" max="14359" width="21.7109375" style="1" customWidth="1"/>
    <col min="14360" max="14360" width="10.7109375" style="1" customWidth="1"/>
    <col min="14361" max="14361" width="18.7109375" style="1" customWidth="1"/>
    <col min="14362" max="14363" width="21.7109375" style="1" customWidth="1"/>
    <col min="14364" max="14364" width="10.7109375" style="1" customWidth="1"/>
    <col min="14365" max="14365" width="21.7109375" style="1" customWidth="1"/>
    <col min="14366" max="14366" width="10.7109375" style="1" customWidth="1"/>
    <col min="14367" max="14367" width="18.7109375" style="1" customWidth="1"/>
    <col min="14368" max="14369" width="21.7109375" style="1" customWidth="1"/>
    <col min="14370" max="14370" width="40.7109375" style="1" customWidth="1"/>
    <col min="14371" max="14371" width="10.7109375" style="1" customWidth="1"/>
    <col min="14372" max="14372" width="21.7109375" style="1" customWidth="1"/>
    <col min="14373" max="14373" width="10.7109375" style="1" customWidth="1"/>
    <col min="14374" max="14376" width="21.7109375" style="1" customWidth="1"/>
    <col min="14377" max="14377" width="10.7109375" style="1" customWidth="1"/>
    <col min="14378" max="14592" width="11.42578125" style="1"/>
    <col min="14593" max="14593" width="1.7109375" style="1" customWidth="1"/>
    <col min="14594" max="14594" width="40.7109375" style="1" customWidth="1"/>
    <col min="14595" max="14595" width="21.7109375" style="1" customWidth="1"/>
    <col min="14596" max="14596" width="10.7109375" style="1" customWidth="1"/>
    <col min="14597" max="14597" width="18.7109375" style="1" customWidth="1"/>
    <col min="14598" max="14599" width="21.7109375" style="1" customWidth="1"/>
    <col min="14600" max="14600" width="10.7109375" style="1" customWidth="1"/>
    <col min="14601" max="14601" width="21.7109375" style="1" customWidth="1"/>
    <col min="14602" max="14602" width="10.7109375" style="1" customWidth="1"/>
    <col min="14603" max="14603" width="18.7109375" style="1" customWidth="1"/>
    <col min="14604" max="14605" width="21.7109375" style="1" customWidth="1"/>
    <col min="14606" max="14606" width="40.7109375" style="1" customWidth="1"/>
    <col min="14607" max="14607" width="10.7109375" style="1" customWidth="1"/>
    <col min="14608" max="14608" width="21.7109375" style="1" customWidth="1"/>
    <col min="14609" max="14609" width="10.7109375" style="1" customWidth="1"/>
    <col min="14610" max="14610" width="18.7109375" style="1" customWidth="1"/>
    <col min="14611" max="14612" width="21.7109375" style="1" customWidth="1"/>
    <col min="14613" max="14613" width="10.7109375" style="1" customWidth="1"/>
    <col min="14614" max="14614" width="40.7109375" style="1" customWidth="1"/>
    <col min="14615" max="14615" width="21.7109375" style="1" customWidth="1"/>
    <col min="14616" max="14616" width="10.7109375" style="1" customWidth="1"/>
    <col min="14617" max="14617" width="18.7109375" style="1" customWidth="1"/>
    <col min="14618" max="14619" width="21.7109375" style="1" customWidth="1"/>
    <col min="14620" max="14620" width="10.7109375" style="1" customWidth="1"/>
    <col min="14621" max="14621" width="21.7109375" style="1" customWidth="1"/>
    <col min="14622" max="14622" width="10.7109375" style="1" customWidth="1"/>
    <col min="14623" max="14623" width="18.7109375" style="1" customWidth="1"/>
    <col min="14624" max="14625" width="21.7109375" style="1" customWidth="1"/>
    <col min="14626" max="14626" width="40.7109375" style="1" customWidth="1"/>
    <col min="14627" max="14627" width="10.7109375" style="1" customWidth="1"/>
    <col min="14628" max="14628" width="21.7109375" style="1" customWidth="1"/>
    <col min="14629" max="14629" width="10.7109375" style="1" customWidth="1"/>
    <col min="14630" max="14632" width="21.7109375" style="1" customWidth="1"/>
    <col min="14633" max="14633" width="10.7109375" style="1" customWidth="1"/>
    <col min="14634" max="14848" width="11.42578125" style="1"/>
    <col min="14849" max="14849" width="1.7109375" style="1" customWidth="1"/>
    <col min="14850" max="14850" width="40.7109375" style="1" customWidth="1"/>
    <col min="14851" max="14851" width="21.7109375" style="1" customWidth="1"/>
    <col min="14852" max="14852" width="10.7109375" style="1" customWidth="1"/>
    <col min="14853" max="14853" width="18.7109375" style="1" customWidth="1"/>
    <col min="14854" max="14855" width="21.7109375" style="1" customWidth="1"/>
    <col min="14856" max="14856" width="10.7109375" style="1" customWidth="1"/>
    <col min="14857" max="14857" width="21.7109375" style="1" customWidth="1"/>
    <col min="14858" max="14858" width="10.7109375" style="1" customWidth="1"/>
    <col min="14859" max="14859" width="18.7109375" style="1" customWidth="1"/>
    <col min="14860" max="14861" width="21.7109375" style="1" customWidth="1"/>
    <col min="14862" max="14862" width="40.7109375" style="1" customWidth="1"/>
    <col min="14863" max="14863" width="10.7109375" style="1" customWidth="1"/>
    <col min="14864" max="14864" width="21.7109375" style="1" customWidth="1"/>
    <col min="14865" max="14865" width="10.7109375" style="1" customWidth="1"/>
    <col min="14866" max="14866" width="18.7109375" style="1" customWidth="1"/>
    <col min="14867" max="14868" width="21.7109375" style="1" customWidth="1"/>
    <col min="14869" max="14869" width="10.7109375" style="1" customWidth="1"/>
    <col min="14870" max="14870" width="40.7109375" style="1" customWidth="1"/>
    <col min="14871" max="14871" width="21.7109375" style="1" customWidth="1"/>
    <col min="14872" max="14872" width="10.7109375" style="1" customWidth="1"/>
    <col min="14873" max="14873" width="18.7109375" style="1" customWidth="1"/>
    <col min="14874" max="14875" width="21.7109375" style="1" customWidth="1"/>
    <col min="14876" max="14876" width="10.7109375" style="1" customWidth="1"/>
    <col min="14877" max="14877" width="21.7109375" style="1" customWidth="1"/>
    <col min="14878" max="14878" width="10.7109375" style="1" customWidth="1"/>
    <col min="14879" max="14879" width="18.7109375" style="1" customWidth="1"/>
    <col min="14880" max="14881" width="21.7109375" style="1" customWidth="1"/>
    <col min="14882" max="14882" width="40.7109375" style="1" customWidth="1"/>
    <col min="14883" max="14883" width="10.7109375" style="1" customWidth="1"/>
    <col min="14884" max="14884" width="21.7109375" style="1" customWidth="1"/>
    <col min="14885" max="14885" width="10.7109375" style="1" customWidth="1"/>
    <col min="14886" max="14888" width="21.7109375" style="1" customWidth="1"/>
    <col min="14889" max="14889" width="10.7109375" style="1" customWidth="1"/>
    <col min="14890" max="15104" width="11.42578125" style="1"/>
    <col min="15105" max="15105" width="1.7109375" style="1" customWidth="1"/>
    <col min="15106" max="15106" width="40.7109375" style="1" customWidth="1"/>
    <col min="15107" max="15107" width="21.7109375" style="1" customWidth="1"/>
    <col min="15108" max="15108" width="10.7109375" style="1" customWidth="1"/>
    <col min="15109" max="15109" width="18.7109375" style="1" customWidth="1"/>
    <col min="15110" max="15111" width="21.7109375" style="1" customWidth="1"/>
    <col min="15112" max="15112" width="10.7109375" style="1" customWidth="1"/>
    <col min="15113" max="15113" width="21.7109375" style="1" customWidth="1"/>
    <col min="15114" max="15114" width="10.7109375" style="1" customWidth="1"/>
    <col min="15115" max="15115" width="18.7109375" style="1" customWidth="1"/>
    <col min="15116" max="15117" width="21.7109375" style="1" customWidth="1"/>
    <col min="15118" max="15118" width="40.7109375" style="1" customWidth="1"/>
    <col min="15119" max="15119" width="10.7109375" style="1" customWidth="1"/>
    <col min="15120" max="15120" width="21.7109375" style="1" customWidth="1"/>
    <col min="15121" max="15121" width="10.7109375" style="1" customWidth="1"/>
    <col min="15122" max="15122" width="18.7109375" style="1" customWidth="1"/>
    <col min="15123" max="15124" width="21.7109375" style="1" customWidth="1"/>
    <col min="15125" max="15125" width="10.7109375" style="1" customWidth="1"/>
    <col min="15126" max="15126" width="40.7109375" style="1" customWidth="1"/>
    <col min="15127" max="15127" width="21.7109375" style="1" customWidth="1"/>
    <col min="15128" max="15128" width="10.7109375" style="1" customWidth="1"/>
    <col min="15129" max="15129" width="18.7109375" style="1" customWidth="1"/>
    <col min="15130" max="15131" width="21.7109375" style="1" customWidth="1"/>
    <col min="15132" max="15132" width="10.7109375" style="1" customWidth="1"/>
    <col min="15133" max="15133" width="21.7109375" style="1" customWidth="1"/>
    <col min="15134" max="15134" width="10.7109375" style="1" customWidth="1"/>
    <col min="15135" max="15135" width="18.7109375" style="1" customWidth="1"/>
    <col min="15136" max="15137" width="21.7109375" style="1" customWidth="1"/>
    <col min="15138" max="15138" width="40.7109375" style="1" customWidth="1"/>
    <col min="15139" max="15139" width="10.7109375" style="1" customWidth="1"/>
    <col min="15140" max="15140" width="21.7109375" style="1" customWidth="1"/>
    <col min="15141" max="15141" width="10.7109375" style="1" customWidth="1"/>
    <col min="15142" max="15144" width="21.7109375" style="1" customWidth="1"/>
    <col min="15145" max="15145" width="10.7109375" style="1" customWidth="1"/>
    <col min="15146" max="15360" width="11.42578125" style="1"/>
    <col min="15361" max="15361" width="1.7109375" style="1" customWidth="1"/>
    <col min="15362" max="15362" width="40.7109375" style="1" customWidth="1"/>
    <col min="15363" max="15363" width="21.7109375" style="1" customWidth="1"/>
    <col min="15364" max="15364" width="10.7109375" style="1" customWidth="1"/>
    <col min="15365" max="15365" width="18.7109375" style="1" customWidth="1"/>
    <col min="15366" max="15367" width="21.7109375" style="1" customWidth="1"/>
    <col min="15368" max="15368" width="10.7109375" style="1" customWidth="1"/>
    <col min="15369" max="15369" width="21.7109375" style="1" customWidth="1"/>
    <col min="15370" max="15370" width="10.7109375" style="1" customWidth="1"/>
    <col min="15371" max="15371" width="18.7109375" style="1" customWidth="1"/>
    <col min="15372" max="15373" width="21.7109375" style="1" customWidth="1"/>
    <col min="15374" max="15374" width="40.7109375" style="1" customWidth="1"/>
    <col min="15375" max="15375" width="10.7109375" style="1" customWidth="1"/>
    <col min="15376" max="15376" width="21.7109375" style="1" customWidth="1"/>
    <col min="15377" max="15377" width="10.7109375" style="1" customWidth="1"/>
    <col min="15378" max="15378" width="18.7109375" style="1" customWidth="1"/>
    <col min="15379" max="15380" width="21.7109375" style="1" customWidth="1"/>
    <col min="15381" max="15381" width="10.7109375" style="1" customWidth="1"/>
    <col min="15382" max="15382" width="40.7109375" style="1" customWidth="1"/>
    <col min="15383" max="15383" width="21.7109375" style="1" customWidth="1"/>
    <col min="15384" max="15384" width="10.7109375" style="1" customWidth="1"/>
    <col min="15385" max="15385" width="18.7109375" style="1" customWidth="1"/>
    <col min="15386" max="15387" width="21.7109375" style="1" customWidth="1"/>
    <col min="15388" max="15388" width="10.7109375" style="1" customWidth="1"/>
    <col min="15389" max="15389" width="21.7109375" style="1" customWidth="1"/>
    <col min="15390" max="15390" width="10.7109375" style="1" customWidth="1"/>
    <col min="15391" max="15391" width="18.7109375" style="1" customWidth="1"/>
    <col min="15392" max="15393" width="21.7109375" style="1" customWidth="1"/>
    <col min="15394" max="15394" width="40.7109375" style="1" customWidth="1"/>
    <col min="15395" max="15395" width="10.7109375" style="1" customWidth="1"/>
    <col min="15396" max="15396" width="21.7109375" style="1" customWidth="1"/>
    <col min="15397" max="15397" width="10.7109375" style="1" customWidth="1"/>
    <col min="15398" max="15400" width="21.7109375" style="1" customWidth="1"/>
    <col min="15401" max="15401" width="10.7109375" style="1" customWidth="1"/>
    <col min="15402" max="15616" width="11.42578125" style="1"/>
    <col min="15617" max="15617" width="1.7109375" style="1" customWidth="1"/>
    <col min="15618" max="15618" width="40.7109375" style="1" customWidth="1"/>
    <col min="15619" max="15619" width="21.7109375" style="1" customWidth="1"/>
    <col min="15620" max="15620" width="10.7109375" style="1" customWidth="1"/>
    <col min="15621" max="15621" width="18.7109375" style="1" customWidth="1"/>
    <col min="15622" max="15623" width="21.7109375" style="1" customWidth="1"/>
    <col min="15624" max="15624" width="10.7109375" style="1" customWidth="1"/>
    <col min="15625" max="15625" width="21.7109375" style="1" customWidth="1"/>
    <col min="15626" max="15626" width="10.7109375" style="1" customWidth="1"/>
    <col min="15627" max="15627" width="18.7109375" style="1" customWidth="1"/>
    <col min="15628" max="15629" width="21.7109375" style="1" customWidth="1"/>
    <col min="15630" max="15630" width="40.7109375" style="1" customWidth="1"/>
    <col min="15631" max="15631" width="10.7109375" style="1" customWidth="1"/>
    <col min="15632" max="15632" width="21.7109375" style="1" customWidth="1"/>
    <col min="15633" max="15633" width="10.7109375" style="1" customWidth="1"/>
    <col min="15634" max="15634" width="18.7109375" style="1" customWidth="1"/>
    <col min="15635" max="15636" width="21.7109375" style="1" customWidth="1"/>
    <col min="15637" max="15637" width="10.7109375" style="1" customWidth="1"/>
    <col min="15638" max="15638" width="40.7109375" style="1" customWidth="1"/>
    <col min="15639" max="15639" width="21.7109375" style="1" customWidth="1"/>
    <col min="15640" max="15640" width="10.7109375" style="1" customWidth="1"/>
    <col min="15641" max="15641" width="18.7109375" style="1" customWidth="1"/>
    <col min="15642" max="15643" width="21.7109375" style="1" customWidth="1"/>
    <col min="15644" max="15644" width="10.7109375" style="1" customWidth="1"/>
    <col min="15645" max="15645" width="21.7109375" style="1" customWidth="1"/>
    <col min="15646" max="15646" width="10.7109375" style="1" customWidth="1"/>
    <col min="15647" max="15647" width="18.7109375" style="1" customWidth="1"/>
    <col min="15648" max="15649" width="21.7109375" style="1" customWidth="1"/>
    <col min="15650" max="15650" width="40.7109375" style="1" customWidth="1"/>
    <col min="15651" max="15651" width="10.7109375" style="1" customWidth="1"/>
    <col min="15652" max="15652" width="21.7109375" style="1" customWidth="1"/>
    <col min="15653" max="15653" width="10.7109375" style="1" customWidth="1"/>
    <col min="15654" max="15656" width="21.7109375" style="1" customWidth="1"/>
    <col min="15657" max="15657" width="10.7109375" style="1" customWidth="1"/>
    <col min="15658" max="15872" width="11.42578125" style="1"/>
    <col min="15873" max="15873" width="1.7109375" style="1" customWidth="1"/>
    <col min="15874" max="15874" width="40.7109375" style="1" customWidth="1"/>
    <col min="15875" max="15875" width="21.7109375" style="1" customWidth="1"/>
    <col min="15876" max="15876" width="10.7109375" style="1" customWidth="1"/>
    <col min="15877" max="15877" width="18.7109375" style="1" customWidth="1"/>
    <col min="15878" max="15879" width="21.7109375" style="1" customWidth="1"/>
    <col min="15880" max="15880" width="10.7109375" style="1" customWidth="1"/>
    <col min="15881" max="15881" width="21.7109375" style="1" customWidth="1"/>
    <col min="15882" max="15882" width="10.7109375" style="1" customWidth="1"/>
    <col min="15883" max="15883" width="18.7109375" style="1" customWidth="1"/>
    <col min="15884" max="15885" width="21.7109375" style="1" customWidth="1"/>
    <col min="15886" max="15886" width="40.7109375" style="1" customWidth="1"/>
    <col min="15887" max="15887" width="10.7109375" style="1" customWidth="1"/>
    <col min="15888" max="15888" width="21.7109375" style="1" customWidth="1"/>
    <col min="15889" max="15889" width="10.7109375" style="1" customWidth="1"/>
    <col min="15890" max="15890" width="18.7109375" style="1" customWidth="1"/>
    <col min="15891" max="15892" width="21.7109375" style="1" customWidth="1"/>
    <col min="15893" max="15893" width="10.7109375" style="1" customWidth="1"/>
    <col min="15894" max="15894" width="40.7109375" style="1" customWidth="1"/>
    <col min="15895" max="15895" width="21.7109375" style="1" customWidth="1"/>
    <col min="15896" max="15896" width="10.7109375" style="1" customWidth="1"/>
    <col min="15897" max="15897" width="18.7109375" style="1" customWidth="1"/>
    <col min="15898" max="15899" width="21.7109375" style="1" customWidth="1"/>
    <col min="15900" max="15900" width="10.7109375" style="1" customWidth="1"/>
    <col min="15901" max="15901" width="21.7109375" style="1" customWidth="1"/>
    <col min="15902" max="15902" width="10.7109375" style="1" customWidth="1"/>
    <col min="15903" max="15903" width="18.7109375" style="1" customWidth="1"/>
    <col min="15904" max="15905" width="21.7109375" style="1" customWidth="1"/>
    <col min="15906" max="15906" width="40.7109375" style="1" customWidth="1"/>
    <col min="15907" max="15907" width="10.7109375" style="1" customWidth="1"/>
    <col min="15908" max="15908" width="21.7109375" style="1" customWidth="1"/>
    <col min="15909" max="15909" width="10.7109375" style="1" customWidth="1"/>
    <col min="15910" max="15912" width="21.7109375" style="1" customWidth="1"/>
    <col min="15913" max="15913" width="10.7109375" style="1" customWidth="1"/>
    <col min="15914" max="16128" width="11.42578125" style="1"/>
    <col min="16129" max="16129" width="1.7109375" style="1" customWidth="1"/>
    <col min="16130" max="16130" width="40.7109375" style="1" customWidth="1"/>
    <col min="16131" max="16131" width="21.7109375" style="1" customWidth="1"/>
    <col min="16132" max="16132" width="10.7109375" style="1" customWidth="1"/>
    <col min="16133" max="16133" width="18.7109375" style="1" customWidth="1"/>
    <col min="16134" max="16135" width="21.7109375" style="1" customWidth="1"/>
    <col min="16136" max="16136" width="10.7109375" style="1" customWidth="1"/>
    <col min="16137" max="16137" width="21.7109375" style="1" customWidth="1"/>
    <col min="16138" max="16138" width="10.7109375" style="1" customWidth="1"/>
    <col min="16139" max="16139" width="18.7109375" style="1" customWidth="1"/>
    <col min="16140" max="16141" width="21.7109375" style="1" customWidth="1"/>
    <col min="16142" max="16142" width="40.7109375" style="1" customWidth="1"/>
    <col min="16143" max="16143" width="10.7109375" style="1" customWidth="1"/>
    <col min="16144" max="16144" width="21.7109375" style="1" customWidth="1"/>
    <col min="16145" max="16145" width="10.7109375" style="1" customWidth="1"/>
    <col min="16146" max="16146" width="18.7109375" style="1" customWidth="1"/>
    <col min="16147" max="16148" width="21.7109375" style="1" customWidth="1"/>
    <col min="16149" max="16149" width="10.7109375" style="1" customWidth="1"/>
    <col min="16150" max="16150" width="40.7109375" style="1" customWidth="1"/>
    <col min="16151" max="16151" width="21.7109375" style="1" customWidth="1"/>
    <col min="16152" max="16152" width="10.7109375" style="1" customWidth="1"/>
    <col min="16153" max="16153" width="18.7109375" style="1" customWidth="1"/>
    <col min="16154" max="16155" width="21.7109375" style="1" customWidth="1"/>
    <col min="16156" max="16156" width="10.7109375" style="1" customWidth="1"/>
    <col min="16157" max="16157" width="21.7109375" style="1" customWidth="1"/>
    <col min="16158" max="16158" width="10.7109375" style="1" customWidth="1"/>
    <col min="16159" max="16159" width="18.7109375" style="1" customWidth="1"/>
    <col min="16160" max="16161" width="21.7109375" style="1" customWidth="1"/>
    <col min="16162" max="16162" width="40.7109375" style="1" customWidth="1"/>
    <col min="16163" max="16163" width="10.7109375" style="1" customWidth="1"/>
    <col min="16164" max="16164" width="21.7109375" style="1" customWidth="1"/>
    <col min="16165" max="16165" width="10.7109375" style="1" customWidth="1"/>
    <col min="16166" max="16168" width="21.7109375" style="1" customWidth="1"/>
    <col min="16169" max="16169" width="10.7109375" style="1" customWidth="1"/>
    <col min="16170" max="16384" width="11.42578125" style="1"/>
  </cols>
  <sheetData>
    <row r="1" spans="2:41">
      <c r="B1" s="2" t="s">
        <v>0</v>
      </c>
    </row>
    <row r="2" spans="2:41">
      <c r="B2" s="2" t="s">
        <v>1</v>
      </c>
    </row>
    <row r="3" spans="2:41">
      <c r="B3" s="2" t="s">
        <v>2</v>
      </c>
    </row>
    <row r="4" spans="2:41">
      <c r="B4" s="2" t="s">
        <v>3</v>
      </c>
    </row>
    <row r="5" spans="2:41">
      <c r="B5" s="2"/>
    </row>
    <row r="6" spans="2:41">
      <c r="E6" s="1" t="str">
        <f>MID(C7,6,4)</f>
        <v>ผวก.</v>
      </c>
      <c r="F6" s="1" t="str">
        <f t="shared" ref="F6:AO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ฝตส.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ัญชี</v>
      </c>
      <c r="Q6" s="1" t="str">
        <f t="shared" si="0"/>
        <v>ม</v>
      </c>
      <c r="R6" s="1" t="str">
        <f t="shared" si="0"/>
        <v>ฝอก.</v>
      </c>
      <c r="S6" s="1" t="str">
        <f t="shared" si="0"/>
        <v/>
      </c>
      <c r="T6" s="1" t="str">
        <f t="shared" si="0"/>
        <v>วด 1</v>
      </c>
      <c r="U6" s="1" t="str">
        <f t="shared" si="0"/>
        <v>ปม.1</v>
      </c>
      <c r="V6" s="1" t="str">
        <f t="shared" si="0"/>
        <v>หลือ</v>
      </c>
      <c r="W6" s="1" t="str">
        <f t="shared" si="0"/>
        <v>ม</v>
      </c>
      <c r="X6" s="1" t="str">
        <f t="shared" si="0"/>
        <v>ัญชี</v>
      </c>
      <c r="Y6" s="1" t="str">
        <f t="shared" si="0"/>
        <v>ฝปภ.</v>
      </c>
      <c r="Z6" s="1" t="str">
        <f t="shared" si="0"/>
        <v/>
      </c>
      <c r="AA6" s="1" t="str">
        <f t="shared" si="0"/>
        <v>วด 1</v>
      </c>
      <c r="AB6" s="1" t="str">
        <f t="shared" si="0"/>
        <v>ปม.1</v>
      </c>
      <c r="AC6" s="1" t="str">
        <f t="shared" si="0"/>
        <v>หลือ</v>
      </c>
      <c r="AD6" s="1" t="str">
        <f t="shared" si="0"/>
        <v>ม</v>
      </c>
      <c r="AE6" s="1" t="str">
        <f t="shared" si="0"/>
        <v>ฝพธ.</v>
      </c>
      <c r="AF6" s="1" t="str">
        <f t="shared" si="0"/>
        <v/>
      </c>
      <c r="AG6" s="1" t="str">
        <f t="shared" si="0"/>
        <v>ิงงว</v>
      </c>
      <c r="AH6" s="1" t="str">
        <f t="shared" si="0"/>
        <v>ปม.1</v>
      </c>
      <c r="AI6" s="1" t="str">
        <f t="shared" si="0"/>
        <v>หลือ</v>
      </c>
      <c r="AJ6" s="1" t="str">
        <f t="shared" si="0"/>
        <v>ัญชี</v>
      </c>
      <c r="AK6" s="1" t="str">
        <f t="shared" si="0"/>
        <v>ม</v>
      </c>
      <c r="AL6" s="1" t="str">
        <f t="shared" si="0"/>
        <v>าจริ</v>
      </c>
      <c r="AM6" s="1" t="str">
        <f t="shared" si="0"/>
        <v/>
      </c>
      <c r="AN6" s="1" t="str">
        <f t="shared" si="0"/>
        <v>าจริ</v>
      </c>
      <c r="AO6" s="1" t="str">
        <f t="shared" si="0"/>
        <v>ปม 1</v>
      </c>
    </row>
    <row r="7" spans="2:41">
      <c r="B7" s="3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6</v>
      </c>
      <c r="K7" s="4" t="s">
        <v>7</v>
      </c>
      <c r="L7" s="4" t="s">
        <v>12</v>
      </c>
      <c r="M7" s="4" t="s">
        <v>9</v>
      </c>
      <c r="N7" s="3" t="s">
        <v>4</v>
      </c>
      <c r="O7" s="4" t="s">
        <v>10</v>
      </c>
      <c r="P7" s="4" t="s">
        <v>13</v>
      </c>
      <c r="Q7" s="4" t="s">
        <v>6</v>
      </c>
      <c r="R7" s="4" t="s">
        <v>14</v>
      </c>
      <c r="S7" s="4" t="s">
        <v>15</v>
      </c>
      <c r="T7" s="4" t="s">
        <v>9</v>
      </c>
      <c r="U7" s="4" t="s">
        <v>10</v>
      </c>
      <c r="V7" s="3" t="s">
        <v>4</v>
      </c>
      <c r="W7" s="4" t="s">
        <v>16</v>
      </c>
      <c r="X7" s="4" t="s">
        <v>6</v>
      </c>
      <c r="Y7" s="4" t="s">
        <v>14</v>
      </c>
      <c r="Z7" s="4" t="s">
        <v>17</v>
      </c>
      <c r="AA7" s="4" t="s">
        <v>9</v>
      </c>
      <c r="AB7" s="4" t="s">
        <v>10</v>
      </c>
      <c r="AC7" s="4" t="s">
        <v>18</v>
      </c>
      <c r="AD7" s="4" t="s">
        <v>6</v>
      </c>
      <c r="AE7" s="4" t="s">
        <v>19</v>
      </c>
      <c r="AF7" s="4" t="s">
        <v>20</v>
      </c>
      <c r="AG7" s="4" t="s">
        <v>9</v>
      </c>
      <c r="AH7" s="3" t="s">
        <v>4</v>
      </c>
      <c r="AI7" s="4" t="s">
        <v>10</v>
      </c>
      <c r="AJ7" s="4" t="s">
        <v>21</v>
      </c>
      <c r="AK7" s="4" t="s">
        <v>6</v>
      </c>
      <c r="AL7" s="4" t="s">
        <v>22</v>
      </c>
      <c r="AM7" s="4" t="s">
        <v>23</v>
      </c>
      <c r="AN7" s="4" t="s">
        <v>9</v>
      </c>
      <c r="AO7" s="4" t="s">
        <v>10</v>
      </c>
    </row>
    <row r="8" spans="2:41" outlineLevel="2">
      <c r="B8" s="5" t="s">
        <v>349</v>
      </c>
      <c r="C8" s="7">
        <v>0</v>
      </c>
      <c r="D8" s="6">
        <v>0</v>
      </c>
      <c r="E8" s="7">
        <v>0</v>
      </c>
      <c r="F8" s="6">
        <v>8536000</v>
      </c>
      <c r="G8" s="6">
        <v>8536000</v>
      </c>
      <c r="H8" s="6">
        <v>0</v>
      </c>
      <c r="I8" s="7">
        <v>0</v>
      </c>
      <c r="J8" s="6">
        <v>0</v>
      </c>
      <c r="K8" s="7">
        <v>0</v>
      </c>
      <c r="L8" s="7">
        <v>0</v>
      </c>
      <c r="M8" s="6">
        <v>0</v>
      </c>
      <c r="N8" s="5" t="s">
        <v>349</v>
      </c>
      <c r="O8" s="6">
        <v>0</v>
      </c>
      <c r="P8" s="7">
        <v>0</v>
      </c>
      <c r="Q8" s="6">
        <v>0</v>
      </c>
      <c r="R8" s="7">
        <v>0</v>
      </c>
      <c r="S8" s="7">
        <v>0</v>
      </c>
      <c r="T8" s="6">
        <v>0</v>
      </c>
      <c r="U8" s="6">
        <v>0</v>
      </c>
      <c r="V8" s="5" t="s">
        <v>349</v>
      </c>
      <c r="W8" s="7">
        <v>0</v>
      </c>
      <c r="X8" s="6">
        <v>0</v>
      </c>
      <c r="Y8" s="7">
        <v>0</v>
      </c>
      <c r="Z8" s="7">
        <v>0</v>
      </c>
      <c r="AA8" s="6">
        <v>0</v>
      </c>
      <c r="AB8" s="6">
        <v>0</v>
      </c>
      <c r="AC8" s="7">
        <v>0</v>
      </c>
      <c r="AD8" s="6">
        <v>0</v>
      </c>
      <c r="AE8" s="7">
        <v>0</v>
      </c>
      <c r="AF8" s="6">
        <v>240000</v>
      </c>
      <c r="AG8" s="6">
        <v>240000</v>
      </c>
      <c r="AH8" s="5" t="s">
        <v>349</v>
      </c>
      <c r="AI8" s="6">
        <v>0</v>
      </c>
      <c r="AJ8" s="6">
        <v>0</v>
      </c>
      <c r="AK8" s="6">
        <v>0</v>
      </c>
      <c r="AL8" s="6">
        <v>0</v>
      </c>
      <c r="AM8" s="6">
        <v>8776000</v>
      </c>
      <c r="AN8" s="6">
        <v>8776000</v>
      </c>
      <c r="AO8" s="6">
        <v>0</v>
      </c>
    </row>
    <row r="9" spans="2:41" outlineLevel="2">
      <c r="B9" s="5" t="s">
        <v>350</v>
      </c>
      <c r="C9" s="6">
        <v>450000</v>
      </c>
      <c r="D9" s="6">
        <v>0</v>
      </c>
      <c r="E9" s="6">
        <v>1584870.97</v>
      </c>
      <c r="F9" s="7">
        <v>0</v>
      </c>
      <c r="G9" s="6">
        <v>-1584870.97</v>
      </c>
      <c r="H9" s="6">
        <v>0</v>
      </c>
      <c r="I9" s="7">
        <v>0</v>
      </c>
      <c r="J9" s="6">
        <v>0</v>
      </c>
      <c r="K9" s="7">
        <v>0</v>
      </c>
      <c r="L9" s="7">
        <v>0</v>
      </c>
      <c r="M9" s="6">
        <v>0</v>
      </c>
      <c r="N9" s="5" t="s">
        <v>350</v>
      </c>
      <c r="O9" s="6">
        <v>0</v>
      </c>
      <c r="P9" s="7">
        <v>0</v>
      </c>
      <c r="Q9" s="6">
        <v>0</v>
      </c>
      <c r="R9" s="6">
        <v>39333.33</v>
      </c>
      <c r="S9" s="7">
        <v>0</v>
      </c>
      <c r="T9" s="6">
        <v>-39333.33</v>
      </c>
      <c r="U9" s="6">
        <v>0</v>
      </c>
      <c r="V9" s="5" t="s">
        <v>350</v>
      </c>
      <c r="W9" s="7">
        <v>0</v>
      </c>
      <c r="X9" s="6">
        <v>0</v>
      </c>
      <c r="Y9" s="7">
        <v>0</v>
      </c>
      <c r="Z9" s="7">
        <v>0</v>
      </c>
      <c r="AA9" s="6">
        <v>0</v>
      </c>
      <c r="AB9" s="6">
        <v>0</v>
      </c>
      <c r="AC9" s="6">
        <v>40000</v>
      </c>
      <c r="AD9" s="6">
        <v>0</v>
      </c>
      <c r="AE9" s="6">
        <v>120000</v>
      </c>
      <c r="AF9" s="7">
        <v>0</v>
      </c>
      <c r="AG9" s="6">
        <v>-120000</v>
      </c>
      <c r="AH9" s="5" t="s">
        <v>350</v>
      </c>
      <c r="AI9" s="6">
        <v>0</v>
      </c>
      <c r="AJ9" s="6">
        <v>490000</v>
      </c>
      <c r="AK9" s="6">
        <v>0</v>
      </c>
      <c r="AL9" s="6">
        <v>1744204.3</v>
      </c>
      <c r="AM9" s="6">
        <v>0</v>
      </c>
      <c r="AN9" s="6">
        <v>-1744204.3</v>
      </c>
      <c r="AO9" s="6">
        <v>0</v>
      </c>
    </row>
    <row r="10" spans="2:41" outlineLevel="2">
      <c r="B10" s="5" t="s">
        <v>351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9900</v>
      </c>
      <c r="J10" s="6">
        <v>1.7553000000000001</v>
      </c>
      <c r="K10" s="6">
        <v>78069.5</v>
      </c>
      <c r="L10" s="6">
        <v>564000</v>
      </c>
      <c r="M10" s="6">
        <v>485930.5</v>
      </c>
      <c r="N10" s="5" t="s">
        <v>351</v>
      </c>
      <c r="O10" s="6">
        <v>13.8421</v>
      </c>
      <c r="P10" s="6">
        <v>84364</v>
      </c>
      <c r="Q10" s="6">
        <v>4.5999999999999996</v>
      </c>
      <c r="R10" s="6">
        <v>334285.5</v>
      </c>
      <c r="S10" s="6">
        <v>1834000</v>
      </c>
      <c r="T10" s="6">
        <v>1499714.5</v>
      </c>
      <c r="U10" s="6">
        <v>18.2271</v>
      </c>
      <c r="V10" s="5" t="s">
        <v>351</v>
      </c>
      <c r="W10" s="6">
        <v>12810</v>
      </c>
      <c r="X10" s="6">
        <v>2.0728</v>
      </c>
      <c r="Y10" s="6">
        <v>91162.5</v>
      </c>
      <c r="Z10" s="6">
        <v>618000</v>
      </c>
      <c r="AA10" s="6">
        <v>526837.5</v>
      </c>
      <c r="AB10" s="6">
        <v>14.751200000000001</v>
      </c>
      <c r="AC10" s="6">
        <v>450</v>
      </c>
      <c r="AD10" s="6">
        <v>0.12570000000000001</v>
      </c>
      <c r="AE10" s="6">
        <v>52605</v>
      </c>
      <c r="AF10" s="6">
        <v>358000</v>
      </c>
      <c r="AG10" s="6">
        <v>305395</v>
      </c>
      <c r="AH10" s="5" t="s">
        <v>351</v>
      </c>
      <c r="AI10" s="6">
        <v>14.694100000000001</v>
      </c>
      <c r="AJ10" s="6">
        <v>107524</v>
      </c>
      <c r="AK10" s="6">
        <v>3.1867999999999999</v>
      </c>
      <c r="AL10" s="6">
        <v>556122.5</v>
      </c>
      <c r="AM10" s="6">
        <v>3374000</v>
      </c>
      <c r="AN10" s="6">
        <v>2817877.5</v>
      </c>
      <c r="AO10" s="6">
        <v>16.482600000000001</v>
      </c>
    </row>
    <row r="11" spans="2:41" outlineLevel="1">
      <c r="B11" s="5" t="s">
        <v>352</v>
      </c>
      <c r="C11" s="6">
        <v>450000</v>
      </c>
      <c r="D11" s="6">
        <v>5.2717999999999998</v>
      </c>
      <c r="E11" s="6">
        <v>1584870.97</v>
      </c>
      <c r="F11" s="6">
        <v>8536000</v>
      </c>
      <c r="G11" s="6">
        <v>6951129.0300000003</v>
      </c>
      <c r="H11" s="6">
        <v>18.5669</v>
      </c>
      <c r="I11" s="6">
        <v>9900</v>
      </c>
      <c r="J11" s="6">
        <v>1.7553000000000001</v>
      </c>
      <c r="K11" s="6">
        <v>78069.5</v>
      </c>
      <c r="L11" s="6">
        <v>564000</v>
      </c>
      <c r="M11" s="6">
        <v>485930.5</v>
      </c>
      <c r="N11" s="5" t="s">
        <v>352</v>
      </c>
      <c r="O11" s="6">
        <v>13.8421</v>
      </c>
      <c r="P11" s="6">
        <v>84364</v>
      </c>
      <c r="Q11" s="6">
        <v>4.5999999999999996</v>
      </c>
      <c r="R11" s="6">
        <v>373618.83</v>
      </c>
      <c r="S11" s="6">
        <v>1834000</v>
      </c>
      <c r="T11" s="6">
        <v>1460381.17</v>
      </c>
      <c r="U11" s="6">
        <v>20.3718</v>
      </c>
      <c r="V11" s="5" t="s">
        <v>352</v>
      </c>
      <c r="W11" s="6">
        <v>12810</v>
      </c>
      <c r="X11" s="6">
        <v>2.0728</v>
      </c>
      <c r="Y11" s="6">
        <v>91162.5</v>
      </c>
      <c r="Z11" s="6">
        <v>618000</v>
      </c>
      <c r="AA11" s="6">
        <v>526837.5</v>
      </c>
      <c r="AB11" s="6">
        <v>14.751200000000001</v>
      </c>
      <c r="AC11" s="6">
        <v>40450</v>
      </c>
      <c r="AD11" s="6">
        <v>6.7641999999999998</v>
      </c>
      <c r="AE11" s="6">
        <v>172605</v>
      </c>
      <c r="AF11" s="6">
        <v>598000</v>
      </c>
      <c r="AG11" s="6">
        <v>425395</v>
      </c>
      <c r="AH11" s="5" t="s">
        <v>352</v>
      </c>
      <c r="AI11" s="6">
        <v>28.863700000000001</v>
      </c>
      <c r="AJ11" s="6">
        <v>597524</v>
      </c>
      <c r="AK11" s="6">
        <v>4.9179000000000004</v>
      </c>
      <c r="AL11" s="6">
        <v>2300326.7999999998</v>
      </c>
      <c r="AM11" s="6">
        <v>12150000</v>
      </c>
      <c r="AN11" s="6">
        <v>9849673.1999999993</v>
      </c>
      <c r="AO11" s="6">
        <v>18.932700000000001</v>
      </c>
    </row>
    <row r="12" spans="2:41" outlineLevel="2">
      <c r="B12" s="5" t="s">
        <v>353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810000</v>
      </c>
      <c r="M12" s="6">
        <v>810000</v>
      </c>
      <c r="N12" s="5" t="s">
        <v>353</v>
      </c>
      <c r="O12" s="6">
        <v>0</v>
      </c>
      <c r="P12" s="7">
        <v>0</v>
      </c>
      <c r="Q12" s="6">
        <v>0</v>
      </c>
      <c r="R12" s="7">
        <v>0</v>
      </c>
      <c r="S12" s="6">
        <v>52000</v>
      </c>
      <c r="T12" s="6">
        <v>52000</v>
      </c>
      <c r="U12" s="6">
        <v>0</v>
      </c>
      <c r="V12" s="5" t="s">
        <v>353</v>
      </c>
      <c r="W12" s="7">
        <v>0</v>
      </c>
      <c r="X12" s="6">
        <v>0</v>
      </c>
      <c r="Y12" s="7">
        <v>0</v>
      </c>
      <c r="Z12" s="6">
        <v>126000</v>
      </c>
      <c r="AA12" s="6">
        <v>126000</v>
      </c>
      <c r="AB12" s="6">
        <v>0</v>
      </c>
      <c r="AC12" s="7">
        <v>0</v>
      </c>
      <c r="AD12" s="6">
        <v>0</v>
      </c>
      <c r="AE12" s="7">
        <v>0</v>
      </c>
      <c r="AF12" s="6">
        <v>201000</v>
      </c>
      <c r="AG12" s="6">
        <v>201000</v>
      </c>
      <c r="AH12" s="5" t="s">
        <v>353</v>
      </c>
      <c r="AI12" s="6">
        <v>0</v>
      </c>
      <c r="AJ12" s="6">
        <v>0</v>
      </c>
      <c r="AK12" s="6">
        <v>0</v>
      </c>
      <c r="AL12" s="6">
        <v>0</v>
      </c>
      <c r="AM12" s="6">
        <v>1189000</v>
      </c>
      <c r="AN12" s="6">
        <v>1189000</v>
      </c>
      <c r="AO12" s="6">
        <v>0</v>
      </c>
    </row>
    <row r="13" spans="2:41" outlineLevel="2">
      <c r="B13" s="5" t="s">
        <v>354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6">
        <v>12453.51</v>
      </c>
      <c r="J13" s="6">
        <v>0</v>
      </c>
      <c r="K13" s="6">
        <v>79533.89</v>
      </c>
      <c r="L13" s="7">
        <v>0</v>
      </c>
      <c r="M13" s="6">
        <v>-79533.89</v>
      </c>
      <c r="N13" s="5" t="s">
        <v>354</v>
      </c>
      <c r="O13" s="6">
        <v>0</v>
      </c>
      <c r="P13" s="7">
        <v>0</v>
      </c>
      <c r="Q13" s="6">
        <v>0</v>
      </c>
      <c r="R13" s="6">
        <v>7000</v>
      </c>
      <c r="S13" s="7">
        <v>0</v>
      </c>
      <c r="T13" s="6">
        <v>-7000</v>
      </c>
      <c r="U13" s="6">
        <v>0</v>
      </c>
      <c r="V13" s="5" t="s">
        <v>354</v>
      </c>
      <c r="W13" s="7">
        <v>0</v>
      </c>
      <c r="X13" s="6">
        <v>0</v>
      </c>
      <c r="Y13" s="6">
        <v>14018.69</v>
      </c>
      <c r="Z13" s="7">
        <v>0</v>
      </c>
      <c r="AA13" s="6">
        <v>-14018.69</v>
      </c>
      <c r="AB13" s="6">
        <v>0</v>
      </c>
      <c r="AC13" s="7">
        <v>0</v>
      </c>
      <c r="AD13" s="6">
        <v>0</v>
      </c>
      <c r="AE13" s="7">
        <v>0</v>
      </c>
      <c r="AF13" s="7">
        <v>0</v>
      </c>
      <c r="AG13" s="6">
        <v>0</v>
      </c>
      <c r="AH13" s="5" t="s">
        <v>354</v>
      </c>
      <c r="AI13" s="6">
        <v>0</v>
      </c>
      <c r="AJ13" s="6">
        <v>12453.51</v>
      </c>
      <c r="AK13" s="6">
        <v>0</v>
      </c>
      <c r="AL13" s="6">
        <v>100552.58</v>
      </c>
      <c r="AM13" s="6">
        <v>0</v>
      </c>
      <c r="AN13" s="6">
        <v>-100552.58</v>
      </c>
      <c r="AO13" s="6">
        <v>0</v>
      </c>
    </row>
    <row r="14" spans="2:41" outlineLevel="2">
      <c r="B14" s="5" t="s">
        <v>355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7">
        <v>0</v>
      </c>
      <c r="M14" s="6">
        <v>0</v>
      </c>
      <c r="N14" s="5" t="s">
        <v>355</v>
      </c>
      <c r="O14" s="6">
        <v>0</v>
      </c>
      <c r="P14" s="7">
        <v>0</v>
      </c>
      <c r="Q14" s="6">
        <v>0</v>
      </c>
      <c r="R14" s="7">
        <v>0</v>
      </c>
      <c r="S14" s="7">
        <v>0</v>
      </c>
      <c r="T14" s="6">
        <v>0</v>
      </c>
      <c r="U14" s="6">
        <v>0</v>
      </c>
      <c r="V14" s="5" t="s">
        <v>355</v>
      </c>
      <c r="W14" s="7">
        <v>0</v>
      </c>
      <c r="X14" s="6">
        <v>0</v>
      </c>
      <c r="Y14" s="6">
        <v>0</v>
      </c>
      <c r="Z14" s="7">
        <v>0</v>
      </c>
      <c r="AA14" s="6">
        <v>0</v>
      </c>
      <c r="AB14" s="6">
        <v>0</v>
      </c>
      <c r="AC14" s="7">
        <v>0</v>
      </c>
      <c r="AD14" s="6">
        <v>0</v>
      </c>
      <c r="AE14" s="7">
        <v>0</v>
      </c>
      <c r="AF14" s="7">
        <v>0</v>
      </c>
      <c r="AG14" s="6">
        <v>0</v>
      </c>
      <c r="AH14" s="5" t="s">
        <v>355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</row>
    <row r="15" spans="2:41" outlineLevel="1">
      <c r="B15" s="5" t="s">
        <v>356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12453.51</v>
      </c>
      <c r="J15" s="6">
        <v>1.5375000000000001</v>
      </c>
      <c r="K15" s="6">
        <v>79533.89</v>
      </c>
      <c r="L15" s="6">
        <v>810000</v>
      </c>
      <c r="M15" s="6">
        <v>730466.11</v>
      </c>
      <c r="N15" s="5" t="s">
        <v>356</v>
      </c>
      <c r="O15" s="6">
        <v>9.8190000000000008</v>
      </c>
      <c r="P15" s="7">
        <v>0</v>
      </c>
      <c r="Q15" s="6">
        <v>0</v>
      </c>
      <c r="R15" s="6">
        <v>7000</v>
      </c>
      <c r="S15" s="6">
        <v>52000</v>
      </c>
      <c r="T15" s="6">
        <v>45000</v>
      </c>
      <c r="U15" s="6">
        <v>13.461499999999999</v>
      </c>
      <c r="V15" s="5" t="s">
        <v>356</v>
      </c>
      <c r="W15" s="7">
        <v>0</v>
      </c>
      <c r="X15" s="6">
        <v>0</v>
      </c>
      <c r="Y15" s="6">
        <v>14018.69</v>
      </c>
      <c r="Z15" s="6">
        <v>126000</v>
      </c>
      <c r="AA15" s="6">
        <v>111981.31</v>
      </c>
      <c r="AB15" s="6">
        <v>11.1259</v>
      </c>
      <c r="AC15" s="7">
        <v>0</v>
      </c>
      <c r="AD15" s="6">
        <v>0</v>
      </c>
      <c r="AE15" s="7">
        <v>0</v>
      </c>
      <c r="AF15" s="6">
        <v>201000</v>
      </c>
      <c r="AG15" s="6">
        <v>201000</v>
      </c>
      <c r="AH15" s="5" t="s">
        <v>356</v>
      </c>
      <c r="AI15" s="6">
        <v>0</v>
      </c>
      <c r="AJ15" s="6">
        <v>12453.51</v>
      </c>
      <c r="AK15" s="6">
        <v>1.0474000000000001</v>
      </c>
      <c r="AL15" s="6">
        <v>100552.58</v>
      </c>
      <c r="AM15" s="6">
        <v>1189000</v>
      </c>
      <c r="AN15" s="6">
        <v>1088447.42</v>
      </c>
      <c r="AO15" s="6">
        <v>8.4568999999999992</v>
      </c>
    </row>
    <row r="16" spans="2:41" outlineLevel="4">
      <c r="B16" s="5" t="s">
        <v>357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7">
        <v>0</v>
      </c>
      <c r="M16" s="6">
        <v>0</v>
      </c>
      <c r="N16" s="5" t="s">
        <v>357</v>
      </c>
      <c r="O16" s="6">
        <v>0</v>
      </c>
      <c r="P16" s="7">
        <v>0</v>
      </c>
      <c r="Q16" s="6">
        <v>0</v>
      </c>
      <c r="R16" s="6">
        <v>4816.8999999999996</v>
      </c>
      <c r="S16" s="7">
        <v>0</v>
      </c>
      <c r="T16" s="6">
        <v>-4816.8999999999996</v>
      </c>
      <c r="U16" s="6">
        <v>0</v>
      </c>
      <c r="V16" s="5" t="s">
        <v>357</v>
      </c>
      <c r="W16" s="7">
        <v>0</v>
      </c>
      <c r="X16" s="6">
        <v>0</v>
      </c>
      <c r="Y16" s="7">
        <v>0</v>
      </c>
      <c r="Z16" s="7">
        <v>0</v>
      </c>
      <c r="AA16" s="6">
        <v>0</v>
      </c>
      <c r="AB16" s="6">
        <v>0</v>
      </c>
      <c r="AC16" s="7">
        <v>0</v>
      </c>
      <c r="AD16" s="6">
        <v>0</v>
      </c>
      <c r="AE16" s="7">
        <v>0</v>
      </c>
      <c r="AF16" s="7">
        <v>0</v>
      </c>
      <c r="AG16" s="6">
        <v>0</v>
      </c>
      <c r="AH16" s="5" t="s">
        <v>357</v>
      </c>
      <c r="AI16" s="6">
        <v>0</v>
      </c>
      <c r="AJ16" s="6">
        <v>0</v>
      </c>
      <c r="AK16" s="6">
        <v>0</v>
      </c>
      <c r="AL16" s="6">
        <v>4816.8999999999996</v>
      </c>
      <c r="AM16" s="6">
        <v>0</v>
      </c>
      <c r="AN16" s="6">
        <v>-4816.8999999999996</v>
      </c>
      <c r="AO16" s="6">
        <v>0</v>
      </c>
    </row>
    <row r="17" spans="2:41" outlineLevel="3">
      <c r="B17" s="5" t="s">
        <v>358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5" t="s">
        <v>358</v>
      </c>
      <c r="O17" s="6">
        <v>0</v>
      </c>
      <c r="P17" s="7">
        <v>0</v>
      </c>
      <c r="Q17" s="6">
        <v>0</v>
      </c>
      <c r="R17" s="6">
        <v>4816.8999999999996</v>
      </c>
      <c r="S17" s="7">
        <v>0</v>
      </c>
      <c r="T17" s="6">
        <v>-4816.8999999999996</v>
      </c>
      <c r="U17" s="6">
        <v>0</v>
      </c>
      <c r="V17" s="5" t="s">
        <v>358</v>
      </c>
      <c r="W17" s="7">
        <v>0</v>
      </c>
      <c r="X17" s="6">
        <v>0</v>
      </c>
      <c r="Y17" s="7">
        <v>0</v>
      </c>
      <c r="Z17" s="7">
        <v>0</v>
      </c>
      <c r="AA17" s="6">
        <v>0</v>
      </c>
      <c r="AB17" s="6">
        <v>0</v>
      </c>
      <c r="AC17" s="7">
        <v>0</v>
      </c>
      <c r="AD17" s="6">
        <v>0</v>
      </c>
      <c r="AE17" s="7">
        <v>0</v>
      </c>
      <c r="AF17" s="7">
        <v>0</v>
      </c>
      <c r="AG17" s="6">
        <v>0</v>
      </c>
      <c r="AH17" s="5" t="s">
        <v>358</v>
      </c>
      <c r="AI17" s="6">
        <v>0</v>
      </c>
      <c r="AJ17" s="6">
        <v>0</v>
      </c>
      <c r="AK17" s="6">
        <v>0</v>
      </c>
      <c r="AL17" s="6">
        <v>4816.8999999999996</v>
      </c>
      <c r="AM17" s="6">
        <v>0</v>
      </c>
      <c r="AN17" s="6">
        <v>-4816.8999999999996</v>
      </c>
      <c r="AO17" s="6">
        <v>0</v>
      </c>
    </row>
    <row r="18" spans="2:41" outlineLevel="4">
      <c r="B18" s="5" t="s">
        <v>359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6">
        <v>1022</v>
      </c>
      <c r="L18" s="7">
        <v>0</v>
      </c>
      <c r="M18" s="6">
        <v>-1022</v>
      </c>
      <c r="N18" s="5" t="s">
        <v>359</v>
      </c>
      <c r="O18" s="6">
        <v>0</v>
      </c>
      <c r="P18" s="7">
        <v>0</v>
      </c>
      <c r="Q18" s="6">
        <v>0</v>
      </c>
      <c r="R18" s="6">
        <v>3337.5</v>
      </c>
      <c r="S18" s="7">
        <v>0</v>
      </c>
      <c r="T18" s="6">
        <v>-3337.5</v>
      </c>
      <c r="U18" s="6">
        <v>0</v>
      </c>
      <c r="V18" s="5" t="s">
        <v>359</v>
      </c>
      <c r="W18" s="7">
        <v>0</v>
      </c>
      <c r="X18" s="6">
        <v>0</v>
      </c>
      <c r="Y18" s="6">
        <v>1022</v>
      </c>
      <c r="Z18" s="7">
        <v>0</v>
      </c>
      <c r="AA18" s="6">
        <v>-1022</v>
      </c>
      <c r="AB18" s="6">
        <v>0</v>
      </c>
      <c r="AC18" s="7">
        <v>0</v>
      </c>
      <c r="AD18" s="6">
        <v>0</v>
      </c>
      <c r="AE18" s="6">
        <v>1022</v>
      </c>
      <c r="AF18" s="7">
        <v>0</v>
      </c>
      <c r="AG18" s="6">
        <v>-1022</v>
      </c>
      <c r="AH18" s="5" t="s">
        <v>359</v>
      </c>
      <c r="AI18" s="6">
        <v>0</v>
      </c>
      <c r="AJ18" s="6">
        <v>0</v>
      </c>
      <c r="AK18" s="6">
        <v>0</v>
      </c>
      <c r="AL18" s="6">
        <v>6403.5</v>
      </c>
      <c r="AM18" s="6">
        <v>0</v>
      </c>
      <c r="AN18" s="6">
        <v>-6403.5</v>
      </c>
      <c r="AO18" s="6">
        <v>0</v>
      </c>
    </row>
    <row r="19" spans="2:41" outlineLevel="4">
      <c r="B19" s="5" t="s">
        <v>360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6">
        <v>4130</v>
      </c>
      <c r="L19" s="7">
        <v>0</v>
      </c>
      <c r="M19" s="6">
        <v>-4130</v>
      </c>
      <c r="N19" s="5" t="s">
        <v>360</v>
      </c>
      <c r="O19" s="6">
        <v>0</v>
      </c>
      <c r="P19" s="7">
        <v>0</v>
      </c>
      <c r="Q19" s="6">
        <v>0</v>
      </c>
      <c r="R19" s="7">
        <v>0</v>
      </c>
      <c r="S19" s="7">
        <v>0</v>
      </c>
      <c r="T19" s="6">
        <v>0</v>
      </c>
      <c r="U19" s="6">
        <v>0</v>
      </c>
      <c r="V19" s="5" t="s">
        <v>360</v>
      </c>
      <c r="W19" s="7">
        <v>0</v>
      </c>
      <c r="X19" s="6">
        <v>0</v>
      </c>
      <c r="Y19" s="6">
        <v>4130</v>
      </c>
      <c r="Z19" s="7">
        <v>0</v>
      </c>
      <c r="AA19" s="6">
        <v>-4130</v>
      </c>
      <c r="AB19" s="6">
        <v>0</v>
      </c>
      <c r="AC19" s="7">
        <v>0</v>
      </c>
      <c r="AD19" s="6">
        <v>0</v>
      </c>
      <c r="AE19" s="6">
        <v>4130</v>
      </c>
      <c r="AF19" s="7">
        <v>0</v>
      </c>
      <c r="AG19" s="6">
        <v>-4130</v>
      </c>
      <c r="AH19" s="5" t="s">
        <v>360</v>
      </c>
      <c r="AI19" s="6">
        <v>0</v>
      </c>
      <c r="AJ19" s="6">
        <v>0</v>
      </c>
      <c r="AK19" s="6">
        <v>0</v>
      </c>
      <c r="AL19" s="6">
        <v>12390</v>
      </c>
      <c r="AM19" s="6">
        <v>0</v>
      </c>
      <c r="AN19" s="6">
        <v>-12390</v>
      </c>
      <c r="AO19" s="6">
        <v>0</v>
      </c>
    </row>
    <row r="20" spans="2:41" outlineLevel="4">
      <c r="B20" s="5" t="s">
        <v>361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6">
        <v>2583</v>
      </c>
      <c r="L20" s="7">
        <v>0</v>
      </c>
      <c r="M20" s="6">
        <v>-2583</v>
      </c>
      <c r="N20" s="5" t="s">
        <v>361</v>
      </c>
      <c r="O20" s="6">
        <v>0</v>
      </c>
      <c r="P20" s="7">
        <v>0</v>
      </c>
      <c r="Q20" s="6">
        <v>0</v>
      </c>
      <c r="R20" s="7">
        <v>0</v>
      </c>
      <c r="S20" s="7">
        <v>0</v>
      </c>
      <c r="T20" s="6">
        <v>0</v>
      </c>
      <c r="U20" s="6">
        <v>0</v>
      </c>
      <c r="V20" s="5" t="s">
        <v>361</v>
      </c>
      <c r="W20" s="7">
        <v>0</v>
      </c>
      <c r="X20" s="6">
        <v>0</v>
      </c>
      <c r="Y20" s="6">
        <v>2583</v>
      </c>
      <c r="Z20" s="7">
        <v>0</v>
      </c>
      <c r="AA20" s="6">
        <v>-2583</v>
      </c>
      <c r="AB20" s="6">
        <v>0</v>
      </c>
      <c r="AC20" s="7">
        <v>0</v>
      </c>
      <c r="AD20" s="6">
        <v>0</v>
      </c>
      <c r="AE20" s="6">
        <v>2583</v>
      </c>
      <c r="AF20" s="7">
        <v>0</v>
      </c>
      <c r="AG20" s="6">
        <v>-2583</v>
      </c>
      <c r="AH20" s="5" t="s">
        <v>361</v>
      </c>
      <c r="AI20" s="6">
        <v>0</v>
      </c>
      <c r="AJ20" s="6">
        <v>0</v>
      </c>
      <c r="AK20" s="6">
        <v>0</v>
      </c>
      <c r="AL20" s="6">
        <v>7749</v>
      </c>
      <c r="AM20" s="6">
        <v>0</v>
      </c>
      <c r="AN20" s="6">
        <v>-7749</v>
      </c>
      <c r="AO20" s="6">
        <v>0</v>
      </c>
    </row>
    <row r="21" spans="2:41" outlineLevel="3">
      <c r="B21" s="5" t="s">
        <v>362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6">
        <v>7735</v>
      </c>
      <c r="L21" s="7">
        <v>0</v>
      </c>
      <c r="M21" s="6">
        <v>-7735</v>
      </c>
      <c r="N21" s="5" t="s">
        <v>362</v>
      </c>
      <c r="O21" s="6">
        <v>0</v>
      </c>
      <c r="P21" s="7">
        <v>0</v>
      </c>
      <c r="Q21" s="6">
        <v>0</v>
      </c>
      <c r="R21" s="6">
        <v>3337.5</v>
      </c>
      <c r="S21" s="7">
        <v>0</v>
      </c>
      <c r="T21" s="6">
        <v>-3337.5</v>
      </c>
      <c r="U21" s="6">
        <v>0</v>
      </c>
      <c r="V21" s="5" t="s">
        <v>362</v>
      </c>
      <c r="W21" s="7">
        <v>0</v>
      </c>
      <c r="X21" s="6">
        <v>0</v>
      </c>
      <c r="Y21" s="6">
        <v>7735</v>
      </c>
      <c r="Z21" s="7">
        <v>0</v>
      </c>
      <c r="AA21" s="6">
        <v>-7735</v>
      </c>
      <c r="AB21" s="6">
        <v>0</v>
      </c>
      <c r="AC21" s="7">
        <v>0</v>
      </c>
      <c r="AD21" s="6">
        <v>0</v>
      </c>
      <c r="AE21" s="6">
        <v>7735</v>
      </c>
      <c r="AF21" s="7">
        <v>0</v>
      </c>
      <c r="AG21" s="6">
        <v>-7735</v>
      </c>
      <c r="AH21" s="5" t="s">
        <v>362</v>
      </c>
      <c r="AI21" s="6">
        <v>0</v>
      </c>
      <c r="AJ21" s="6">
        <v>0</v>
      </c>
      <c r="AK21" s="6">
        <v>0</v>
      </c>
      <c r="AL21" s="6">
        <v>26542.5</v>
      </c>
      <c r="AM21" s="6">
        <v>0</v>
      </c>
      <c r="AN21" s="6">
        <v>-26542.5</v>
      </c>
      <c r="AO21" s="6">
        <v>0</v>
      </c>
    </row>
    <row r="22" spans="2:41" outlineLevel="3">
      <c r="B22" s="5" t="s">
        <v>363</v>
      </c>
      <c r="C22" s="7">
        <v>0</v>
      </c>
      <c r="D22" s="6">
        <v>0</v>
      </c>
      <c r="E22" s="7">
        <v>0</v>
      </c>
      <c r="F22" s="6">
        <v>30000</v>
      </c>
      <c r="G22" s="6">
        <v>30000</v>
      </c>
      <c r="H22" s="6">
        <v>0</v>
      </c>
      <c r="I22" s="7">
        <v>0</v>
      </c>
      <c r="J22" s="6">
        <v>0</v>
      </c>
      <c r="K22" s="7">
        <v>0</v>
      </c>
      <c r="L22" s="6">
        <v>121000</v>
      </c>
      <c r="M22" s="6">
        <v>121000</v>
      </c>
      <c r="N22" s="5" t="s">
        <v>363</v>
      </c>
      <c r="O22" s="6">
        <v>0</v>
      </c>
      <c r="P22" s="7">
        <v>0</v>
      </c>
      <c r="Q22" s="6">
        <v>0</v>
      </c>
      <c r="R22" s="7">
        <v>0</v>
      </c>
      <c r="S22" s="6">
        <v>285000</v>
      </c>
      <c r="T22" s="6">
        <v>285000</v>
      </c>
      <c r="U22" s="6">
        <v>0</v>
      </c>
      <c r="V22" s="5" t="s">
        <v>363</v>
      </c>
      <c r="W22" s="7">
        <v>0</v>
      </c>
      <c r="X22" s="6">
        <v>0</v>
      </c>
      <c r="Y22" s="7">
        <v>0</v>
      </c>
      <c r="Z22" s="6">
        <v>144000</v>
      </c>
      <c r="AA22" s="6">
        <v>144000</v>
      </c>
      <c r="AB22" s="6">
        <v>0</v>
      </c>
      <c r="AC22" s="7">
        <v>0</v>
      </c>
      <c r="AD22" s="6">
        <v>0</v>
      </c>
      <c r="AE22" s="7">
        <v>0</v>
      </c>
      <c r="AF22" s="6">
        <v>191000</v>
      </c>
      <c r="AG22" s="6">
        <v>191000</v>
      </c>
      <c r="AH22" s="5" t="s">
        <v>363</v>
      </c>
      <c r="AI22" s="6">
        <v>0</v>
      </c>
      <c r="AJ22" s="6">
        <v>0</v>
      </c>
      <c r="AK22" s="6">
        <v>0</v>
      </c>
      <c r="AL22" s="6">
        <v>0</v>
      </c>
      <c r="AM22" s="6">
        <v>771000</v>
      </c>
      <c r="AN22" s="6">
        <v>771000</v>
      </c>
      <c r="AO22" s="6">
        <v>0</v>
      </c>
    </row>
    <row r="23" spans="2:41" outlineLevel="2">
      <c r="B23" s="5" t="s">
        <v>364</v>
      </c>
      <c r="C23" s="7">
        <v>0</v>
      </c>
      <c r="D23" s="6">
        <v>0</v>
      </c>
      <c r="E23" s="7">
        <v>0</v>
      </c>
      <c r="F23" s="6">
        <v>30000</v>
      </c>
      <c r="G23" s="6">
        <v>30000</v>
      </c>
      <c r="H23" s="6">
        <v>0</v>
      </c>
      <c r="I23" s="7">
        <v>0</v>
      </c>
      <c r="J23" s="6">
        <v>0</v>
      </c>
      <c r="K23" s="6">
        <v>7735</v>
      </c>
      <c r="L23" s="6">
        <v>121000</v>
      </c>
      <c r="M23" s="6">
        <v>113265</v>
      </c>
      <c r="N23" s="5" t="s">
        <v>364</v>
      </c>
      <c r="O23" s="6">
        <v>6.3925999999999998</v>
      </c>
      <c r="P23" s="7">
        <v>0</v>
      </c>
      <c r="Q23" s="6">
        <v>0</v>
      </c>
      <c r="R23" s="6">
        <v>8154.4</v>
      </c>
      <c r="S23" s="6">
        <v>285000</v>
      </c>
      <c r="T23" s="6">
        <v>276845.59999999998</v>
      </c>
      <c r="U23" s="6">
        <v>2.8612000000000002</v>
      </c>
      <c r="V23" s="5" t="s">
        <v>364</v>
      </c>
      <c r="W23" s="7">
        <v>0</v>
      </c>
      <c r="X23" s="6">
        <v>0</v>
      </c>
      <c r="Y23" s="6">
        <v>7735</v>
      </c>
      <c r="Z23" s="6">
        <v>144000</v>
      </c>
      <c r="AA23" s="6">
        <v>136265</v>
      </c>
      <c r="AB23" s="6">
        <v>5.3715000000000002</v>
      </c>
      <c r="AC23" s="7">
        <v>0</v>
      </c>
      <c r="AD23" s="6">
        <v>0</v>
      </c>
      <c r="AE23" s="6">
        <v>7735</v>
      </c>
      <c r="AF23" s="6">
        <v>191000</v>
      </c>
      <c r="AG23" s="6">
        <v>183265</v>
      </c>
      <c r="AH23" s="5" t="s">
        <v>364</v>
      </c>
      <c r="AI23" s="6">
        <v>4.0496999999999996</v>
      </c>
      <c r="AJ23" s="6">
        <v>0</v>
      </c>
      <c r="AK23" s="6">
        <v>0</v>
      </c>
      <c r="AL23" s="6">
        <v>31359.4</v>
      </c>
      <c r="AM23" s="6">
        <v>771000</v>
      </c>
      <c r="AN23" s="6">
        <v>739640.6</v>
      </c>
      <c r="AO23" s="6">
        <v>4.0674000000000001</v>
      </c>
    </row>
    <row r="24" spans="2:41" outlineLevel="4">
      <c r="B24" s="5" t="s">
        <v>365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6">
        <v>19740</v>
      </c>
      <c r="J24" s="6">
        <v>0</v>
      </c>
      <c r="K24" s="6">
        <v>30632</v>
      </c>
      <c r="L24" s="7">
        <v>0</v>
      </c>
      <c r="M24" s="6">
        <v>-30632</v>
      </c>
      <c r="N24" s="5" t="s">
        <v>365</v>
      </c>
      <c r="O24" s="6">
        <v>0</v>
      </c>
      <c r="P24" s="6">
        <v>226586.07</v>
      </c>
      <c r="Q24" s="6">
        <v>0</v>
      </c>
      <c r="R24" s="6">
        <v>646482.43999999994</v>
      </c>
      <c r="S24" s="7">
        <v>0</v>
      </c>
      <c r="T24" s="6">
        <v>-646482.43999999994</v>
      </c>
      <c r="U24" s="6">
        <v>0</v>
      </c>
      <c r="V24" s="5" t="s">
        <v>365</v>
      </c>
      <c r="W24" s="6">
        <v>2150</v>
      </c>
      <c r="X24" s="6">
        <v>0</v>
      </c>
      <c r="Y24" s="6">
        <v>3172</v>
      </c>
      <c r="Z24" s="7">
        <v>0</v>
      </c>
      <c r="AA24" s="6">
        <v>-3172</v>
      </c>
      <c r="AB24" s="6">
        <v>0</v>
      </c>
      <c r="AC24" s="7">
        <v>0</v>
      </c>
      <c r="AD24" s="6">
        <v>0</v>
      </c>
      <c r="AE24" s="7">
        <v>0</v>
      </c>
      <c r="AF24" s="7">
        <v>0</v>
      </c>
      <c r="AG24" s="6">
        <v>0</v>
      </c>
      <c r="AH24" s="5" t="s">
        <v>365</v>
      </c>
      <c r="AI24" s="6">
        <v>0</v>
      </c>
      <c r="AJ24" s="6">
        <v>248476.07</v>
      </c>
      <c r="AK24" s="6">
        <v>0</v>
      </c>
      <c r="AL24" s="6">
        <v>680286.44</v>
      </c>
      <c r="AM24" s="6">
        <v>0</v>
      </c>
      <c r="AN24" s="6">
        <v>-680286.44</v>
      </c>
      <c r="AO24" s="6">
        <v>0</v>
      </c>
    </row>
    <row r="25" spans="2:41" outlineLevel="4">
      <c r="B25" s="5" t="s">
        <v>366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6">
        <v>4130</v>
      </c>
      <c r="L25" s="7">
        <v>0</v>
      </c>
      <c r="M25" s="6">
        <v>-4130</v>
      </c>
      <c r="N25" s="5" t="s">
        <v>366</v>
      </c>
      <c r="O25" s="6">
        <v>0</v>
      </c>
      <c r="P25" s="6">
        <v>100064</v>
      </c>
      <c r="Q25" s="6">
        <v>0</v>
      </c>
      <c r="R25" s="6">
        <v>438416</v>
      </c>
      <c r="S25" s="7">
        <v>0</v>
      </c>
      <c r="T25" s="6">
        <v>-438416</v>
      </c>
      <c r="U25" s="6">
        <v>0</v>
      </c>
      <c r="V25" s="5" t="s">
        <v>366</v>
      </c>
      <c r="W25" s="7">
        <v>0</v>
      </c>
      <c r="X25" s="6">
        <v>0</v>
      </c>
      <c r="Y25" s="6">
        <v>4130</v>
      </c>
      <c r="Z25" s="7">
        <v>0</v>
      </c>
      <c r="AA25" s="6">
        <v>-4130</v>
      </c>
      <c r="AB25" s="6">
        <v>0</v>
      </c>
      <c r="AC25" s="7">
        <v>0</v>
      </c>
      <c r="AD25" s="6">
        <v>0</v>
      </c>
      <c r="AE25" s="7">
        <v>0</v>
      </c>
      <c r="AF25" s="7">
        <v>0</v>
      </c>
      <c r="AG25" s="6">
        <v>0</v>
      </c>
      <c r="AH25" s="5" t="s">
        <v>366</v>
      </c>
      <c r="AI25" s="6">
        <v>0</v>
      </c>
      <c r="AJ25" s="6">
        <v>100064</v>
      </c>
      <c r="AK25" s="6">
        <v>0</v>
      </c>
      <c r="AL25" s="6">
        <v>446676</v>
      </c>
      <c r="AM25" s="6">
        <v>0</v>
      </c>
      <c r="AN25" s="6">
        <v>-446676</v>
      </c>
      <c r="AO25" s="6">
        <v>0</v>
      </c>
    </row>
    <row r="26" spans="2:41" outlineLevel="4">
      <c r="B26" s="5" t="s">
        <v>367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6">
        <v>2583</v>
      </c>
      <c r="L26" s="7">
        <v>0</v>
      </c>
      <c r="M26" s="6">
        <v>-2583</v>
      </c>
      <c r="N26" s="5" t="s">
        <v>367</v>
      </c>
      <c r="O26" s="6">
        <v>0</v>
      </c>
      <c r="P26" s="6">
        <v>43542</v>
      </c>
      <c r="Q26" s="6">
        <v>0</v>
      </c>
      <c r="R26" s="6">
        <v>190773</v>
      </c>
      <c r="S26" s="7">
        <v>0</v>
      </c>
      <c r="T26" s="6">
        <v>-190773</v>
      </c>
      <c r="U26" s="6">
        <v>0</v>
      </c>
      <c r="V26" s="5" t="s">
        <v>367</v>
      </c>
      <c r="W26" s="7">
        <v>0</v>
      </c>
      <c r="X26" s="6">
        <v>0</v>
      </c>
      <c r="Y26" s="6">
        <v>2583</v>
      </c>
      <c r="Z26" s="7">
        <v>0</v>
      </c>
      <c r="AA26" s="6">
        <v>-2583</v>
      </c>
      <c r="AB26" s="6">
        <v>0</v>
      </c>
      <c r="AC26" s="7">
        <v>0</v>
      </c>
      <c r="AD26" s="6">
        <v>0</v>
      </c>
      <c r="AE26" s="7">
        <v>0</v>
      </c>
      <c r="AF26" s="7">
        <v>0</v>
      </c>
      <c r="AG26" s="6">
        <v>0</v>
      </c>
      <c r="AH26" s="5" t="s">
        <v>367</v>
      </c>
      <c r="AI26" s="6">
        <v>0</v>
      </c>
      <c r="AJ26" s="6">
        <v>43542</v>
      </c>
      <c r="AK26" s="6">
        <v>0</v>
      </c>
      <c r="AL26" s="6">
        <v>195939</v>
      </c>
      <c r="AM26" s="6">
        <v>0</v>
      </c>
      <c r="AN26" s="6">
        <v>-195939</v>
      </c>
      <c r="AO26" s="6">
        <v>0</v>
      </c>
    </row>
    <row r="27" spans="2:41" outlineLevel="3">
      <c r="B27" s="5" t="s">
        <v>368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6">
        <v>19740</v>
      </c>
      <c r="J27" s="6">
        <v>0</v>
      </c>
      <c r="K27" s="6">
        <v>37345</v>
      </c>
      <c r="L27" s="7">
        <v>0</v>
      </c>
      <c r="M27" s="6">
        <v>-37345</v>
      </c>
      <c r="N27" s="5" t="s">
        <v>368</v>
      </c>
      <c r="O27" s="6">
        <v>0</v>
      </c>
      <c r="P27" s="6">
        <v>370192.07</v>
      </c>
      <c r="Q27" s="6">
        <v>0</v>
      </c>
      <c r="R27" s="6">
        <v>1275671.44</v>
      </c>
      <c r="S27" s="7">
        <v>0</v>
      </c>
      <c r="T27" s="6">
        <v>-1275671.44</v>
      </c>
      <c r="U27" s="6">
        <v>0</v>
      </c>
      <c r="V27" s="5" t="s">
        <v>368</v>
      </c>
      <c r="W27" s="6">
        <v>2150</v>
      </c>
      <c r="X27" s="6">
        <v>0</v>
      </c>
      <c r="Y27" s="6">
        <v>9885</v>
      </c>
      <c r="Z27" s="7">
        <v>0</v>
      </c>
      <c r="AA27" s="6">
        <v>-9885</v>
      </c>
      <c r="AB27" s="6">
        <v>0</v>
      </c>
      <c r="AC27" s="7">
        <v>0</v>
      </c>
      <c r="AD27" s="6">
        <v>0</v>
      </c>
      <c r="AE27" s="7">
        <v>0</v>
      </c>
      <c r="AF27" s="7">
        <v>0</v>
      </c>
      <c r="AG27" s="6">
        <v>0</v>
      </c>
      <c r="AH27" s="5" t="s">
        <v>368</v>
      </c>
      <c r="AI27" s="6">
        <v>0</v>
      </c>
      <c r="AJ27" s="6">
        <v>392082.07</v>
      </c>
      <c r="AK27" s="6">
        <v>0</v>
      </c>
      <c r="AL27" s="6">
        <v>1322901.44</v>
      </c>
      <c r="AM27" s="6">
        <v>0</v>
      </c>
      <c r="AN27" s="6">
        <v>-1322901.44</v>
      </c>
      <c r="AO27" s="6">
        <v>0</v>
      </c>
    </row>
    <row r="28" spans="2:41" outlineLevel="3">
      <c r="B28" s="5" t="s">
        <v>369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336000</v>
      </c>
      <c r="M28" s="6">
        <v>336000</v>
      </c>
      <c r="N28" s="5" t="s">
        <v>369</v>
      </c>
      <c r="O28" s="6">
        <v>0</v>
      </c>
      <c r="P28" s="7">
        <v>0</v>
      </c>
      <c r="Q28" s="6">
        <v>0</v>
      </c>
      <c r="R28" s="7">
        <v>0</v>
      </c>
      <c r="S28" s="6">
        <v>4345000</v>
      </c>
      <c r="T28" s="6">
        <v>4345000</v>
      </c>
      <c r="U28" s="6">
        <v>0</v>
      </c>
      <c r="V28" s="5" t="s">
        <v>369</v>
      </c>
      <c r="W28" s="7">
        <v>0</v>
      </c>
      <c r="X28" s="6">
        <v>0</v>
      </c>
      <c r="Y28" s="7">
        <v>0</v>
      </c>
      <c r="Z28" s="6">
        <v>316000</v>
      </c>
      <c r="AA28" s="6">
        <v>316000</v>
      </c>
      <c r="AB28" s="6">
        <v>0</v>
      </c>
      <c r="AC28" s="7">
        <v>0</v>
      </c>
      <c r="AD28" s="6">
        <v>0</v>
      </c>
      <c r="AE28" s="7">
        <v>0</v>
      </c>
      <c r="AF28" s="6">
        <v>10000</v>
      </c>
      <c r="AG28" s="6">
        <v>10000</v>
      </c>
      <c r="AH28" s="5" t="s">
        <v>369</v>
      </c>
      <c r="AI28" s="6">
        <v>0</v>
      </c>
      <c r="AJ28" s="6">
        <v>0</v>
      </c>
      <c r="AK28" s="6">
        <v>0</v>
      </c>
      <c r="AL28" s="6">
        <v>0</v>
      </c>
      <c r="AM28" s="6">
        <v>5007000</v>
      </c>
      <c r="AN28" s="6">
        <v>5007000</v>
      </c>
      <c r="AO28" s="6">
        <v>0</v>
      </c>
    </row>
    <row r="29" spans="2:41" outlineLevel="2">
      <c r="B29" s="5" t="s">
        <v>370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6">
        <v>19740</v>
      </c>
      <c r="J29" s="6">
        <v>5.875</v>
      </c>
      <c r="K29" s="6">
        <v>37345</v>
      </c>
      <c r="L29" s="6">
        <v>336000</v>
      </c>
      <c r="M29" s="6">
        <v>298655</v>
      </c>
      <c r="N29" s="5" t="s">
        <v>370</v>
      </c>
      <c r="O29" s="6">
        <v>11.114599999999999</v>
      </c>
      <c r="P29" s="6">
        <v>370192.07</v>
      </c>
      <c r="Q29" s="6">
        <v>8.52</v>
      </c>
      <c r="R29" s="6">
        <v>1275671.44</v>
      </c>
      <c r="S29" s="6">
        <v>4345000</v>
      </c>
      <c r="T29" s="6">
        <v>3069328.56</v>
      </c>
      <c r="U29" s="6">
        <v>29.359500000000001</v>
      </c>
      <c r="V29" s="5" t="s">
        <v>370</v>
      </c>
      <c r="W29" s="6">
        <v>2150</v>
      </c>
      <c r="X29" s="6">
        <v>0.6804</v>
      </c>
      <c r="Y29" s="6">
        <v>9885</v>
      </c>
      <c r="Z29" s="6">
        <v>316000</v>
      </c>
      <c r="AA29" s="6">
        <v>306115</v>
      </c>
      <c r="AB29" s="6">
        <v>3.1282000000000001</v>
      </c>
      <c r="AC29" s="7">
        <v>0</v>
      </c>
      <c r="AD29" s="6">
        <v>0</v>
      </c>
      <c r="AE29" s="7">
        <v>0</v>
      </c>
      <c r="AF29" s="6">
        <v>10000</v>
      </c>
      <c r="AG29" s="6">
        <v>10000</v>
      </c>
      <c r="AH29" s="5" t="s">
        <v>370</v>
      </c>
      <c r="AI29" s="6">
        <v>0</v>
      </c>
      <c r="AJ29" s="6">
        <v>392082.07</v>
      </c>
      <c r="AK29" s="6">
        <v>7.8307000000000002</v>
      </c>
      <c r="AL29" s="6">
        <v>1322901.44</v>
      </c>
      <c r="AM29" s="6">
        <v>5007000</v>
      </c>
      <c r="AN29" s="6">
        <v>3684098.56</v>
      </c>
      <c r="AO29" s="6">
        <v>26.420999999999999</v>
      </c>
    </row>
    <row r="30" spans="2:41" outlineLevel="4">
      <c r="B30" s="5" t="s">
        <v>371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6">
        <v>458.8</v>
      </c>
      <c r="J30" s="6">
        <v>0</v>
      </c>
      <c r="K30" s="6">
        <v>121811.85</v>
      </c>
      <c r="L30" s="7">
        <v>0</v>
      </c>
      <c r="M30" s="6">
        <v>-121811.85</v>
      </c>
      <c r="N30" s="5" t="s">
        <v>371</v>
      </c>
      <c r="O30" s="6">
        <v>0</v>
      </c>
      <c r="P30" s="6">
        <v>458.8</v>
      </c>
      <c r="Q30" s="6">
        <v>0</v>
      </c>
      <c r="R30" s="6">
        <v>30790.32</v>
      </c>
      <c r="S30" s="7">
        <v>0</v>
      </c>
      <c r="T30" s="6">
        <v>-30790.32</v>
      </c>
      <c r="U30" s="6">
        <v>0</v>
      </c>
      <c r="V30" s="5" t="s">
        <v>371</v>
      </c>
      <c r="W30" s="6">
        <v>458.8</v>
      </c>
      <c r="X30" s="6">
        <v>0</v>
      </c>
      <c r="Y30" s="6">
        <v>2950.6</v>
      </c>
      <c r="Z30" s="7">
        <v>0</v>
      </c>
      <c r="AA30" s="6">
        <v>-2950.6</v>
      </c>
      <c r="AB30" s="6">
        <v>0</v>
      </c>
      <c r="AC30" s="6">
        <v>458.8</v>
      </c>
      <c r="AD30" s="6">
        <v>0</v>
      </c>
      <c r="AE30" s="6">
        <v>2950.6</v>
      </c>
      <c r="AF30" s="7">
        <v>0</v>
      </c>
      <c r="AG30" s="6">
        <v>-2950.6</v>
      </c>
      <c r="AH30" s="5" t="s">
        <v>371</v>
      </c>
      <c r="AI30" s="6">
        <v>0</v>
      </c>
      <c r="AJ30" s="6">
        <v>1835.2</v>
      </c>
      <c r="AK30" s="6">
        <v>0</v>
      </c>
      <c r="AL30" s="6">
        <v>158503.37</v>
      </c>
      <c r="AM30" s="6">
        <v>0</v>
      </c>
      <c r="AN30" s="6">
        <v>-158503.37</v>
      </c>
      <c r="AO30" s="6">
        <v>0</v>
      </c>
    </row>
    <row r="31" spans="2:41" outlineLevel="3">
      <c r="B31" s="5" t="s">
        <v>372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6">
        <v>458.8</v>
      </c>
      <c r="J31" s="6">
        <v>0</v>
      </c>
      <c r="K31" s="6">
        <v>121811.85</v>
      </c>
      <c r="L31" s="7">
        <v>0</v>
      </c>
      <c r="M31" s="6">
        <v>-121811.85</v>
      </c>
      <c r="N31" s="5" t="s">
        <v>372</v>
      </c>
      <c r="O31" s="6">
        <v>0</v>
      </c>
      <c r="P31" s="6">
        <v>458.8</v>
      </c>
      <c r="Q31" s="6">
        <v>0</v>
      </c>
      <c r="R31" s="6">
        <v>30790.32</v>
      </c>
      <c r="S31" s="7">
        <v>0</v>
      </c>
      <c r="T31" s="6">
        <v>-30790.32</v>
      </c>
      <c r="U31" s="6">
        <v>0</v>
      </c>
      <c r="V31" s="5" t="s">
        <v>372</v>
      </c>
      <c r="W31" s="6">
        <v>458.8</v>
      </c>
      <c r="X31" s="6">
        <v>0</v>
      </c>
      <c r="Y31" s="6">
        <v>2950.6</v>
      </c>
      <c r="Z31" s="7">
        <v>0</v>
      </c>
      <c r="AA31" s="6">
        <v>-2950.6</v>
      </c>
      <c r="AB31" s="6">
        <v>0</v>
      </c>
      <c r="AC31" s="6">
        <v>458.8</v>
      </c>
      <c r="AD31" s="6">
        <v>0</v>
      </c>
      <c r="AE31" s="6">
        <v>2950.6</v>
      </c>
      <c r="AF31" s="7">
        <v>0</v>
      </c>
      <c r="AG31" s="6">
        <v>-2950.6</v>
      </c>
      <c r="AH31" s="5" t="s">
        <v>372</v>
      </c>
      <c r="AI31" s="6">
        <v>0</v>
      </c>
      <c r="AJ31" s="6">
        <v>1835.2</v>
      </c>
      <c r="AK31" s="6">
        <v>0</v>
      </c>
      <c r="AL31" s="6">
        <v>158503.37</v>
      </c>
      <c r="AM31" s="6">
        <v>0</v>
      </c>
      <c r="AN31" s="6">
        <v>-158503.37</v>
      </c>
      <c r="AO31" s="6">
        <v>0</v>
      </c>
    </row>
    <row r="32" spans="2:41" outlineLevel="3">
      <c r="B32" s="5" t="s">
        <v>373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6">
        <v>659000</v>
      </c>
      <c r="M32" s="6">
        <v>659000</v>
      </c>
      <c r="N32" s="5" t="s">
        <v>373</v>
      </c>
      <c r="O32" s="6">
        <v>0</v>
      </c>
      <c r="P32" s="7">
        <v>0</v>
      </c>
      <c r="Q32" s="6">
        <v>0</v>
      </c>
      <c r="R32" s="7">
        <v>0</v>
      </c>
      <c r="S32" s="6">
        <v>250000</v>
      </c>
      <c r="T32" s="6">
        <v>250000</v>
      </c>
      <c r="U32" s="6">
        <v>0</v>
      </c>
      <c r="V32" s="5" t="s">
        <v>373</v>
      </c>
      <c r="W32" s="7">
        <v>0</v>
      </c>
      <c r="X32" s="6">
        <v>0</v>
      </c>
      <c r="Y32" s="7">
        <v>0</v>
      </c>
      <c r="Z32" s="6">
        <v>189000</v>
      </c>
      <c r="AA32" s="6">
        <v>189000</v>
      </c>
      <c r="AB32" s="6">
        <v>0</v>
      </c>
      <c r="AC32" s="7">
        <v>0</v>
      </c>
      <c r="AD32" s="6">
        <v>0</v>
      </c>
      <c r="AE32" s="7">
        <v>0</v>
      </c>
      <c r="AF32" s="6">
        <v>107000</v>
      </c>
      <c r="AG32" s="6">
        <v>107000</v>
      </c>
      <c r="AH32" s="5" t="s">
        <v>373</v>
      </c>
      <c r="AI32" s="6">
        <v>0</v>
      </c>
      <c r="AJ32" s="6">
        <v>0</v>
      </c>
      <c r="AK32" s="6">
        <v>0</v>
      </c>
      <c r="AL32" s="6">
        <v>0</v>
      </c>
      <c r="AM32" s="6">
        <v>1205000</v>
      </c>
      <c r="AN32" s="6">
        <v>1205000</v>
      </c>
      <c r="AO32" s="6">
        <v>0</v>
      </c>
    </row>
    <row r="33" spans="2:41" outlineLevel="2">
      <c r="B33" s="5" t="s">
        <v>374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6">
        <v>458.8</v>
      </c>
      <c r="J33" s="6">
        <v>6.9599999999999995E-2</v>
      </c>
      <c r="K33" s="6">
        <v>121811.85</v>
      </c>
      <c r="L33" s="6">
        <v>659000</v>
      </c>
      <c r="M33" s="6">
        <v>537188.15</v>
      </c>
      <c r="N33" s="5" t="s">
        <v>374</v>
      </c>
      <c r="O33" s="6">
        <v>18.484300000000001</v>
      </c>
      <c r="P33" s="6">
        <v>458.8</v>
      </c>
      <c r="Q33" s="6">
        <v>0.1835</v>
      </c>
      <c r="R33" s="6">
        <v>30790.32</v>
      </c>
      <c r="S33" s="6">
        <v>250000</v>
      </c>
      <c r="T33" s="6">
        <v>219209.68</v>
      </c>
      <c r="U33" s="6">
        <v>12.3161</v>
      </c>
      <c r="V33" s="5" t="s">
        <v>374</v>
      </c>
      <c r="W33" s="6">
        <v>458.8</v>
      </c>
      <c r="X33" s="6">
        <v>0.24279999999999999</v>
      </c>
      <c r="Y33" s="6">
        <v>2950.6</v>
      </c>
      <c r="Z33" s="6">
        <v>189000</v>
      </c>
      <c r="AA33" s="6">
        <v>186049.4</v>
      </c>
      <c r="AB33" s="6">
        <v>1.5611999999999999</v>
      </c>
      <c r="AC33" s="6">
        <v>458.8</v>
      </c>
      <c r="AD33" s="6">
        <v>0.42880000000000001</v>
      </c>
      <c r="AE33" s="6">
        <v>2950.6</v>
      </c>
      <c r="AF33" s="6">
        <v>107000</v>
      </c>
      <c r="AG33" s="6">
        <v>104049.4</v>
      </c>
      <c r="AH33" s="5" t="s">
        <v>374</v>
      </c>
      <c r="AI33" s="6">
        <v>2.7576000000000001</v>
      </c>
      <c r="AJ33" s="6">
        <v>1835.2</v>
      </c>
      <c r="AK33" s="6">
        <v>0.15229999999999999</v>
      </c>
      <c r="AL33" s="6">
        <v>158503.37</v>
      </c>
      <c r="AM33" s="6">
        <v>1205000</v>
      </c>
      <c r="AN33" s="6">
        <v>1046496.63</v>
      </c>
      <c r="AO33" s="6">
        <v>13.1538</v>
      </c>
    </row>
    <row r="34" spans="2:41" outlineLevel="1">
      <c r="B34" s="5" t="s">
        <v>375</v>
      </c>
      <c r="C34" s="7">
        <v>0</v>
      </c>
      <c r="D34" s="6">
        <v>0</v>
      </c>
      <c r="E34" s="7">
        <v>0</v>
      </c>
      <c r="F34" s="6">
        <v>30000</v>
      </c>
      <c r="G34" s="6">
        <v>30000</v>
      </c>
      <c r="H34" s="6">
        <v>0</v>
      </c>
      <c r="I34" s="6">
        <v>20198.8</v>
      </c>
      <c r="J34" s="6">
        <v>1.8099000000000001</v>
      </c>
      <c r="K34" s="6">
        <v>166891.85</v>
      </c>
      <c r="L34" s="6">
        <v>1116000</v>
      </c>
      <c r="M34" s="6">
        <v>949108.15</v>
      </c>
      <c r="N34" s="5" t="s">
        <v>375</v>
      </c>
      <c r="O34" s="6">
        <v>14.954499999999999</v>
      </c>
      <c r="P34" s="6">
        <v>370650.87</v>
      </c>
      <c r="Q34" s="6">
        <v>7.5952999999999999</v>
      </c>
      <c r="R34" s="6">
        <v>1314616.1599999999</v>
      </c>
      <c r="S34" s="6">
        <v>4880000</v>
      </c>
      <c r="T34" s="6">
        <v>3565383.84</v>
      </c>
      <c r="U34" s="6">
        <v>26.9389</v>
      </c>
      <c r="V34" s="5" t="s">
        <v>375</v>
      </c>
      <c r="W34" s="6">
        <v>2608.8000000000002</v>
      </c>
      <c r="X34" s="6">
        <v>0.40200000000000002</v>
      </c>
      <c r="Y34" s="6">
        <v>20570.599999999999</v>
      </c>
      <c r="Z34" s="6">
        <v>649000</v>
      </c>
      <c r="AA34" s="6">
        <v>628429.4</v>
      </c>
      <c r="AB34" s="6">
        <v>3.1696</v>
      </c>
      <c r="AC34" s="6">
        <v>458.8</v>
      </c>
      <c r="AD34" s="6">
        <v>0.14899999999999999</v>
      </c>
      <c r="AE34" s="6">
        <v>10685.6</v>
      </c>
      <c r="AF34" s="6">
        <v>308000</v>
      </c>
      <c r="AG34" s="6">
        <v>297314.40000000002</v>
      </c>
      <c r="AH34" s="5" t="s">
        <v>375</v>
      </c>
      <c r="AI34" s="6">
        <v>3.4693999999999998</v>
      </c>
      <c r="AJ34" s="6">
        <v>393917.27</v>
      </c>
      <c r="AK34" s="6">
        <v>5.6410999999999998</v>
      </c>
      <c r="AL34" s="6">
        <v>1512764.21</v>
      </c>
      <c r="AM34" s="6">
        <v>6983000</v>
      </c>
      <c r="AN34" s="6">
        <v>5470235.79</v>
      </c>
      <c r="AO34" s="6">
        <v>21.663499999999999</v>
      </c>
    </row>
    <row r="35" spans="2:41" outlineLevel="2">
      <c r="B35" s="5" t="s">
        <v>376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7">
        <v>0</v>
      </c>
      <c r="M35" s="6">
        <v>0</v>
      </c>
      <c r="N35" s="5" t="s">
        <v>376</v>
      </c>
      <c r="O35" s="6">
        <v>0</v>
      </c>
      <c r="P35" s="7">
        <v>0</v>
      </c>
      <c r="Q35" s="6">
        <v>0</v>
      </c>
      <c r="R35" s="7">
        <v>0</v>
      </c>
      <c r="S35" s="7">
        <v>0</v>
      </c>
      <c r="T35" s="6">
        <v>0</v>
      </c>
      <c r="U35" s="6">
        <v>0</v>
      </c>
      <c r="V35" s="5" t="s">
        <v>376</v>
      </c>
      <c r="W35" s="7">
        <v>0</v>
      </c>
      <c r="X35" s="6">
        <v>0</v>
      </c>
      <c r="Y35" s="7">
        <v>0</v>
      </c>
      <c r="Z35" s="6">
        <v>500000</v>
      </c>
      <c r="AA35" s="6">
        <v>500000</v>
      </c>
      <c r="AB35" s="6">
        <v>0</v>
      </c>
      <c r="AC35" s="7">
        <v>0</v>
      </c>
      <c r="AD35" s="6">
        <v>0</v>
      </c>
      <c r="AE35" s="7">
        <v>0</v>
      </c>
      <c r="AF35" s="7">
        <v>0</v>
      </c>
      <c r="AG35" s="6">
        <v>0</v>
      </c>
      <c r="AH35" s="5" t="s">
        <v>376</v>
      </c>
      <c r="AI35" s="6">
        <v>0</v>
      </c>
      <c r="AJ35" s="6">
        <v>0</v>
      </c>
      <c r="AK35" s="6">
        <v>0</v>
      </c>
      <c r="AL35" s="6">
        <v>0</v>
      </c>
      <c r="AM35" s="6">
        <v>500000</v>
      </c>
      <c r="AN35" s="6">
        <v>500000</v>
      </c>
      <c r="AO35" s="6">
        <v>0</v>
      </c>
    </row>
    <row r="36" spans="2:41" outlineLevel="2">
      <c r="B36" s="5" t="s">
        <v>377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7">
        <v>0</v>
      </c>
      <c r="M36" s="6">
        <v>0</v>
      </c>
      <c r="N36" s="5" t="s">
        <v>377</v>
      </c>
      <c r="O36" s="6">
        <v>0</v>
      </c>
      <c r="P36" s="7">
        <v>0</v>
      </c>
      <c r="Q36" s="6">
        <v>0</v>
      </c>
      <c r="R36" s="7">
        <v>0</v>
      </c>
      <c r="S36" s="7">
        <v>0</v>
      </c>
      <c r="T36" s="6">
        <v>0</v>
      </c>
      <c r="U36" s="6">
        <v>0</v>
      </c>
      <c r="V36" s="5" t="s">
        <v>377</v>
      </c>
      <c r="W36" s="6">
        <v>80000</v>
      </c>
      <c r="X36" s="6">
        <v>0</v>
      </c>
      <c r="Y36" s="6">
        <v>163950</v>
      </c>
      <c r="Z36" s="7">
        <v>0</v>
      </c>
      <c r="AA36" s="6">
        <v>-163950</v>
      </c>
      <c r="AB36" s="6">
        <v>0</v>
      </c>
      <c r="AC36" s="7">
        <v>0</v>
      </c>
      <c r="AD36" s="6">
        <v>0</v>
      </c>
      <c r="AE36" s="7">
        <v>0</v>
      </c>
      <c r="AF36" s="7">
        <v>0</v>
      </c>
      <c r="AG36" s="6">
        <v>0</v>
      </c>
      <c r="AH36" s="5" t="s">
        <v>377</v>
      </c>
      <c r="AI36" s="6">
        <v>0</v>
      </c>
      <c r="AJ36" s="6">
        <v>80000</v>
      </c>
      <c r="AK36" s="6">
        <v>0</v>
      </c>
      <c r="AL36" s="6">
        <v>163950</v>
      </c>
      <c r="AM36" s="6">
        <v>0</v>
      </c>
      <c r="AN36" s="6">
        <v>-163950</v>
      </c>
      <c r="AO36" s="6">
        <v>0</v>
      </c>
    </row>
    <row r="37" spans="2:41" outlineLevel="1">
      <c r="B37" s="5" t="s">
        <v>378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7">
        <v>0</v>
      </c>
      <c r="M37" s="6">
        <v>0</v>
      </c>
      <c r="N37" s="5" t="s">
        <v>378</v>
      </c>
      <c r="O37" s="6">
        <v>0</v>
      </c>
      <c r="P37" s="7">
        <v>0</v>
      </c>
      <c r="Q37" s="6">
        <v>0</v>
      </c>
      <c r="R37" s="7">
        <v>0</v>
      </c>
      <c r="S37" s="7">
        <v>0</v>
      </c>
      <c r="T37" s="6">
        <v>0</v>
      </c>
      <c r="U37" s="6">
        <v>0</v>
      </c>
      <c r="V37" s="5" t="s">
        <v>378</v>
      </c>
      <c r="W37" s="6">
        <v>80000</v>
      </c>
      <c r="X37" s="6">
        <v>16</v>
      </c>
      <c r="Y37" s="6">
        <v>163950</v>
      </c>
      <c r="Z37" s="6">
        <v>500000</v>
      </c>
      <c r="AA37" s="6">
        <v>336050</v>
      </c>
      <c r="AB37" s="6">
        <v>32.79</v>
      </c>
      <c r="AC37" s="7">
        <v>0</v>
      </c>
      <c r="AD37" s="6">
        <v>0</v>
      </c>
      <c r="AE37" s="7">
        <v>0</v>
      </c>
      <c r="AF37" s="7">
        <v>0</v>
      </c>
      <c r="AG37" s="6">
        <v>0</v>
      </c>
      <c r="AH37" s="5" t="s">
        <v>378</v>
      </c>
      <c r="AI37" s="6">
        <v>0</v>
      </c>
      <c r="AJ37" s="6">
        <v>80000</v>
      </c>
      <c r="AK37" s="6">
        <v>16</v>
      </c>
      <c r="AL37" s="6">
        <v>163950</v>
      </c>
      <c r="AM37" s="6">
        <v>500000</v>
      </c>
      <c r="AN37" s="6">
        <v>336050</v>
      </c>
      <c r="AO37" s="6">
        <v>32.79</v>
      </c>
    </row>
    <row r="38" spans="2:41" outlineLevel="2">
      <c r="B38" s="5" t="s">
        <v>379</v>
      </c>
      <c r="C38" s="6">
        <v>9759.2000000000007</v>
      </c>
      <c r="D38" s="6">
        <v>0</v>
      </c>
      <c r="E38" s="6">
        <v>40302.75</v>
      </c>
      <c r="F38" s="7">
        <v>0</v>
      </c>
      <c r="G38" s="6">
        <v>-40302.75</v>
      </c>
      <c r="H38" s="6">
        <v>0</v>
      </c>
      <c r="I38" s="6">
        <v>36212.39</v>
      </c>
      <c r="J38" s="6">
        <v>0</v>
      </c>
      <c r="K38" s="6">
        <v>229124.32</v>
      </c>
      <c r="L38" s="7">
        <v>0</v>
      </c>
      <c r="M38" s="6">
        <v>-229124.32</v>
      </c>
      <c r="N38" s="5" t="s">
        <v>379</v>
      </c>
      <c r="O38" s="6">
        <v>0</v>
      </c>
      <c r="P38" s="6">
        <v>218432.13</v>
      </c>
      <c r="Q38" s="6">
        <v>0</v>
      </c>
      <c r="R38" s="6">
        <v>1094883.25</v>
      </c>
      <c r="S38" s="7">
        <v>0</v>
      </c>
      <c r="T38" s="6">
        <v>-1094883.25</v>
      </c>
      <c r="U38" s="6">
        <v>0</v>
      </c>
      <c r="V38" s="5" t="s">
        <v>379</v>
      </c>
      <c r="W38" s="6">
        <v>17062.52</v>
      </c>
      <c r="X38" s="6">
        <v>0</v>
      </c>
      <c r="Y38" s="6">
        <v>137086.12</v>
      </c>
      <c r="Z38" s="7">
        <v>0</v>
      </c>
      <c r="AA38" s="6">
        <v>-137086.12</v>
      </c>
      <c r="AB38" s="6">
        <v>0</v>
      </c>
      <c r="AC38" s="6">
        <v>12915.16</v>
      </c>
      <c r="AD38" s="6">
        <v>0</v>
      </c>
      <c r="AE38" s="6">
        <v>103764.83</v>
      </c>
      <c r="AF38" s="7">
        <v>0</v>
      </c>
      <c r="AG38" s="6">
        <v>-103764.83</v>
      </c>
      <c r="AH38" s="5" t="s">
        <v>379</v>
      </c>
      <c r="AI38" s="6">
        <v>0</v>
      </c>
      <c r="AJ38" s="6">
        <v>294381.40000000002</v>
      </c>
      <c r="AK38" s="6">
        <v>0</v>
      </c>
      <c r="AL38" s="6">
        <v>1605161.27</v>
      </c>
      <c r="AM38" s="6">
        <v>0</v>
      </c>
      <c r="AN38" s="6">
        <v>-1605161.27</v>
      </c>
      <c r="AO38" s="6">
        <v>0</v>
      </c>
    </row>
    <row r="39" spans="2:41" outlineLevel="2">
      <c r="B39" s="5" t="s">
        <v>380</v>
      </c>
      <c r="C39" s="6">
        <v>306.13</v>
      </c>
      <c r="D39" s="6">
        <v>0</v>
      </c>
      <c r="E39" s="6">
        <v>1302.69</v>
      </c>
      <c r="F39" s="7">
        <v>0</v>
      </c>
      <c r="G39" s="6">
        <v>-1302.69</v>
      </c>
      <c r="H39" s="6">
        <v>0</v>
      </c>
      <c r="I39" s="6">
        <v>3444.01</v>
      </c>
      <c r="J39" s="6">
        <v>0</v>
      </c>
      <c r="K39" s="6">
        <v>14655.45</v>
      </c>
      <c r="L39" s="7">
        <v>0</v>
      </c>
      <c r="M39" s="6">
        <v>-14655.45</v>
      </c>
      <c r="N39" s="5" t="s">
        <v>380</v>
      </c>
      <c r="O39" s="6">
        <v>0</v>
      </c>
      <c r="P39" s="6">
        <v>4515.47</v>
      </c>
      <c r="Q39" s="6">
        <v>0</v>
      </c>
      <c r="R39" s="6">
        <v>19214.86</v>
      </c>
      <c r="S39" s="7">
        <v>0</v>
      </c>
      <c r="T39" s="6">
        <v>-19214.86</v>
      </c>
      <c r="U39" s="6">
        <v>0</v>
      </c>
      <c r="V39" s="5" t="s">
        <v>380</v>
      </c>
      <c r="W39" s="6">
        <v>2449.06</v>
      </c>
      <c r="X39" s="6">
        <v>0</v>
      </c>
      <c r="Y39" s="6">
        <v>10421.59</v>
      </c>
      <c r="Z39" s="7">
        <v>0</v>
      </c>
      <c r="AA39" s="6">
        <v>-10421.59</v>
      </c>
      <c r="AB39" s="6">
        <v>0</v>
      </c>
      <c r="AC39" s="6">
        <v>2142.94</v>
      </c>
      <c r="AD39" s="6">
        <v>0</v>
      </c>
      <c r="AE39" s="6">
        <v>9118.93</v>
      </c>
      <c r="AF39" s="7">
        <v>0</v>
      </c>
      <c r="AG39" s="6">
        <v>-9118.93</v>
      </c>
      <c r="AH39" s="5" t="s">
        <v>380</v>
      </c>
      <c r="AI39" s="6">
        <v>0</v>
      </c>
      <c r="AJ39" s="6">
        <v>12857.61</v>
      </c>
      <c r="AK39" s="6">
        <v>0</v>
      </c>
      <c r="AL39" s="6">
        <v>54713.52</v>
      </c>
      <c r="AM39" s="6">
        <v>0</v>
      </c>
      <c r="AN39" s="6">
        <v>-54713.52</v>
      </c>
      <c r="AO39" s="6">
        <v>0</v>
      </c>
    </row>
    <row r="40" spans="2:41" outlineLevel="2">
      <c r="B40" s="5" t="s">
        <v>381</v>
      </c>
      <c r="C40" s="6">
        <v>516.85</v>
      </c>
      <c r="D40" s="6">
        <v>0</v>
      </c>
      <c r="E40" s="6">
        <v>8233.94</v>
      </c>
      <c r="F40" s="7">
        <v>0</v>
      </c>
      <c r="G40" s="6">
        <v>-8233.94</v>
      </c>
      <c r="H40" s="6">
        <v>0</v>
      </c>
      <c r="I40" s="6">
        <v>848.51</v>
      </c>
      <c r="J40" s="6">
        <v>0</v>
      </c>
      <c r="K40" s="6">
        <v>3383.34</v>
      </c>
      <c r="L40" s="7">
        <v>0</v>
      </c>
      <c r="M40" s="6">
        <v>-3383.34</v>
      </c>
      <c r="N40" s="5" t="s">
        <v>381</v>
      </c>
      <c r="O40" s="6">
        <v>0</v>
      </c>
      <c r="P40" s="6">
        <v>23798.12</v>
      </c>
      <c r="Q40" s="6">
        <v>0</v>
      </c>
      <c r="R40" s="6">
        <v>86477.35</v>
      </c>
      <c r="S40" s="7">
        <v>0</v>
      </c>
      <c r="T40" s="6">
        <v>-86477.35</v>
      </c>
      <c r="U40" s="6">
        <v>0</v>
      </c>
      <c r="V40" s="5" t="s">
        <v>381</v>
      </c>
      <c r="W40" s="6">
        <v>10544.78</v>
      </c>
      <c r="X40" s="6">
        <v>0</v>
      </c>
      <c r="Y40" s="6">
        <v>44390.32</v>
      </c>
      <c r="Z40" s="7">
        <v>0</v>
      </c>
      <c r="AA40" s="6">
        <v>-44390.32</v>
      </c>
      <c r="AB40" s="6">
        <v>0</v>
      </c>
      <c r="AC40" s="6">
        <v>8396.77</v>
      </c>
      <c r="AD40" s="6">
        <v>0</v>
      </c>
      <c r="AE40" s="6">
        <v>27994.39</v>
      </c>
      <c r="AF40" s="7">
        <v>0</v>
      </c>
      <c r="AG40" s="6">
        <v>-27994.39</v>
      </c>
      <c r="AH40" s="5" t="s">
        <v>381</v>
      </c>
      <c r="AI40" s="6">
        <v>0</v>
      </c>
      <c r="AJ40" s="6">
        <v>44105.03</v>
      </c>
      <c r="AK40" s="6">
        <v>0</v>
      </c>
      <c r="AL40" s="6">
        <v>170479.34</v>
      </c>
      <c r="AM40" s="6">
        <v>0</v>
      </c>
      <c r="AN40" s="6">
        <v>-170479.34</v>
      </c>
      <c r="AO40" s="6">
        <v>0</v>
      </c>
    </row>
    <row r="41" spans="2:41" outlineLevel="2">
      <c r="B41" s="5" t="s">
        <v>382</v>
      </c>
      <c r="C41" s="6">
        <v>3358.83</v>
      </c>
      <c r="D41" s="6">
        <v>0</v>
      </c>
      <c r="E41" s="6">
        <v>10208.629999999999</v>
      </c>
      <c r="F41" s="7">
        <v>0</v>
      </c>
      <c r="G41" s="6">
        <v>-10208.629999999999</v>
      </c>
      <c r="H41" s="6">
        <v>0</v>
      </c>
      <c r="I41" s="6">
        <v>2743.44</v>
      </c>
      <c r="J41" s="6">
        <v>0</v>
      </c>
      <c r="K41" s="6">
        <v>10894.45</v>
      </c>
      <c r="L41" s="7">
        <v>0</v>
      </c>
      <c r="M41" s="6">
        <v>-10894.45</v>
      </c>
      <c r="N41" s="5" t="s">
        <v>382</v>
      </c>
      <c r="O41" s="6">
        <v>0</v>
      </c>
      <c r="P41" s="6">
        <v>6711.95</v>
      </c>
      <c r="Q41" s="6">
        <v>0</v>
      </c>
      <c r="R41" s="6">
        <v>25793.759999999998</v>
      </c>
      <c r="S41" s="7">
        <v>0</v>
      </c>
      <c r="T41" s="6">
        <v>-25793.759999999998</v>
      </c>
      <c r="U41" s="6">
        <v>0</v>
      </c>
      <c r="V41" s="5" t="s">
        <v>382</v>
      </c>
      <c r="W41" s="6">
        <v>3003.07</v>
      </c>
      <c r="X41" s="6">
        <v>0</v>
      </c>
      <c r="Y41" s="6">
        <v>11946.01</v>
      </c>
      <c r="Z41" s="7">
        <v>0</v>
      </c>
      <c r="AA41" s="6">
        <v>-11946.01</v>
      </c>
      <c r="AB41" s="6">
        <v>0</v>
      </c>
      <c r="AC41" s="6">
        <v>2046.46</v>
      </c>
      <c r="AD41" s="6">
        <v>0</v>
      </c>
      <c r="AE41" s="6">
        <v>8136.46</v>
      </c>
      <c r="AF41" s="7">
        <v>0</v>
      </c>
      <c r="AG41" s="6">
        <v>-8136.46</v>
      </c>
      <c r="AH41" s="5" t="s">
        <v>382</v>
      </c>
      <c r="AI41" s="6">
        <v>0</v>
      </c>
      <c r="AJ41" s="6">
        <v>17863.75</v>
      </c>
      <c r="AK41" s="6">
        <v>0</v>
      </c>
      <c r="AL41" s="6">
        <v>66979.31</v>
      </c>
      <c r="AM41" s="6">
        <v>0</v>
      </c>
      <c r="AN41" s="6">
        <v>-66979.31</v>
      </c>
      <c r="AO41" s="6">
        <v>0</v>
      </c>
    </row>
    <row r="42" spans="2:41" outlineLevel="1">
      <c r="B42" s="5" t="s">
        <v>383</v>
      </c>
      <c r="C42" s="6">
        <v>13941.01</v>
      </c>
      <c r="D42" s="6">
        <v>0</v>
      </c>
      <c r="E42" s="6">
        <v>60048.01</v>
      </c>
      <c r="F42" s="7">
        <v>0</v>
      </c>
      <c r="G42" s="6">
        <v>-60048.01</v>
      </c>
      <c r="H42" s="6">
        <v>0</v>
      </c>
      <c r="I42" s="6">
        <v>43248.35</v>
      </c>
      <c r="J42" s="6">
        <v>0</v>
      </c>
      <c r="K42" s="6">
        <v>258057.56</v>
      </c>
      <c r="L42" s="7">
        <v>0</v>
      </c>
      <c r="M42" s="6">
        <v>-258057.56</v>
      </c>
      <c r="N42" s="5" t="s">
        <v>383</v>
      </c>
      <c r="O42" s="6">
        <v>0</v>
      </c>
      <c r="P42" s="6">
        <v>253457.67</v>
      </c>
      <c r="Q42" s="6">
        <v>0</v>
      </c>
      <c r="R42" s="6">
        <v>1226369.22</v>
      </c>
      <c r="S42" s="7">
        <v>0</v>
      </c>
      <c r="T42" s="6">
        <v>-1226369.22</v>
      </c>
      <c r="U42" s="6">
        <v>0</v>
      </c>
      <c r="V42" s="5" t="s">
        <v>383</v>
      </c>
      <c r="W42" s="6">
        <v>33059.43</v>
      </c>
      <c r="X42" s="6">
        <v>0</v>
      </c>
      <c r="Y42" s="6">
        <v>203844.04</v>
      </c>
      <c r="Z42" s="7">
        <v>0</v>
      </c>
      <c r="AA42" s="6">
        <v>-203844.04</v>
      </c>
      <c r="AB42" s="6">
        <v>0</v>
      </c>
      <c r="AC42" s="6">
        <v>25501.33</v>
      </c>
      <c r="AD42" s="6">
        <v>0</v>
      </c>
      <c r="AE42" s="6">
        <v>149014.60999999999</v>
      </c>
      <c r="AF42" s="7">
        <v>0</v>
      </c>
      <c r="AG42" s="6">
        <v>-149014.60999999999</v>
      </c>
      <c r="AH42" s="5" t="s">
        <v>383</v>
      </c>
      <c r="AI42" s="6">
        <v>0</v>
      </c>
      <c r="AJ42" s="6">
        <v>369207.79</v>
      </c>
      <c r="AK42" s="6">
        <v>0</v>
      </c>
      <c r="AL42" s="6">
        <v>1897333.44</v>
      </c>
      <c r="AM42" s="6">
        <v>0</v>
      </c>
      <c r="AN42" s="6">
        <v>-1897333.44</v>
      </c>
      <c r="AO42" s="6">
        <v>0</v>
      </c>
    </row>
    <row r="43" spans="2:41" outlineLevel="2">
      <c r="B43" s="5" t="s">
        <v>384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7">
        <v>0</v>
      </c>
      <c r="J43" s="6">
        <v>0</v>
      </c>
      <c r="K43" s="7">
        <v>0</v>
      </c>
      <c r="L43" s="7">
        <v>0</v>
      </c>
      <c r="M43" s="6">
        <v>0</v>
      </c>
      <c r="N43" s="5" t="s">
        <v>384</v>
      </c>
      <c r="O43" s="6">
        <v>0</v>
      </c>
      <c r="P43" s="7">
        <v>0</v>
      </c>
      <c r="Q43" s="6">
        <v>0</v>
      </c>
      <c r="R43" s="7">
        <v>0</v>
      </c>
      <c r="S43" s="6">
        <v>20000000</v>
      </c>
      <c r="T43" s="6">
        <v>20000000</v>
      </c>
      <c r="U43" s="6">
        <v>0</v>
      </c>
      <c r="V43" s="5" t="s">
        <v>384</v>
      </c>
      <c r="W43" s="7">
        <v>0</v>
      </c>
      <c r="X43" s="6">
        <v>0</v>
      </c>
      <c r="Y43" s="7">
        <v>0</v>
      </c>
      <c r="Z43" s="7">
        <v>0</v>
      </c>
      <c r="AA43" s="6">
        <v>0</v>
      </c>
      <c r="AB43" s="6">
        <v>0</v>
      </c>
      <c r="AC43" s="7">
        <v>0</v>
      </c>
      <c r="AD43" s="6">
        <v>0</v>
      </c>
      <c r="AE43" s="7">
        <v>0</v>
      </c>
      <c r="AF43" s="7">
        <v>0</v>
      </c>
      <c r="AG43" s="6">
        <v>0</v>
      </c>
      <c r="AH43" s="5" t="s">
        <v>384</v>
      </c>
      <c r="AI43" s="6">
        <v>0</v>
      </c>
      <c r="AJ43" s="6">
        <v>0</v>
      </c>
      <c r="AK43" s="6">
        <v>0</v>
      </c>
      <c r="AL43" s="6">
        <v>0</v>
      </c>
      <c r="AM43" s="6">
        <v>20000000</v>
      </c>
      <c r="AN43" s="6">
        <v>20000000</v>
      </c>
      <c r="AO43" s="6">
        <v>0</v>
      </c>
    </row>
    <row r="44" spans="2:41" outlineLevel="2">
      <c r="B44" s="5" t="s">
        <v>385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7">
        <v>0</v>
      </c>
      <c r="J44" s="6">
        <v>0</v>
      </c>
      <c r="K44" s="7">
        <v>0</v>
      </c>
      <c r="L44" s="7">
        <v>0</v>
      </c>
      <c r="M44" s="6">
        <v>0</v>
      </c>
      <c r="N44" s="5" t="s">
        <v>385</v>
      </c>
      <c r="O44" s="6">
        <v>0</v>
      </c>
      <c r="P44" s="6">
        <v>557500</v>
      </c>
      <c r="Q44" s="6">
        <v>0</v>
      </c>
      <c r="R44" s="6">
        <v>2757500</v>
      </c>
      <c r="S44" s="7">
        <v>0</v>
      </c>
      <c r="T44" s="6">
        <v>-2757500</v>
      </c>
      <c r="U44" s="6">
        <v>0</v>
      </c>
      <c r="V44" s="5" t="s">
        <v>385</v>
      </c>
      <c r="W44" s="7">
        <v>0</v>
      </c>
      <c r="X44" s="6">
        <v>0</v>
      </c>
      <c r="Y44" s="7">
        <v>0</v>
      </c>
      <c r="Z44" s="7">
        <v>0</v>
      </c>
      <c r="AA44" s="6">
        <v>0</v>
      </c>
      <c r="AB44" s="6">
        <v>0</v>
      </c>
      <c r="AC44" s="7">
        <v>0</v>
      </c>
      <c r="AD44" s="6">
        <v>0</v>
      </c>
      <c r="AE44" s="7">
        <v>0</v>
      </c>
      <c r="AF44" s="7">
        <v>0</v>
      </c>
      <c r="AG44" s="6">
        <v>0</v>
      </c>
      <c r="AH44" s="5" t="s">
        <v>385</v>
      </c>
      <c r="AI44" s="6">
        <v>0</v>
      </c>
      <c r="AJ44" s="6">
        <v>557500</v>
      </c>
      <c r="AK44" s="6">
        <v>0</v>
      </c>
      <c r="AL44" s="6">
        <v>2757500</v>
      </c>
      <c r="AM44" s="6">
        <v>0</v>
      </c>
      <c r="AN44" s="6">
        <v>-2757500</v>
      </c>
      <c r="AO44" s="6">
        <v>0</v>
      </c>
    </row>
    <row r="45" spans="2:41" outlineLevel="2">
      <c r="B45" s="5" t="s">
        <v>386</v>
      </c>
      <c r="C45" s="7">
        <v>0</v>
      </c>
      <c r="D45" s="6">
        <v>0</v>
      </c>
      <c r="E45" s="7">
        <v>0</v>
      </c>
      <c r="F45" s="7">
        <v>0</v>
      </c>
      <c r="G45" s="6">
        <v>0</v>
      </c>
      <c r="H45" s="6">
        <v>0</v>
      </c>
      <c r="I45" s="7">
        <v>0</v>
      </c>
      <c r="J45" s="6">
        <v>0</v>
      </c>
      <c r="K45" s="7">
        <v>0</v>
      </c>
      <c r="L45" s="7">
        <v>0</v>
      </c>
      <c r="M45" s="6">
        <v>0</v>
      </c>
      <c r="N45" s="5" t="s">
        <v>386</v>
      </c>
      <c r="O45" s="6">
        <v>0</v>
      </c>
      <c r="P45" s="7">
        <v>0</v>
      </c>
      <c r="Q45" s="6">
        <v>0</v>
      </c>
      <c r="R45" s="7">
        <v>0</v>
      </c>
      <c r="S45" s="7">
        <v>0</v>
      </c>
      <c r="T45" s="6">
        <v>0</v>
      </c>
      <c r="U45" s="6">
        <v>0</v>
      </c>
      <c r="V45" s="5" t="s">
        <v>386</v>
      </c>
      <c r="W45" s="7">
        <v>0</v>
      </c>
      <c r="X45" s="6">
        <v>0</v>
      </c>
      <c r="Y45" s="7">
        <v>0</v>
      </c>
      <c r="Z45" s="7">
        <v>0</v>
      </c>
      <c r="AA45" s="6">
        <v>0</v>
      </c>
      <c r="AB45" s="6">
        <v>0</v>
      </c>
      <c r="AC45" s="7">
        <v>0</v>
      </c>
      <c r="AD45" s="6">
        <v>0</v>
      </c>
      <c r="AE45" s="7">
        <v>0</v>
      </c>
      <c r="AF45" s="7">
        <v>0</v>
      </c>
      <c r="AG45" s="6">
        <v>0</v>
      </c>
      <c r="AH45" s="5" t="s">
        <v>386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</row>
    <row r="46" spans="2:41" outlineLevel="2">
      <c r="B46" s="5" t="s">
        <v>387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7">
        <v>0</v>
      </c>
      <c r="J46" s="6">
        <v>0</v>
      </c>
      <c r="K46" s="7">
        <v>0</v>
      </c>
      <c r="L46" s="7">
        <v>0</v>
      </c>
      <c r="M46" s="6">
        <v>0</v>
      </c>
      <c r="N46" s="5" t="s">
        <v>387</v>
      </c>
      <c r="O46" s="6">
        <v>0</v>
      </c>
      <c r="P46" s="6">
        <v>371074.77</v>
      </c>
      <c r="Q46" s="6">
        <v>0</v>
      </c>
      <c r="R46" s="6">
        <v>682431.78</v>
      </c>
      <c r="S46" s="7">
        <v>0</v>
      </c>
      <c r="T46" s="6">
        <v>-682431.78</v>
      </c>
      <c r="U46" s="6">
        <v>0</v>
      </c>
      <c r="V46" s="5" t="s">
        <v>387</v>
      </c>
      <c r="W46" s="7">
        <v>0</v>
      </c>
      <c r="X46" s="6">
        <v>0</v>
      </c>
      <c r="Y46" s="7">
        <v>0</v>
      </c>
      <c r="Z46" s="7">
        <v>0</v>
      </c>
      <c r="AA46" s="6">
        <v>0</v>
      </c>
      <c r="AB46" s="6">
        <v>0</v>
      </c>
      <c r="AC46" s="7">
        <v>0</v>
      </c>
      <c r="AD46" s="6">
        <v>0</v>
      </c>
      <c r="AE46" s="7">
        <v>0</v>
      </c>
      <c r="AF46" s="7">
        <v>0</v>
      </c>
      <c r="AG46" s="6">
        <v>0</v>
      </c>
      <c r="AH46" s="5" t="s">
        <v>387</v>
      </c>
      <c r="AI46" s="6">
        <v>0</v>
      </c>
      <c r="AJ46" s="6">
        <v>371074.77</v>
      </c>
      <c r="AK46" s="6">
        <v>0</v>
      </c>
      <c r="AL46" s="6">
        <v>682431.78</v>
      </c>
      <c r="AM46" s="6">
        <v>0</v>
      </c>
      <c r="AN46" s="6">
        <v>-682431.78</v>
      </c>
      <c r="AO46" s="6">
        <v>0</v>
      </c>
    </row>
    <row r="47" spans="2:41" outlineLevel="2">
      <c r="B47" s="5" t="s">
        <v>388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7">
        <v>0</v>
      </c>
      <c r="L47" s="7">
        <v>0</v>
      </c>
      <c r="M47" s="6">
        <v>0</v>
      </c>
      <c r="N47" s="5" t="s">
        <v>388</v>
      </c>
      <c r="O47" s="6">
        <v>0</v>
      </c>
      <c r="P47" s="6">
        <v>224354.84</v>
      </c>
      <c r="Q47" s="6">
        <v>0</v>
      </c>
      <c r="R47" s="6">
        <v>644677.39</v>
      </c>
      <c r="S47" s="7">
        <v>0</v>
      </c>
      <c r="T47" s="6">
        <v>-644677.39</v>
      </c>
      <c r="U47" s="6">
        <v>0</v>
      </c>
      <c r="V47" s="5" t="s">
        <v>388</v>
      </c>
      <c r="W47" s="7">
        <v>0</v>
      </c>
      <c r="X47" s="6">
        <v>0</v>
      </c>
      <c r="Y47" s="7">
        <v>0</v>
      </c>
      <c r="Z47" s="7">
        <v>0</v>
      </c>
      <c r="AA47" s="6">
        <v>0</v>
      </c>
      <c r="AB47" s="6">
        <v>0</v>
      </c>
      <c r="AC47" s="7">
        <v>0</v>
      </c>
      <c r="AD47" s="6">
        <v>0</v>
      </c>
      <c r="AE47" s="7">
        <v>0</v>
      </c>
      <c r="AF47" s="7">
        <v>0</v>
      </c>
      <c r="AG47" s="6">
        <v>0</v>
      </c>
      <c r="AH47" s="5" t="s">
        <v>388</v>
      </c>
      <c r="AI47" s="6">
        <v>0</v>
      </c>
      <c r="AJ47" s="6">
        <v>224354.84</v>
      </c>
      <c r="AK47" s="6">
        <v>0</v>
      </c>
      <c r="AL47" s="6">
        <v>644677.39</v>
      </c>
      <c r="AM47" s="6">
        <v>0</v>
      </c>
      <c r="AN47" s="6">
        <v>-644677.39</v>
      </c>
      <c r="AO47" s="6">
        <v>0</v>
      </c>
    </row>
    <row r="48" spans="2:41" outlineLevel="1">
      <c r="B48" s="5" t="s">
        <v>389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7">
        <v>0</v>
      </c>
      <c r="J48" s="6">
        <v>0</v>
      </c>
      <c r="K48" s="7">
        <v>0</v>
      </c>
      <c r="L48" s="7">
        <v>0</v>
      </c>
      <c r="M48" s="6">
        <v>0</v>
      </c>
      <c r="N48" s="5" t="s">
        <v>389</v>
      </c>
      <c r="O48" s="6">
        <v>0</v>
      </c>
      <c r="P48" s="6">
        <v>1152929.6100000001</v>
      </c>
      <c r="Q48" s="6">
        <v>5.7645999999999997</v>
      </c>
      <c r="R48" s="6">
        <v>4084609.17</v>
      </c>
      <c r="S48" s="6">
        <v>20000000</v>
      </c>
      <c r="T48" s="6">
        <v>15915390.83</v>
      </c>
      <c r="U48" s="6">
        <v>20.422999999999998</v>
      </c>
      <c r="V48" s="5" t="s">
        <v>389</v>
      </c>
      <c r="W48" s="7">
        <v>0</v>
      </c>
      <c r="X48" s="6">
        <v>0</v>
      </c>
      <c r="Y48" s="7">
        <v>0</v>
      </c>
      <c r="Z48" s="7">
        <v>0</v>
      </c>
      <c r="AA48" s="6">
        <v>0</v>
      </c>
      <c r="AB48" s="6">
        <v>0</v>
      </c>
      <c r="AC48" s="7">
        <v>0</v>
      </c>
      <c r="AD48" s="6">
        <v>0</v>
      </c>
      <c r="AE48" s="7">
        <v>0</v>
      </c>
      <c r="AF48" s="7">
        <v>0</v>
      </c>
      <c r="AG48" s="6">
        <v>0</v>
      </c>
      <c r="AH48" s="5" t="s">
        <v>389</v>
      </c>
      <c r="AI48" s="6">
        <v>0</v>
      </c>
      <c r="AJ48" s="6">
        <v>1152929.6100000001</v>
      </c>
      <c r="AK48" s="6">
        <v>5.7645999999999997</v>
      </c>
      <c r="AL48" s="6">
        <v>4084609.17</v>
      </c>
      <c r="AM48" s="6">
        <v>20000000</v>
      </c>
      <c r="AN48" s="6">
        <v>15915390.83</v>
      </c>
      <c r="AO48" s="6">
        <v>20.422999999999998</v>
      </c>
    </row>
    <row r="49" spans="2:41" outlineLevel="4">
      <c r="B49" s="5" t="s">
        <v>390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7">
        <v>0</v>
      </c>
      <c r="J49" s="6">
        <v>0</v>
      </c>
      <c r="K49" s="7">
        <v>0</v>
      </c>
      <c r="L49" s="7">
        <v>0</v>
      </c>
      <c r="M49" s="6">
        <v>0</v>
      </c>
      <c r="N49" s="5" t="s">
        <v>390</v>
      </c>
      <c r="O49" s="6">
        <v>0</v>
      </c>
      <c r="P49" s="7">
        <v>0</v>
      </c>
      <c r="Q49" s="6">
        <v>0</v>
      </c>
      <c r="R49" s="7">
        <v>0</v>
      </c>
      <c r="S49" s="6">
        <v>3374000</v>
      </c>
      <c r="T49" s="6">
        <v>3374000</v>
      </c>
      <c r="U49" s="6">
        <v>0</v>
      </c>
      <c r="V49" s="5" t="s">
        <v>390</v>
      </c>
      <c r="W49" s="7">
        <v>0</v>
      </c>
      <c r="X49" s="6">
        <v>0</v>
      </c>
      <c r="Y49" s="7">
        <v>0</v>
      </c>
      <c r="Z49" s="6">
        <v>200000</v>
      </c>
      <c r="AA49" s="6">
        <v>200000</v>
      </c>
      <c r="AB49" s="6">
        <v>0</v>
      </c>
      <c r="AC49" s="7">
        <v>0</v>
      </c>
      <c r="AD49" s="6">
        <v>0</v>
      </c>
      <c r="AE49" s="7">
        <v>0</v>
      </c>
      <c r="AF49" s="7">
        <v>0</v>
      </c>
      <c r="AG49" s="6">
        <v>0</v>
      </c>
      <c r="AH49" s="5" t="s">
        <v>390</v>
      </c>
      <c r="AI49" s="6">
        <v>0</v>
      </c>
      <c r="AJ49" s="6">
        <v>0</v>
      </c>
      <c r="AK49" s="6">
        <v>0</v>
      </c>
      <c r="AL49" s="6">
        <v>0</v>
      </c>
      <c r="AM49" s="6">
        <v>3574000</v>
      </c>
      <c r="AN49" s="6">
        <v>3574000</v>
      </c>
      <c r="AO49" s="6">
        <v>0</v>
      </c>
    </row>
    <row r="50" spans="2:41" outlineLevel="4">
      <c r="B50" s="5" t="s">
        <v>391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7">
        <v>0</v>
      </c>
      <c r="M50" s="6">
        <v>0</v>
      </c>
      <c r="N50" s="5" t="s">
        <v>391</v>
      </c>
      <c r="O50" s="6">
        <v>0</v>
      </c>
      <c r="P50" s="6">
        <v>16000</v>
      </c>
      <c r="Q50" s="6">
        <v>4</v>
      </c>
      <c r="R50" s="6">
        <v>1048000</v>
      </c>
      <c r="S50" s="6">
        <v>400000</v>
      </c>
      <c r="T50" s="6">
        <v>-648000</v>
      </c>
      <c r="U50" s="6">
        <v>262</v>
      </c>
      <c r="V50" s="5" t="s">
        <v>391</v>
      </c>
      <c r="W50" s="7">
        <v>0</v>
      </c>
      <c r="X50" s="6">
        <v>0</v>
      </c>
      <c r="Y50" s="7">
        <v>0</v>
      </c>
      <c r="Z50" s="7">
        <v>0</v>
      </c>
      <c r="AA50" s="6">
        <v>0</v>
      </c>
      <c r="AB50" s="6">
        <v>0</v>
      </c>
      <c r="AC50" s="7">
        <v>0</v>
      </c>
      <c r="AD50" s="6">
        <v>0</v>
      </c>
      <c r="AE50" s="7">
        <v>0</v>
      </c>
      <c r="AF50" s="7">
        <v>0</v>
      </c>
      <c r="AG50" s="6">
        <v>0</v>
      </c>
      <c r="AH50" s="5" t="s">
        <v>391</v>
      </c>
      <c r="AI50" s="6">
        <v>0</v>
      </c>
      <c r="AJ50" s="6">
        <v>16000</v>
      </c>
      <c r="AK50" s="6">
        <v>4</v>
      </c>
      <c r="AL50" s="6">
        <v>1048000</v>
      </c>
      <c r="AM50" s="6">
        <v>400000</v>
      </c>
      <c r="AN50" s="6">
        <v>-648000</v>
      </c>
      <c r="AO50" s="6">
        <v>262</v>
      </c>
    </row>
    <row r="51" spans="2:41" outlineLevel="3">
      <c r="B51" s="5" t="s">
        <v>392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7">
        <v>0</v>
      </c>
      <c r="J51" s="6">
        <v>0</v>
      </c>
      <c r="K51" s="7">
        <v>0</v>
      </c>
      <c r="L51" s="7">
        <v>0</v>
      </c>
      <c r="M51" s="6">
        <v>0</v>
      </c>
      <c r="N51" s="5" t="s">
        <v>392</v>
      </c>
      <c r="O51" s="6">
        <v>0</v>
      </c>
      <c r="P51" s="6">
        <v>16000</v>
      </c>
      <c r="Q51" s="6">
        <v>0.42399999999999999</v>
      </c>
      <c r="R51" s="6">
        <v>1048000</v>
      </c>
      <c r="S51" s="6">
        <v>3774000</v>
      </c>
      <c r="T51" s="6">
        <v>2726000</v>
      </c>
      <c r="U51" s="6">
        <v>27.768899999999999</v>
      </c>
      <c r="V51" s="5" t="s">
        <v>392</v>
      </c>
      <c r="W51" s="7">
        <v>0</v>
      </c>
      <c r="X51" s="6">
        <v>0</v>
      </c>
      <c r="Y51" s="7">
        <v>0</v>
      </c>
      <c r="Z51" s="6">
        <v>200000</v>
      </c>
      <c r="AA51" s="6">
        <v>200000</v>
      </c>
      <c r="AB51" s="6">
        <v>0</v>
      </c>
      <c r="AC51" s="7">
        <v>0</v>
      </c>
      <c r="AD51" s="6">
        <v>0</v>
      </c>
      <c r="AE51" s="7">
        <v>0</v>
      </c>
      <c r="AF51" s="7">
        <v>0</v>
      </c>
      <c r="AG51" s="6">
        <v>0</v>
      </c>
      <c r="AH51" s="5" t="s">
        <v>392</v>
      </c>
      <c r="AI51" s="6">
        <v>0</v>
      </c>
      <c r="AJ51" s="6">
        <v>16000</v>
      </c>
      <c r="AK51" s="6">
        <v>0.40260000000000001</v>
      </c>
      <c r="AL51" s="6">
        <v>1048000</v>
      </c>
      <c r="AM51" s="6">
        <v>3974000</v>
      </c>
      <c r="AN51" s="6">
        <v>2926000</v>
      </c>
      <c r="AO51" s="6">
        <v>26.371400000000001</v>
      </c>
    </row>
    <row r="52" spans="2:41" outlineLevel="2">
      <c r="B52" s="5" t="s">
        <v>393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7">
        <v>0</v>
      </c>
      <c r="J52" s="6">
        <v>0</v>
      </c>
      <c r="K52" s="7">
        <v>0</v>
      </c>
      <c r="L52" s="7">
        <v>0</v>
      </c>
      <c r="M52" s="6">
        <v>0</v>
      </c>
      <c r="N52" s="5" t="s">
        <v>393</v>
      </c>
      <c r="O52" s="6">
        <v>0</v>
      </c>
      <c r="P52" s="6">
        <v>16000</v>
      </c>
      <c r="Q52" s="6">
        <v>0.42399999999999999</v>
      </c>
      <c r="R52" s="6">
        <v>1048000</v>
      </c>
      <c r="S52" s="6">
        <v>3774000</v>
      </c>
      <c r="T52" s="6">
        <v>2726000</v>
      </c>
      <c r="U52" s="6">
        <v>27.768899999999999</v>
      </c>
      <c r="V52" s="5" t="s">
        <v>393</v>
      </c>
      <c r="W52" s="7">
        <v>0</v>
      </c>
      <c r="X52" s="6">
        <v>0</v>
      </c>
      <c r="Y52" s="7">
        <v>0</v>
      </c>
      <c r="Z52" s="6">
        <v>200000</v>
      </c>
      <c r="AA52" s="6">
        <v>200000</v>
      </c>
      <c r="AB52" s="6">
        <v>0</v>
      </c>
      <c r="AC52" s="7">
        <v>0</v>
      </c>
      <c r="AD52" s="6">
        <v>0</v>
      </c>
      <c r="AE52" s="7">
        <v>0</v>
      </c>
      <c r="AF52" s="7">
        <v>0</v>
      </c>
      <c r="AG52" s="6">
        <v>0</v>
      </c>
      <c r="AH52" s="5" t="s">
        <v>393</v>
      </c>
      <c r="AI52" s="6">
        <v>0</v>
      </c>
      <c r="AJ52" s="6">
        <v>16000</v>
      </c>
      <c r="AK52" s="6">
        <v>0.40260000000000001</v>
      </c>
      <c r="AL52" s="6">
        <v>1048000</v>
      </c>
      <c r="AM52" s="6">
        <v>3974000</v>
      </c>
      <c r="AN52" s="6">
        <v>2926000</v>
      </c>
      <c r="AO52" s="6">
        <v>26.371400000000001</v>
      </c>
    </row>
    <row r="53" spans="2:41" outlineLevel="1">
      <c r="B53" s="5" t="s">
        <v>394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7">
        <v>0</v>
      </c>
      <c r="J53" s="6">
        <v>0</v>
      </c>
      <c r="K53" s="7">
        <v>0</v>
      </c>
      <c r="L53" s="7">
        <v>0</v>
      </c>
      <c r="M53" s="6">
        <v>0</v>
      </c>
      <c r="N53" s="5" t="s">
        <v>394</v>
      </c>
      <c r="O53" s="6">
        <v>0</v>
      </c>
      <c r="P53" s="6">
        <v>16000</v>
      </c>
      <c r="Q53" s="6">
        <v>0.42399999999999999</v>
      </c>
      <c r="R53" s="6">
        <v>1048000</v>
      </c>
      <c r="S53" s="6">
        <v>3774000</v>
      </c>
      <c r="T53" s="6">
        <v>2726000</v>
      </c>
      <c r="U53" s="6">
        <v>27.768899999999999</v>
      </c>
      <c r="V53" s="5" t="s">
        <v>394</v>
      </c>
      <c r="W53" s="7">
        <v>0</v>
      </c>
      <c r="X53" s="6">
        <v>0</v>
      </c>
      <c r="Y53" s="7">
        <v>0</v>
      </c>
      <c r="Z53" s="6">
        <v>200000</v>
      </c>
      <c r="AA53" s="6">
        <v>200000</v>
      </c>
      <c r="AB53" s="6">
        <v>0</v>
      </c>
      <c r="AC53" s="7">
        <v>0</v>
      </c>
      <c r="AD53" s="6">
        <v>0</v>
      </c>
      <c r="AE53" s="7">
        <v>0</v>
      </c>
      <c r="AF53" s="7">
        <v>0</v>
      </c>
      <c r="AG53" s="6">
        <v>0</v>
      </c>
      <c r="AH53" s="5" t="s">
        <v>394</v>
      </c>
      <c r="AI53" s="6">
        <v>0</v>
      </c>
      <c r="AJ53" s="6">
        <v>16000</v>
      </c>
      <c r="AK53" s="6">
        <v>0.40260000000000001</v>
      </c>
      <c r="AL53" s="6">
        <v>1048000</v>
      </c>
      <c r="AM53" s="6">
        <v>3974000</v>
      </c>
      <c r="AN53" s="6">
        <v>2926000</v>
      </c>
      <c r="AO53" s="6">
        <v>26.371400000000001</v>
      </c>
    </row>
    <row r="54" spans="2:41" outlineLevel="2">
      <c r="B54" s="5" t="s">
        <v>395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7">
        <v>0</v>
      </c>
      <c r="J54" s="6">
        <v>0</v>
      </c>
      <c r="K54" s="7">
        <v>0</v>
      </c>
      <c r="L54" s="7">
        <v>0</v>
      </c>
      <c r="M54" s="6">
        <v>0</v>
      </c>
      <c r="N54" s="5" t="s">
        <v>395</v>
      </c>
      <c r="O54" s="6">
        <v>0</v>
      </c>
      <c r="P54" s="7">
        <v>0</v>
      </c>
      <c r="Q54" s="6">
        <v>0</v>
      </c>
      <c r="R54" s="7">
        <v>0</v>
      </c>
      <c r="S54" s="7">
        <v>0</v>
      </c>
      <c r="T54" s="6">
        <v>0</v>
      </c>
      <c r="U54" s="6">
        <v>0</v>
      </c>
      <c r="V54" s="5" t="s">
        <v>395</v>
      </c>
      <c r="W54" s="7">
        <v>0</v>
      </c>
      <c r="X54" s="6">
        <v>0</v>
      </c>
      <c r="Y54" s="7">
        <v>0</v>
      </c>
      <c r="Z54" s="7">
        <v>0</v>
      </c>
      <c r="AA54" s="6">
        <v>0</v>
      </c>
      <c r="AB54" s="6">
        <v>0</v>
      </c>
      <c r="AC54" s="7">
        <v>0</v>
      </c>
      <c r="AD54" s="6">
        <v>0</v>
      </c>
      <c r="AE54" s="7">
        <v>0</v>
      </c>
      <c r="AF54" s="7">
        <v>0</v>
      </c>
      <c r="AG54" s="6">
        <v>0</v>
      </c>
      <c r="AH54" s="5" t="s">
        <v>395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</row>
    <row r="55" spans="2:41" outlineLevel="1">
      <c r="B55" s="5" t="s">
        <v>396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7">
        <v>0</v>
      </c>
      <c r="J55" s="6">
        <v>0</v>
      </c>
      <c r="K55" s="7">
        <v>0</v>
      </c>
      <c r="L55" s="7">
        <v>0</v>
      </c>
      <c r="M55" s="6">
        <v>0</v>
      </c>
      <c r="N55" s="5" t="s">
        <v>396</v>
      </c>
      <c r="O55" s="6">
        <v>0</v>
      </c>
      <c r="P55" s="7">
        <v>0</v>
      </c>
      <c r="Q55" s="6">
        <v>0</v>
      </c>
      <c r="R55" s="7">
        <v>0</v>
      </c>
      <c r="S55" s="7">
        <v>0</v>
      </c>
      <c r="T55" s="6">
        <v>0</v>
      </c>
      <c r="U55" s="6">
        <v>0</v>
      </c>
      <c r="V55" s="5" t="s">
        <v>396</v>
      </c>
      <c r="W55" s="7">
        <v>0</v>
      </c>
      <c r="X55" s="6">
        <v>0</v>
      </c>
      <c r="Y55" s="7">
        <v>0</v>
      </c>
      <c r="Z55" s="7">
        <v>0</v>
      </c>
      <c r="AA55" s="6">
        <v>0</v>
      </c>
      <c r="AB55" s="6">
        <v>0</v>
      </c>
      <c r="AC55" s="7">
        <v>0</v>
      </c>
      <c r="AD55" s="6">
        <v>0</v>
      </c>
      <c r="AE55" s="7">
        <v>0</v>
      </c>
      <c r="AF55" s="7">
        <v>0</v>
      </c>
      <c r="AG55" s="6">
        <v>0</v>
      </c>
      <c r="AH55" s="5" t="s">
        <v>396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</row>
    <row r="56" spans="2:41" outlineLevel="2">
      <c r="B56" s="5" t="s">
        <v>397</v>
      </c>
      <c r="C56" s="7">
        <v>0</v>
      </c>
      <c r="D56" s="6">
        <v>0</v>
      </c>
      <c r="E56" s="6">
        <v>7061.68</v>
      </c>
      <c r="F56" s="7">
        <v>0</v>
      </c>
      <c r="G56" s="6">
        <v>-7061.68</v>
      </c>
      <c r="H56" s="6">
        <v>0</v>
      </c>
      <c r="I56" s="6">
        <v>4600</v>
      </c>
      <c r="J56" s="6">
        <v>0</v>
      </c>
      <c r="K56" s="6">
        <v>11046.87</v>
      </c>
      <c r="L56" s="7">
        <v>0</v>
      </c>
      <c r="M56" s="6">
        <v>-11046.87</v>
      </c>
      <c r="N56" s="5" t="s">
        <v>397</v>
      </c>
      <c r="O56" s="6">
        <v>0</v>
      </c>
      <c r="P56" s="6">
        <v>170</v>
      </c>
      <c r="Q56" s="6">
        <v>0</v>
      </c>
      <c r="R56" s="6">
        <v>13167.44</v>
      </c>
      <c r="S56" s="7">
        <v>0</v>
      </c>
      <c r="T56" s="6">
        <v>-13167.44</v>
      </c>
      <c r="U56" s="6">
        <v>0</v>
      </c>
      <c r="V56" s="5" t="s">
        <v>397</v>
      </c>
      <c r="W56" s="7">
        <v>0</v>
      </c>
      <c r="X56" s="6">
        <v>0</v>
      </c>
      <c r="Y56" s="6">
        <v>4510</v>
      </c>
      <c r="Z56" s="7">
        <v>0</v>
      </c>
      <c r="AA56" s="6">
        <v>-4510</v>
      </c>
      <c r="AB56" s="6">
        <v>0</v>
      </c>
      <c r="AC56" s="7">
        <v>0</v>
      </c>
      <c r="AD56" s="6">
        <v>0</v>
      </c>
      <c r="AE56" s="6">
        <v>1040</v>
      </c>
      <c r="AF56" s="7">
        <v>0</v>
      </c>
      <c r="AG56" s="6">
        <v>-1040</v>
      </c>
      <c r="AH56" s="5" t="s">
        <v>397</v>
      </c>
      <c r="AI56" s="6">
        <v>0</v>
      </c>
      <c r="AJ56" s="6">
        <v>4770</v>
      </c>
      <c r="AK56" s="6">
        <v>0</v>
      </c>
      <c r="AL56" s="6">
        <v>36825.99</v>
      </c>
      <c r="AM56" s="6">
        <v>0</v>
      </c>
      <c r="AN56" s="6">
        <v>-36825.99</v>
      </c>
      <c r="AO56" s="6">
        <v>0</v>
      </c>
    </row>
    <row r="57" spans="2:41" outlineLevel="2">
      <c r="B57" s="5" t="s">
        <v>398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7">
        <v>0</v>
      </c>
      <c r="L57" s="7">
        <v>0</v>
      </c>
      <c r="M57" s="6">
        <v>0</v>
      </c>
      <c r="N57" s="5" t="s">
        <v>398</v>
      </c>
      <c r="O57" s="6">
        <v>0</v>
      </c>
      <c r="P57" s="7">
        <v>0</v>
      </c>
      <c r="Q57" s="6">
        <v>0</v>
      </c>
      <c r="R57" s="7">
        <v>0</v>
      </c>
      <c r="S57" s="7">
        <v>0</v>
      </c>
      <c r="T57" s="6">
        <v>0</v>
      </c>
      <c r="U57" s="6">
        <v>0</v>
      </c>
      <c r="V57" s="5" t="s">
        <v>398</v>
      </c>
      <c r="W57" s="6">
        <v>5850</v>
      </c>
      <c r="X57" s="6">
        <v>0</v>
      </c>
      <c r="Y57" s="6">
        <v>18340</v>
      </c>
      <c r="Z57" s="7">
        <v>0</v>
      </c>
      <c r="AA57" s="6">
        <v>-18340</v>
      </c>
      <c r="AB57" s="6">
        <v>0</v>
      </c>
      <c r="AC57" s="7">
        <v>0</v>
      </c>
      <c r="AD57" s="6">
        <v>0</v>
      </c>
      <c r="AE57" s="7">
        <v>0</v>
      </c>
      <c r="AF57" s="7">
        <v>0</v>
      </c>
      <c r="AG57" s="6">
        <v>0</v>
      </c>
      <c r="AH57" s="5" t="s">
        <v>398</v>
      </c>
      <c r="AI57" s="6">
        <v>0</v>
      </c>
      <c r="AJ57" s="6">
        <v>5850</v>
      </c>
      <c r="AK57" s="6">
        <v>0</v>
      </c>
      <c r="AL57" s="6">
        <v>18340</v>
      </c>
      <c r="AM57" s="6">
        <v>0</v>
      </c>
      <c r="AN57" s="6">
        <v>-18340</v>
      </c>
      <c r="AO57" s="6">
        <v>0</v>
      </c>
    </row>
    <row r="58" spans="2:41" outlineLevel="2">
      <c r="B58" s="5" t="s">
        <v>399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6">
        <v>4663.55</v>
      </c>
      <c r="J58" s="6">
        <v>0</v>
      </c>
      <c r="K58" s="6">
        <v>4663.55</v>
      </c>
      <c r="L58" s="7">
        <v>0</v>
      </c>
      <c r="M58" s="6">
        <v>-4663.55</v>
      </c>
      <c r="N58" s="5" t="s">
        <v>399</v>
      </c>
      <c r="O58" s="6">
        <v>0</v>
      </c>
      <c r="P58" s="7">
        <v>0</v>
      </c>
      <c r="Q58" s="6">
        <v>0</v>
      </c>
      <c r="R58" s="7">
        <v>0</v>
      </c>
      <c r="S58" s="7">
        <v>0</v>
      </c>
      <c r="T58" s="6">
        <v>0</v>
      </c>
      <c r="U58" s="6">
        <v>0</v>
      </c>
      <c r="V58" s="5" t="s">
        <v>399</v>
      </c>
      <c r="W58" s="7">
        <v>0</v>
      </c>
      <c r="X58" s="6">
        <v>0</v>
      </c>
      <c r="Y58" s="6">
        <v>4672.8999999999996</v>
      </c>
      <c r="Z58" s="7">
        <v>0</v>
      </c>
      <c r="AA58" s="6">
        <v>-4672.8999999999996</v>
      </c>
      <c r="AB58" s="6">
        <v>0</v>
      </c>
      <c r="AC58" s="7">
        <v>0</v>
      </c>
      <c r="AD58" s="6">
        <v>0</v>
      </c>
      <c r="AE58" s="7">
        <v>0</v>
      </c>
      <c r="AF58" s="7">
        <v>0</v>
      </c>
      <c r="AG58" s="6">
        <v>0</v>
      </c>
      <c r="AH58" s="5" t="s">
        <v>399</v>
      </c>
      <c r="AI58" s="6">
        <v>0</v>
      </c>
      <c r="AJ58" s="6">
        <v>4663.55</v>
      </c>
      <c r="AK58" s="6">
        <v>0</v>
      </c>
      <c r="AL58" s="6">
        <v>9336.4500000000007</v>
      </c>
      <c r="AM58" s="6">
        <v>0</v>
      </c>
      <c r="AN58" s="6">
        <v>-9336.4500000000007</v>
      </c>
      <c r="AO58" s="6">
        <v>0</v>
      </c>
    </row>
    <row r="59" spans="2:41" outlineLevel="2">
      <c r="B59" s="5" t="s">
        <v>400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6">
        <v>95.37</v>
      </c>
      <c r="J59" s="6">
        <v>0</v>
      </c>
      <c r="K59" s="6">
        <v>349.52</v>
      </c>
      <c r="L59" s="7">
        <v>0</v>
      </c>
      <c r="M59" s="6">
        <v>-349.52</v>
      </c>
      <c r="N59" s="5" t="s">
        <v>400</v>
      </c>
      <c r="O59" s="6">
        <v>0</v>
      </c>
      <c r="P59" s="7">
        <v>0</v>
      </c>
      <c r="Q59" s="6">
        <v>0</v>
      </c>
      <c r="R59" s="7">
        <v>0</v>
      </c>
      <c r="S59" s="7">
        <v>0</v>
      </c>
      <c r="T59" s="6">
        <v>0</v>
      </c>
      <c r="U59" s="6">
        <v>0</v>
      </c>
      <c r="V59" s="5" t="s">
        <v>400</v>
      </c>
      <c r="W59" s="6">
        <v>697.36</v>
      </c>
      <c r="X59" s="6">
        <v>0</v>
      </c>
      <c r="Y59" s="6">
        <v>2738.56</v>
      </c>
      <c r="Z59" s="7">
        <v>0</v>
      </c>
      <c r="AA59" s="6">
        <v>-2738.56</v>
      </c>
      <c r="AB59" s="6">
        <v>0</v>
      </c>
      <c r="AC59" s="6">
        <v>81.75</v>
      </c>
      <c r="AD59" s="6">
        <v>0</v>
      </c>
      <c r="AE59" s="6">
        <v>273.19</v>
      </c>
      <c r="AF59" s="7">
        <v>0</v>
      </c>
      <c r="AG59" s="6">
        <v>-273.19</v>
      </c>
      <c r="AH59" s="5" t="s">
        <v>400</v>
      </c>
      <c r="AI59" s="6">
        <v>0</v>
      </c>
      <c r="AJ59" s="6">
        <v>874.48</v>
      </c>
      <c r="AK59" s="6">
        <v>0</v>
      </c>
      <c r="AL59" s="6">
        <v>3361.27</v>
      </c>
      <c r="AM59" s="6">
        <v>0</v>
      </c>
      <c r="AN59" s="6">
        <v>-3361.27</v>
      </c>
      <c r="AO59" s="6">
        <v>0</v>
      </c>
    </row>
    <row r="60" spans="2:41" outlineLevel="1">
      <c r="B60" s="5" t="s">
        <v>401</v>
      </c>
      <c r="C60" s="7">
        <v>0</v>
      </c>
      <c r="D60" s="6">
        <v>0</v>
      </c>
      <c r="E60" s="6">
        <v>7061.68</v>
      </c>
      <c r="F60" s="7">
        <v>0</v>
      </c>
      <c r="G60" s="6">
        <v>-7061.68</v>
      </c>
      <c r="H60" s="6">
        <v>0</v>
      </c>
      <c r="I60" s="6">
        <v>9358.92</v>
      </c>
      <c r="J60" s="6">
        <v>0</v>
      </c>
      <c r="K60" s="6">
        <v>16059.94</v>
      </c>
      <c r="L60" s="7">
        <v>0</v>
      </c>
      <c r="M60" s="6">
        <v>-16059.94</v>
      </c>
      <c r="N60" s="5" t="s">
        <v>401</v>
      </c>
      <c r="O60" s="6">
        <v>0</v>
      </c>
      <c r="P60" s="6">
        <v>170</v>
      </c>
      <c r="Q60" s="6">
        <v>0</v>
      </c>
      <c r="R60" s="6">
        <v>13167.44</v>
      </c>
      <c r="S60" s="7">
        <v>0</v>
      </c>
      <c r="T60" s="6">
        <v>-13167.44</v>
      </c>
      <c r="U60" s="6">
        <v>0</v>
      </c>
      <c r="V60" s="5" t="s">
        <v>401</v>
      </c>
      <c r="W60" s="6">
        <v>6547.36</v>
      </c>
      <c r="X60" s="6">
        <v>0</v>
      </c>
      <c r="Y60" s="6">
        <v>30261.46</v>
      </c>
      <c r="Z60" s="7">
        <v>0</v>
      </c>
      <c r="AA60" s="6">
        <v>-30261.46</v>
      </c>
      <c r="AB60" s="6">
        <v>0</v>
      </c>
      <c r="AC60" s="6">
        <v>81.75</v>
      </c>
      <c r="AD60" s="6">
        <v>0</v>
      </c>
      <c r="AE60" s="6">
        <v>1313.19</v>
      </c>
      <c r="AF60" s="7">
        <v>0</v>
      </c>
      <c r="AG60" s="6">
        <v>-1313.19</v>
      </c>
      <c r="AH60" s="5" t="s">
        <v>401</v>
      </c>
      <c r="AI60" s="6">
        <v>0</v>
      </c>
      <c r="AJ60" s="6">
        <v>16158.03</v>
      </c>
      <c r="AK60" s="6">
        <v>0</v>
      </c>
      <c r="AL60" s="6">
        <v>67863.710000000006</v>
      </c>
      <c r="AM60" s="6">
        <v>0</v>
      </c>
      <c r="AN60" s="6">
        <v>-67863.710000000006</v>
      </c>
      <c r="AO60" s="6">
        <v>0</v>
      </c>
    </row>
    <row r="61" spans="2:41" outlineLevel="2">
      <c r="B61" s="5" t="s">
        <v>402</v>
      </c>
      <c r="C61" s="7">
        <v>0</v>
      </c>
      <c r="D61" s="6">
        <v>0</v>
      </c>
      <c r="E61" s="6">
        <v>2607.48</v>
      </c>
      <c r="F61" s="7">
        <v>0</v>
      </c>
      <c r="G61" s="6">
        <v>-2607.48</v>
      </c>
      <c r="H61" s="6">
        <v>0</v>
      </c>
      <c r="I61" s="7">
        <v>0</v>
      </c>
      <c r="J61" s="6">
        <v>0</v>
      </c>
      <c r="K61" s="6">
        <v>4904.32</v>
      </c>
      <c r="L61" s="7">
        <v>0</v>
      </c>
      <c r="M61" s="6">
        <v>-4904.32</v>
      </c>
      <c r="N61" s="5" t="s">
        <v>402</v>
      </c>
      <c r="O61" s="6">
        <v>0</v>
      </c>
      <c r="P61" s="7">
        <v>0</v>
      </c>
      <c r="Q61" s="6">
        <v>0</v>
      </c>
      <c r="R61" s="7">
        <v>0</v>
      </c>
      <c r="S61" s="7">
        <v>0</v>
      </c>
      <c r="T61" s="6">
        <v>0</v>
      </c>
      <c r="U61" s="6">
        <v>0</v>
      </c>
      <c r="V61" s="5" t="s">
        <v>402</v>
      </c>
      <c r="W61" s="7">
        <v>0</v>
      </c>
      <c r="X61" s="6">
        <v>0</v>
      </c>
      <c r="Y61" s="6">
        <v>31795.09</v>
      </c>
      <c r="Z61" s="7">
        <v>0</v>
      </c>
      <c r="AA61" s="6">
        <v>-31795.09</v>
      </c>
      <c r="AB61" s="6">
        <v>0</v>
      </c>
      <c r="AC61" s="7">
        <v>0</v>
      </c>
      <c r="AD61" s="6">
        <v>0</v>
      </c>
      <c r="AE61" s="7">
        <v>0</v>
      </c>
      <c r="AF61" s="7">
        <v>0</v>
      </c>
      <c r="AG61" s="6">
        <v>0</v>
      </c>
      <c r="AH61" s="5" t="s">
        <v>402</v>
      </c>
      <c r="AI61" s="6">
        <v>0</v>
      </c>
      <c r="AJ61" s="6">
        <v>0</v>
      </c>
      <c r="AK61" s="6">
        <v>0</v>
      </c>
      <c r="AL61" s="6">
        <v>39306.89</v>
      </c>
      <c r="AM61" s="6">
        <v>0</v>
      </c>
      <c r="AN61" s="6">
        <v>-39306.89</v>
      </c>
      <c r="AO61" s="6">
        <v>0</v>
      </c>
    </row>
    <row r="62" spans="2:41" outlineLevel="1">
      <c r="B62" s="5" t="s">
        <v>403</v>
      </c>
      <c r="C62" s="7">
        <v>0</v>
      </c>
      <c r="D62" s="6">
        <v>0</v>
      </c>
      <c r="E62" s="6">
        <v>2607.48</v>
      </c>
      <c r="F62" s="7">
        <v>0</v>
      </c>
      <c r="G62" s="6">
        <v>-2607.48</v>
      </c>
      <c r="H62" s="6">
        <v>0</v>
      </c>
      <c r="I62" s="7">
        <v>0</v>
      </c>
      <c r="J62" s="6">
        <v>0</v>
      </c>
      <c r="K62" s="6">
        <v>4904.32</v>
      </c>
      <c r="L62" s="7">
        <v>0</v>
      </c>
      <c r="M62" s="6">
        <v>-4904.32</v>
      </c>
      <c r="N62" s="5" t="s">
        <v>403</v>
      </c>
      <c r="O62" s="6">
        <v>0</v>
      </c>
      <c r="P62" s="7">
        <v>0</v>
      </c>
      <c r="Q62" s="6">
        <v>0</v>
      </c>
      <c r="R62" s="7">
        <v>0</v>
      </c>
      <c r="S62" s="7">
        <v>0</v>
      </c>
      <c r="T62" s="6">
        <v>0</v>
      </c>
      <c r="U62" s="6">
        <v>0</v>
      </c>
      <c r="V62" s="5" t="s">
        <v>403</v>
      </c>
      <c r="W62" s="7">
        <v>0</v>
      </c>
      <c r="X62" s="6">
        <v>0</v>
      </c>
      <c r="Y62" s="6">
        <v>31795.09</v>
      </c>
      <c r="Z62" s="7">
        <v>0</v>
      </c>
      <c r="AA62" s="6">
        <v>-31795.09</v>
      </c>
      <c r="AB62" s="6">
        <v>0</v>
      </c>
      <c r="AC62" s="7">
        <v>0</v>
      </c>
      <c r="AD62" s="6">
        <v>0</v>
      </c>
      <c r="AE62" s="7">
        <v>0</v>
      </c>
      <c r="AF62" s="7">
        <v>0</v>
      </c>
      <c r="AG62" s="6">
        <v>0</v>
      </c>
      <c r="AH62" s="5" t="s">
        <v>403</v>
      </c>
      <c r="AI62" s="6">
        <v>0</v>
      </c>
      <c r="AJ62" s="6">
        <v>0</v>
      </c>
      <c r="AK62" s="6">
        <v>0</v>
      </c>
      <c r="AL62" s="6">
        <v>39306.89</v>
      </c>
      <c r="AM62" s="6">
        <v>0</v>
      </c>
      <c r="AN62" s="6">
        <v>-39306.89</v>
      </c>
      <c r="AO62" s="6">
        <v>0</v>
      </c>
    </row>
    <row r="63" spans="2:41" outlineLevel="2">
      <c r="B63" s="5" t="s">
        <v>404</v>
      </c>
      <c r="C63" s="6">
        <v>5</v>
      </c>
      <c r="D63" s="6">
        <v>0</v>
      </c>
      <c r="E63" s="6">
        <v>21</v>
      </c>
      <c r="F63" s="7">
        <v>0</v>
      </c>
      <c r="G63" s="6">
        <v>-21</v>
      </c>
      <c r="H63" s="6">
        <v>0</v>
      </c>
      <c r="I63" s="6">
        <v>45</v>
      </c>
      <c r="J63" s="6">
        <v>2.25</v>
      </c>
      <c r="K63" s="6">
        <v>225</v>
      </c>
      <c r="L63" s="6">
        <v>2000</v>
      </c>
      <c r="M63" s="6">
        <v>1775</v>
      </c>
      <c r="N63" s="5" t="s">
        <v>404</v>
      </c>
      <c r="O63" s="6">
        <v>11.25</v>
      </c>
      <c r="P63" s="6">
        <v>59</v>
      </c>
      <c r="Q63" s="6">
        <v>5.9</v>
      </c>
      <c r="R63" s="6">
        <v>295</v>
      </c>
      <c r="S63" s="6">
        <v>1000</v>
      </c>
      <c r="T63" s="6">
        <v>705</v>
      </c>
      <c r="U63" s="6">
        <v>29.5</v>
      </c>
      <c r="V63" s="5" t="s">
        <v>404</v>
      </c>
      <c r="W63" s="6">
        <v>32</v>
      </c>
      <c r="X63" s="6">
        <v>1.6</v>
      </c>
      <c r="Y63" s="6">
        <v>159</v>
      </c>
      <c r="Z63" s="6">
        <v>2000</v>
      </c>
      <c r="AA63" s="6">
        <v>1841</v>
      </c>
      <c r="AB63" s="6">
        <v>7.95</v>
      </c>
      <c r="AC63" s="6">
        <v>28</v>
      </c>
      <c r="AD63" s="6">
        <v>0</v>
      </c>
      <c r="AE63" s="6">
        <v>138</v>
      </c>
      <c r="AF63" s="7">
        <v>0</v>
      </c>
      <c r="AG63" s="6">
        <v>-138</v>
      </c>
      <c r="AH63" s="5" t="s">
        <v>404</v>
      </c>
      <c r="AI63" s="6">
        <v>0</v>
      </c>
      <c r="AJ63" s="6">
        <v>169</v>
      </c>
      <c r="AK63" s="6">
        <v>3.38</v>
      </c>
      <c r="AL63" s="6">
        <v>838</v>
      </c>
      <c r="AM63" s="6">
        <v>5000</v>
      </c>
      <c r="AN63" s="6">
        <v>4162</v>
      </c>
      <c r="AO63" s="6">
        <v>16.760000000000002</v>
      </c>
    </row>
    <row r="64" spans="2:41" outlineLevel="1">
      <c r="B64" s="5" t="s">
        <v>405</v>
      </c>
      <c r="C64" s="6">
        <v>5</v>
      </c>
      <c r="D64" s="6">
        <v>0</v>
      </c>
      <c r="E64" s="6">
        <v>21</v>
      </c>
      <c r="F64" s="7">
        <v>0</v>
      </c>
      <c r="G64" s="6">
        <v>-21</v>
      </c>
      <c r="H64" s="6">
        <v>0</v>
      </c>
      <c r="I64" s="6">
        <v>45</v>
      </c>
      <c r="J64" s="6">
        <v>2.25</v>
      </c>
      <c r="K64" s="6">
        <v>225</v>
      </c>
      <c r="L64" s="6">
        <v>2000</v>
      </c>
      <c r="M64" s="6">
        <v>1775</v>
      </c>
      <c r="N64" s="5" t="s">
        <v>405</v>
      </c>
      <c r="O64" s="6">
        <v>11.25</v>
      </c>
      <c r="P64" s="6">
        <v>59</v>
      </c>
      <c r="Q64" s="6">
        <v>5.9</v>
      </c>
      <c r="R64" s="6">
        <v>295</v>
      </c>
      <c r="S64" s="6">
        <v>1000</v>
      </c>
      <c r="T64" s="6">
        <v>705</v>
      </c>
      <c r="U64" s="6">
        <v>29.5</v>
      </c>
      <c r="V64" s="5" t="s">
        <v>405</v>
      </c>
      <c r="W64" s="6">
        <v>32</v>
      </c>
      <c r="X64" s="6">
        <v>1.6</v>
      </c>
      <c r="Y64" s="6">
        <v>159</v>
      </c>
      <c r="Z64" s="6">
        <v>2000</v>
      </c>
      <c r="AA64" s="6">
        <v>1841</v>
      </c>
      <c r="AB64" s="6">
        <v>7.95</v>
      </c>
      <c r="AC64" s="6">
        <v>28</v>
      </c>
      <c r="AD64" s="6">
        <v>0</v>
      </c>
      <c r="AE64" s="6">
        <v>138</v>
      </c>
      <c r="AF64" s="7">
        <v>0</v>
      </c>
      <c r="AG64" s="6">
        <v>-138</v>
      </c>
      <c r="AH64" s="5" t="s">
        <v>405</v>
      </c>
      <c r="AI64" s="6">
        <v>0</v>
      </c>
      <c r="AJ64" s="6">
        <v>169</v>
      </c>
      <c r="AK64" s="6">
        <v>3.38</v>
      </c>
      <c r="AL64" s="6">
        <v>838</v>
      </c>
      <c r="AM64" s="6">
        <v>5000</v>
      </c>
      <c r="AN64" s="6">
        <v>4162</v>
      </c>
      <c r="AO64" s="6">
        <v>16.760000000000002</v>
      </c>
    </row>
    <row r="65" spans="2:41" outlineLevel="2">
      <c r="B65" s="5" t="s">
        <v>406</v>
      </c>
      <c r="C65" s="7">
        <v>0</v>
      </c>
      <c r="D65" s="6">
        <v>0</v>
      </c>
      <c r="E65" s="7">
        <v>0</v>
      </c>
      <c r="F65" s="7">
        <v>0</v>
      </c>
      <c r="G65" s="6">
        <v>0</v>
      </c>
      <c r="H65" s="6">
        <v>0</v>
      </c>
      <c r="I65" s="7">
        <v>0</v>
      </c>
      <c r="J65" s="6">
        <v>0</v>
      </c>
      <c r="K65" s="7">
        <v>0</v>
      </c>
      <c r="L65" s="7">
        <v>0</v>
      </c>
      <c r="M65" s="6">
        <v>0</v>
      </c>
      <c r="N65" s="5" t="s">
        <v>406</v>
      </c>
      <c r="O65" s="6">
        <v>0</v>
      </c>
      <c r="P65" s="6">
        <v>1100</v>
      </c>
      <c r="Q65" s="6">
        <v>55</v>
      </c>
      <c r="R65" s="6">
        <v>1100</v>
      </c>
      <c r="S65" s="6">
        <v>2000</v>
      </c>
      <c r="T65" s="6">
        <v>900</v>
      </c>
      <c r="U65" s="6">
        <v>55</v>
      </c>
      <c r="V65" s="5" t="s">
        <v>406</v>
      </c>
      <c r="W65" s="7">
        <v>0</v>
      </c>
      <c r="X65" s="6">
        <v>0</v>
      </c>
      <c r="Y65" s="7">
        <v>0</v>
      </c>
      <c r="Z65" s="6">
        <v>1200000</v>
      </c>
      <c r="AA65" s="6">
        <v>1200000</v>
      </c>
      <c r="AB65" s="6">
        <v>0</v>
      </c>
      <c r="AC65" s="7">
        <v>0</v>
      </c>
      <c r="AD65" s="6">
        <v>0</v>
      </c>
      <c r="AE65" s="7">
        <v>0</v>
      </c>
      <c r="AF65" s="7">
        <v>0</v>
      </c>
      <c r="AG65" s="6">
        <v>0</v>
      </c>
      <c r="AH65" s="5" t="s">
        <v>406</v>
      </c>
      <c r="AI65" s="6">
        <v>0</v>
      </c>
      <c r="AJ65" s="6">
        <v>1100</v>
      </c>
      <c r="AK65" s="6">
        <v>9.1499999999999998E-2</v>
      </c>
      <c r="AL65" s="6">
        <v>1100</v>
      </c>
      <c r="AM65" s="6">
        <v>1202000</v>
      </c>
      <c r="AN65" s="6">
        <v>1200900</v>
      </c>
      <c r="AO65" s="6">
        <v>9.1499999999999998E-2</v>
      </c>
    </row>
    <row r="66" spans="2:41" outlineLevel="2">
      <c r="B66" s="5" t="s">
        <v>407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5" t="s">
        <v>407</v>
      </c>
      <c r="O66" s="6">
        <v>0</v>
      </c>
      <c r="P66" s="7">
        <v>0</v>
      </c>
      <c r="Q66" s="6">
        <v>0</v>
      </c>
      <c r="R66" s="7">
        <v>0</v>
      </c>
      <c r="S66" s="7">
        <v>0</v>
      </c>
      <c r="T66" s="6">
        <v>0</v>
      </c>
      <c r="U66" s="6">
        <v>0</v>
      </c>
      <c r="V66" s="5" t="s">
        <v>407</v>
      </c>
      <c r="W66" s="7">
        <v>0</v>
      </c>
      <c r="X66" s="6">
        <v>0</v>
      </c>
      <c r="Y66" s="6">
        <v>11322</v>
      </c>
      <c r="Z66" s="7">
        <v>0</v>
      </c>
      <c r="AA66" s="6">
        <v>-11322</v>
      </c>
      <c r="AB66" s="6">
        <v>0</v>
      </c>
      <c r="AC66" s="7">
        <v>0</v>
      </c>
      <c r="AD66" s="6">
        <v>0</v>
      </c>
      <c r="AE66" s="7">
        <v>0</v>
      </c>
      <c r="AF66" s="7">
        <v>0</v>
      </c>
      <c r="AG66" s="6">
        <v>0</v>
      </c>
      <c r="AH66" s="5" t="s">
        <v>407</v>
      </c>
      <c r="AI66" s="6">
        <v>0</v>
      </c>
      <c r="AJ66" s="6">
        <v>0</v>
      </c>
      <c r="AK66" s="6">
        <v>0</v>
      </c>
      <c r="AL66" s="6">
        <v>11322</v>
      </c>
      <c r="AM66" s="6">
        <v>0</v>
      </c>
      <c r="AN66" s="6">
        <v>-11322</v>
      </c>
      <c r="AO66" s="6">
        <v>0</v>
      </c>
    </row>
    <row r="67" spans="2:41" outlineLevel="2">
      <c r="B67" s="5" t="s">
        <v>408</v>
      </c>
      <c r="C67" s="7">
        <v>0</v>
      </c>
      <c r="D67" s="6">
        <v>0</v>
      </c>
      <c r="E67" s="7">
        <v>0</v>
      </c>
      <c r="F67" s="7">
        <v>0</v>
      </c>
      <c r="G67" s="6">
        <v>0</v>
      </c>
      <c r="H67" s="6">
        <v>0</v>
      </c>
      <c r="I67" s="6">
        <v>1390.48</v>
      </c>
      <c r="J67" s="6">
        <v>0</v>
      </c>
      <c r="K67" s="6">
        <v>6294.94</v>
      </c>
      <c r="L67" s="7">
        <v>0</v>
      </c>
      <c r="M67" s="6">
        <v>-6294.94</v>
      </c>
      <c r="N67" s="5" t="s">
        <v>408</v>
      </c>
      <c r="O67" s="6">
        <v>0</v>
      </c>
      <c r="P67" s="6">
        <v>8669.27</v>
      </c>
      <c r="Q67" s="6">
        <v>0</v>
      </c>
      <c r="R67" s="6">
        <v>49855.26</v>
      </c>
      <c r="S67" s="7">
        <v>0</v>
      </c>
      <c r="T67" s="6">
        <v>-49855.26</v>
      </c>
      <c r="U67" s="6">
        <v>0</v>
      </c>
      <c r="V67" s="5" t="s">
        <v>408</v>
      </c>
      <c r="W67" s="6">
        <v>3588.13</v>
      </c>
      <c r="X67" s="6">
        <v>0</v>
      </c>
      <c r="Y67" s="6">
        <v>13408.3</v>
      </c>
      <c r="Z67" s="7">
        <v>0</v>
      </c>
      <c r="AA67" s="6">
        <v>-13408.3</v>
      </c>
      <c r="AB67" s="6">
        <v>0</v>
      </c>
      <c r="AC67" s="7">
        <v>0</v>
      </c>
      <c r="AD67" s="6">
        <v>0</v>
      </c>
      <c r="AE67" s="6">
        <v>3076.71</v>
      </c>
      <c r="AF67" s="7">
        <v>0</v>
      </c>
      <c r="AG67" s="6">
        <v>-3076.71</v>
      </c>
      <c r="AH67" s="5" t="s">
        <v>408</v>
      </c>
      <c r="AI67" s="6">
        <v>0</v>
      </c>
      <c r="AJ67" s="6">
        <v>13647.88</v>
      </c>
      <c r="AK67" s="6">
        <v>0</v>
      </c>
      <c r="AL67" s="6">
        <v>72635.210000000006</v>
      </c>
      <c r="AM67" s="6">
        <v>0</v>
      </c>
      <c r="AN67" s="6">
        <v>-72635.210000000006</v>
      </c>
      <c r="AO67" s="6">
        <v>0</v>
      </c>
    </row>
    <row r="68" spans="2:41" outlineLevel="2">
      <c r="B68" s="5" t="s">
        <v>409</v>
      </c>
      <c r="C68" s="7">
        <v>0</v>
      </c>
      <c r="D68" s="6">
        <v>0</v>
      </c>
      <c r="E68" s="7">
        <v>0</v>
      </c>
      <c r="F68" s="7">
        <v>0</v>
      </c>
      <c r="G68" s="6">
        <v>0</v>
      </c>
      <c r="H68" s="6">
        <v>0</v>
      </c>
      <c r="I68" s="6">
        <v>545</v>
      </c>
      <c r="J68" s="6">
        <v>0</v>
      </c>
      <c r="K68" s="6">
        <v>1210</v>
      </c>
      <c r="L68" s="7">
        <v>0</v>
      </c>
      <c r="M68" s="6">
        <v>-1210</v>
      </c>
      <c r="N68" s="5" t="s">
        <v>409</v>
      </c>
      <c r="O68" s="6">
        <v>0</v>
      </c>
      <c r="P68" s="6">
        <v>1665</v>
      </c>
      <c r="Q68" s="6">
        <v>0</v>
      </c>
      <c r="R68" s="6">
        <v>6335</v>
      </c>
      <c r="S68" s="7">
        <v>0</v>
      </c>
      <c r="T68" s="6">
        <v>-6335</v>
      </c>
      <c r="U68" s="6">
        <v>0</v>
      </c>
      <c r="V68" s="5" t="s">
        <v>409</v>
      </c>
      <c r="W68" s="6">
        <v>450</v>
      </c>
      <c r="X68" s="6">
        <v>0</v>
      </c>
      <c r="Y68" s="6">
        <v>3970</v>
      </c>
      <c r="Z68" s="7">
        <v>0</v>
      </c>
      <c r="AA68" s="6">
        <v>-3970</v>
      </c>
      <c r="AB68" s="6">
        <v>0</v>
      </c>
      <c r="AC68" s="7">
        <v>0</v>
      </c>
      <c r="AD68" s="6">
        <v>0</v>
      </c>
      <c r="AE68" s="7">
        <v>0</v>
      </c>
      <c r="AF68" s="7">
        <v>0</v>
      </c>
      <c r="AG68" s="6">
        <v>0</v>
      </c>
      <c r="AH68" s="5" t="s">
        <v>409</v>
      </c>
      <c r="AI68" s="6">
        <v>0</v>
      </c>
      <c r="AJ68" s="6">
        <v>2660</v>
      </c>
      <c r="AK68" s="6">
        <v>0</v>
      </c>
      <c r="AL68" s="6">
        <v>11515</v>
      </c>
      <c r="AM68" s="6">
        <v>0</v>
      </c>
      <c r="AN68" s="6">
        <v>-11515</v>
      </c>
      <c r="AO68" s="6">
        <v>0</v>
      </c>
    </row>
    <row r="69" spans="2:41" outlineLevel="2">
      <c r="B69" s="5" t="s">
        <v>410</v>
      </c>
      <c r="C69" s="7">
        <v>0</v>
      </c>
      <c r="D69" s="6">
        <v>0</v>
      </c>
      <c r="E69" s="7">
        <v>0</v>
      </c>
      <c r="F69" s="7">
        <v>0</v>
      </c>
      <c r="G69" s="6">
        <v>0</v>
      </c>
      <c r="H69" s="6">
        <v>0</v>
      </c>
      <c r="I69" s="7">
        <v>0</v>
      </c>
      <c r="J69" s="6">
        <v>0</v>
      </c>
      <c r="K69" s="7">
        <v>0</v>
      </c>
      <c r="L69" s="7">
        <v>0</v>
      </c>
      <c r="M69" s="6">
        <v>0</v>
      </c>
      <c r="N69" s="5" t="s">
        <v>410</v>
      </c>
      <c r="O69" s="6">
        <v>0</v>
      </c>
      <c r="P69" s="7">
        <v>0</v>
      </c>
      <c r="Q69" s="6">
        <v>0</v>
      </c>
      <c r="R69" s="7">
        <v>0</v>
      </c>
      <c r="S69" s="7">
        <v>0</v>
      </c>
      <c r="T69" s="6">
        <v>0</v>
      </c>
      <c r="U69" s="6">
        <v>0</v>
      </c>
      <c r="V69" s="5" t="s">
        <v>410</v>
      </c>
      <c r="W69" s="7">
        <v>0</v>
      </c>
      <c r="X69" s="6">
        <v>0</v>
      </c>
      <c r="Y69" s="7">
        <v>0</v>
      </c>
      <c r="Z69" s="7">
        <v>0</v>
      </c>
      <c r="AA69" s="6">
        <v>0</v>
      </c>
      <c r="AB69" s="6">
        <v>0</v>
      </c>
      <c r="AC69" s="7">
        <v>0</v>
      </c>
      <c r="AD69" s="6">
        <v>0</v>
      </c>
      <c r="AE69" s="7">
        <v>0</v>
      </c>
      <c r="AF69" s="7">
        <v>0</v>
      </c>
      <c r="AG69" s="6">
        <v>0</v>
      </c>
      <c r="AH69" s="5" t="s">
        <v>410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</row>
    <row r="70" spans="2:41" outlineLevel="2">
      <c r="B70" s="5" t="s">
        <v>411</v>
      </c>
      <c r="C70" s="7">
        <v>0</v>
      </c>
      <c r="D70" s="6">
        <v>0</v>
      </c>
      <c r="E70" s="7">
        <v>0</v>
      </c>
      <c r="F70" s="6">
        <v>43000</v>
      </c>
      <c r="G70" s="6">
        <v>43000</v>
      </c>
      <c r="H70" s="6">
        <v>0</v>
      </c>
      <c r="I70" s="7">
        <v>0</v>
      </c>
      <c r="J70" s="6">
        <v>0</v>
      </c>
      <c r="K70" s="7">
        <v>0</v>
      </c>
      <c r="L70" s="6">
        <v>371000</v>
      </c>
      <c r="M70" s="6">
        <v>371000</v>
      </c>
      <c r="N70" s="5" t="s">
        <v>411</v>
      </c>
      <c r="O70" s="6">
        <v>0</v>
      </c>
      <c r="P70" s="7">
        <v>0</v>
      </c>
      <c r="Q70" s="6">
        <v>0</v>
      </c>
      <c r="R70" s="7">
        <v>0</v>
      </c>
      <c r="S70" s="6">
        <v>1512000</v>
      </c>
      <c r="T70" s="6">
        <v>1512000</v>
      </c>
      <c r="U70" s="6">
        <v>0</v>
      </c>
      <c r="V70" s="5" t="s">
        <v>411</v>
      </c>
      <c r="W70" s="7">
        <v>0</v>
      </c>
      <c r="X70" s="6">
        <v>0</v>
      </c>
      <c r="Y70" s="7">
        <v>0</v>
      </c>
      <c r="Z70" s="6">
        <v>973000</v>
      </c>
      <c r="AA70" s="6">
        <v>973000</v>
      </c>
      <c r="AB70" s="6">
        <v>0</v>
      </c>
      <c r="AC70" s="7">
        <v>0</v>
      </c>
      <c r="AD70" s="6">
        <v>0</v>
      </c>
      <c r="AE70" s="7">
        <v>0</v>
      </c>
      <c r="AF70" s="6">
        <v>160000</v>
      </c>
      <c r="AG70" s="6">
        <v>160000</v>
      </c>
      <c r="AH70" s="5" t="s">
        <v>411</v>
      </c>
      <c r="AI70" s="6">
        <v>0</v>
      </c>
      <c r="AJ70" s="6">
        <v>0</v>
      </c>
      <c r="AK70" s="6">
        <v>0</v>
      </c>
      <c r="AL70" s="6">
        <v>0</v>
      </c>
      <c r="AM70" s="6">
        <v>3059000</v>
      </c>
      <c r="AN70" s="6">
        <v>3059000</v>
      </c>
      <c r="AO70" s="6">
        <v>0</v>
      </c>
    </row>
    <row r="71" spans="2:41" outlineLevel="2">
      <c r="B71" s="5" t="s">
        <v>412</v>
      </c>
      <c r="C71" s="7">
        <v>0</v>
      </c>
      <c r="D71" s="6">
        <v>0</v>
      </c>
      <c r="E71" s="7">
        <v>0</v>
      </c>
      <c r="F71" s="6">
        <v>170000</v>
      </c>
      <c r="G71" s="6">
        <v>170000</v>
      </c>
      <c r="H71" s="6">
        <v>0</v>
      </c>
      <c r="I71" s="7">
        <v>0</v>
      </c>
      <c r="J71" s="6">
        <v>0</v>
      </c>
      <c r="K71" s="7">
        <v>0</v>
      </c>
      <c r="L71" s="6">
        <v>136000</v>
      </c>
      <c r="M71" s="6">
        <v>136000</v>
      </c>
      <c r="N71" s="5" t="s">
        <v>412</v>
      </c>
      <c r="O71" s="6">
        <v>0</v>
      </c>
      <c r="P71" s="7">
        <v>0</v>
      </c>
      <c r="Q71" s="6">
        <v>0</v>
      </c>
      <c r="R71" s="7">
        <v>0</v>
      </c>
      <c r="S71" s="6">
        <v>2191000</v>
      </c>
      <c r="T71" s="6">
        <v>2191000</v>
      </c>
      <c r="U71" s="6">
        <v>0</v>
      </c>
      <c r="V71" s="5" t="s">
        <v>412</v>
      </c>
      <c r="W71" s="7">
        <v>0</v>
      </c>
      <c r="X71" s="6">
        <v>0</v>
      </c>
      <c r="Y71" s="7">
        <v>0</v>
      </c>
      <c r="Z71" s="6">
        <v>6725000</v>
      </c>
      <c r="AA71" s="6">
        <v>6725000</v>
      </c>
      <c r="AB71" s="6">
        <v>0</v>
      </c>
      <c r="AC71" s="7">
        <v>0</v>
      </c>
      <c r="AD71" s="6">
        <v>0</v>
      </c>
      <c r="AE71" s="7">
        <v>0</v>
      </c>
      <c r="AF71" s="6">
        <v>61000</v>
      </c>
      <c r="AG71" s="6">
        <v>61000</v>
      </c>
      <c r="AH71" s="5" t="s">
        <v>412</v>
      </c>
      <c r="AI71" s="6">
        <v>0</v>
      </c>
      <c r="AJ71" s="6">
        <v>0</v>
      </c>
      <c r="AK71" s="6">
        <v>0</v>
      </c>
      <c r="AL71" s="6">
        <v>0</v>
      </c>
      <c r="AM71" s="6">
        <v>9283000</v>
      </c>
      <c r="AN71" s="6">
        <v>9283000</v>
      </c>
      <c r="AO71" s="6">
        <v>0</v>
      </c>
    </row>
    <row r="72" spans="2:41" outlineLevel="2">
      <c r="B72" s="5" t="s">
        <v>413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7">
        <v>0</v>
      </c>
      <c r="J72" s="6">
        <v>0</v>
      </c>
      <c r="K72" s="7">
        <v>0</v>
      </c>
      <c r="L72" s="7">
        <v>0</v>
      </c>
      <c r="M72" s="6">
        <v>0</v>
      </c>
      <c r="N72" s="5" t="s">
        <v>413</v>
      </c>
      <c r="O72" s="6">
        <v>0</v>
      </c>
      <c r="P72" s="6">
        <v>14696.26</v>
      </c>
      <c r="Q72" s="6">
        <v>0</v>
      </c>
      <c r="R72" s="6">
        <v>32655.14</v>
      </c>
      <c r="S72" s="7">
        <v>0</v>
      </c>
      <c r="T72" s="6">
        <v>-32655.14</v>
      </c>
      <c r="U72" s="6">
        <v>0</v>
      </c>
      <c r="V72" s="5" t="s">
        <v>413</v>
      </c>
      <c r="W72" s="7">
        <v>0</v>
      </c>
      <c r="X72" s="6">
        <v>0</v>
      </c>
      <c r="Y72" s="7">
        <v>0</v>
      </c>
      <c r="Z72" s="7">
        <v>0</v>
      </c>
      <c r="AA72" s="6">
        <v>0</v>
      </c>
      <c r="AB72" s="6">
        <v>0</v>
      </c>
      <c r="AC72" s="7">
        <v>0</v>
      </c>
      <c r="AD72" s="6">
        <v>0</v>
      </c>
      <c r="AE72" s="7">
        <v>0</v>
      </c>
      <c r="AF72" s="7">
        <v>0</v>
      </c>
      <c r="AG72" s="6">
        <v>0</v>
      </c>
      <c r="AH72" s="5" t="s">
        <v>413</v>
      </c>
      <c r="AI72" s="6">
        <v>0</v>
      </c>
      <c r="AJ72" s="6">
        <v>14696.26</v>
      </c>
      <c r="AK72" s="6">
        <v>0</v>
      </c>
      <c r="AL72" s="6">
        <v>32655.14</v>
      </c>
      <c r="AM72" s="6">
        <v>0</v>
      </c>
      <c r="AN72" s="6">
        <v>-32655.14</v>
      </c>
      <c r="AO72" s="6">
        <v>0</v>
      </c>
    </row>
    <row r="73" spans="2:41" outlineLevel="2">
      <c r="B73" s="5" t="s">
        <v>414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7">
        <v>0</v>
      </c>
      <c r="J73" s="6">
        <v>0</v>
      </c>
      <c r="K73" s="7">
        <v>0</v>
      </c>
      <c r="L73" s="7">
        <v>0</v>
      </c>
      <c r="M73" s="6">
        <v>0</v>
      </c>
      <c r="N73" s="5" t="s">
        <v>414</v>
      </c>
      <c r="O73" s="6">
        <v>0</v>
      </c>
      <c r="P73" s="7">
        <v>0</v>
      </c>
      <c r="Q73" s="6">
        <v>0</v>
      </c>
      <c r="R73" s="7">
        <v>0</v>
      </c>
      <c r="S73" s="7">
        <v>0</v>
      </c>
      <c r="T73" s="6">
        <v>0</v>
      </c>
      <c r="U73" s="6">
        <v>0</v>
      </c>
      <c r="V73" s="5" t="s">
        <v>414</v>
      </c>
      <c r="W73" s="7">
        <v>0</v>
      </c>
      <c r="X73" s="6">
        <v>0</v>
      </c>
      <c r="Y73" s="7">
        <v>0</v>
      </c>
      <c r="Z73" s="7">
        <v>0</v>
      </c>
      <c r="AA73" s="6">
        <v>0</v>
      </c>
      <c r="AB73" s="6">
        <v>0</v>
      </c>
      <c r="AC73" s="7">
        <v>0</v>
      </c>
      <c r="AD73" s="6">
        <v>0</v>
      </c>
      <c r="AE73" s="7">
        <v>0</v>
      </c>
      <c r="AF73" s="7">
        <v>0</v>
      </c>
      <c r="AG73" s="6">
        <v>0</v>
      </c>
      <c r="AH73" s="5" t="s">
        <v>414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</row>
    <row r="74" spans="2:41" outlineLevel="1">
      <c r="B74" s="5" t="s">
        <v>415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6">
        <v>350</v>
      </c>
      <c r="J74" s="6">
        <v>0</v>
      </c>
      <c r="K74" s="6">
        <v>1365</v>
      </c>
      <c r="L74" s="7">
        <v>0</v>
      </c>
      <c r="M74" s="6">
        <v>-1365</v>
      </c>
      <c r="N74" s="5" t="s">
        <v>415</v>
      </c>
      <c r="O74" s="6">
        <v>0</v>
      </c>
      <c r="P74" s="6">
        <v>117376.05</v>
      </c>
      <c r="Q74" s="6">
        <v>0</v>
      </c>
      <c r="R74" s="6">
        <v>598981.94999999995</v>
      </c>
      <c r="S74" s="7">
        <v>0</v>
      </c>
      <c r="T74" s="6">
        <v>-598981.94999999995</v>
      </c>
      <c r="U74" s="6">
        <v>0</v>
      </c>
      <c r="V74" s="5" t="s">
        <v>415</v>
      </c>
      <c r="W74" s="6">
        <v>60241.82</v>
      </c>
      <c r="X74" s="6">
        <v>0</v>
      </c>
      <c r="Y74" s="6">
        <v>157480.75</v>
      </c>
      <c r="Z74" s="7">
        <v>0</v>
      </c>
      <c r="AA74" s="6">
        <v>-157480.75</v>
      </c>
      <c r="AB74" s="6">
        <v>0</v>
      </c>
      <c r="AC74" s="7">
        <v>0</v>
      </c>
      <c r="AD74" s="6">
        <v>0</v>
      </c>
      <c r="AE74" s="7">
        <v>0</v>
      </c>
      <c r="AF74" s="7">
        <v>0</v>
      </c>
      <c r="AG74" s="6">
        <v>0</v>
      </c>
      <c r="AH74" s="5" t="s">
        <v>415</v>
      </c>
      <c r="AI74" s="6">
        <v>0</v>
      </c>
      <c r="AJ74" s="6">
        <v>177967.87</v>
      </c>
      <c r="AK74" s="6">
        <v>0</v>
      </c>
      <c r="AL74" s="6">
        <v>757827.7</v>
      </c>
      <c r="AM74" s="6">
        <v>0</v>
      </c>
      <c r="AN74" s="6">
        <v>-757827.7</v>
      </c>
      <c r="AO74" s="6">
        <v>0</v>
      </c>
    </row>
    <row r="75" spans="2:41" outlineLevel="1">
      <c r="B75" s="5" t="s">
        <v>416</v>
      </c>
      <c r="C75" s="7">
        <v>0</v>
      </c>
      <c r="D75" s="6">
        <v>0</v>
      </c>
      <c r="E75" s="7">
        <v>0</v>
      </c>
      <c r="F75" s="6">
        <v>213000</v>
      </c>
      <c r="G75" s="6">
        <v>213000</v>
      </c>
      <c r="H75" s="6">
        <v>0</v>
      </c>
      <c r="I75" s="6">
        <v>2285.48</v>
      </c>
      <c r="J75" s="6">
        <v>0.45079999999999998</v>
      </c>
      <c r="K75" s="6">
        <v>8869.94</v>
      </c>
      <c r="L75" s="6">
        <v>507000</v>
      </c>
      <c r="M75" s="6">
        <v>498130.06</v>
      </c>
      <c r="N75" s="5" t="s">
        <v>416</v>
      </c>
      <c r="O75" s="6">
        <v>1.7495000000000001</v>
      </c>
      <c r="P75" s="6">
        <v>143506.57999999999</v>
      </c>
      <c r="Q75" s="6">
        <v>3.8733</v>
      </c>
      <c r="R75" s="6">
        <v>688927.35</v>
      </c>
      <c r="S75" s="6">
        <v>3705000</v>
      </c>
      <c r="T75" s="6">
        <v>3016072.65</v>
      </c>
      <c r="U75" s="6">
        <v>18.5945</v>
      </c>
      <c r="V75" s="5" t="s">
        <v>416</v>
      </c>
      <c r="W75" s="6">
        <v>64279.95</v>
      </c>
      <c r="X75" s="6">
        <v>0.72240000000000004</v>
      </c>
      <c r="Y75" s="6">
        <v>186181.05</v>
      </c>
      <c r="Z75" s="6">
        <v>8898000</v>
      </c>
      <c r="AA75" s="6">
        <v>8711818.9499999993</v>
      </c>
      <c r="AB75" s="6">
        <v>2.0924</v>
      </c>
      <c r="AC75" s="7">
        <v>0</v>
      </c>
      <c r="AD75" s="6">
        <v>0</v>
      </c>
      <c r="AE75" s="6">
        <v>3076.71</v>
      </c>
      <c r="AF75" s="6">
        <v>221000</v>
      </c>
      <c r="AG75" s="6">
        <v>217923.29</v>
      </c>
      <c r="AH75" s="5" t="s">
        <v>416</v>
      </c>
      <c r="AI75" s="6">
        <v>1.3922000000000001</v>
      </c>
      <c r="AJ75" s="6">
        <v>210072.01</v>
      </c>
      <c r="AK75" s="6">
        <v>1.5509999999999999</v>
      </c>
      <c r="AL75" s="6">
        <v>887055.05</v>
      </c>
      <c r="AM75" s="6">
        <v>13544000</v>
      </c>
      <c r="AN75" s="6">
        <v>12656944.949999999</v>
      </c>
      <c r="AO75" s="6">
        <v>6.5494000000000003</v>
      </c>
    </row>
    <row r="76" spans="2:41">
      <c r="B76" s="8" t="s">
        <v>417</v>
      </c>
      <c r="C76" s="9">
        <v>463946.01</v>
      </c>
      <c r="D76" s="9">
        <v>5.2847</v>
      </c>
      <c r="E76" s="9">
        <v>1654609.14</v>
      </c>
      <c r="F76" s="9">
        <v>8779000</v>
      </c>
      <c r="G76" s="9">
        <v>7124390.8600000003</v>
      </c>
      <c r="H76" s="9">
        <v>18.8474</v>
      </c>
      <c r="I76" s="9">
        <v>97490.06</v>
      </c>
      <c r="J76" s="9">
        <v>3.2507999999999999</v>
      </c>
      <c r="K76" s="9">
        <v>612612</v>
      </c>
      <c r="L76" s="9">
        <v>2999000</v>
      </c>
      <c r="M76" s="9">
        <v>2386388</v>
      </c>
      <c r="N76" s="8" t="s">
        <v>417</v>
      </c>
      <c r="O76" s="9">
        <v>20.427199999999999</v>
      </c>
      <c r="P76" s="9">
        <v>2021137.73</v>
      </c>
      <c r="Q76" s="9">
        <v>5.9017999999999997</v>
      </c>
      <c r="R76" s="9">
        <v>8756603.1699999999</v>
      </c>
      <c r="S76" s="9">
        <v>34246000</v>
      </c>
      <c r="T76" s="9">
        <v>25489396.829999998</v>
      </c>
      <c r="U76" s="9">
        <v>25.569700000000001</v>
      </c>
      <c r="V76" s="8" t="s">
        <v>417</v>
      </c>
      <c r="W76" s="9">
        <v>199337.54</v>
      </c>
      <c r="X76" s="9">
        <v>1.8132999999999999</v>
      </c>
      <c r="Y76" s="9">
        <v>741942.43</v>
      </c>
      <c r="Z76" s="9">
        <v>10993000</v>
      </c>
      <c r="AA76" s="9">
        <v>10251057.57</v>
      </c>
      <c r="AB76" s="9">
        <v>6.7492000000000001</v>
      </c>
      <c r="AC76" s="9">
        <v>66519.88</v>
      </c>
      <c r="AD76" s="9">
        <v>5.0090000000000003</v>
      </c>
      <c r="AE76" s="9">
        <v>336833.11</v>
      </c>
      <c r="AF76" s="9">
        <v>1328000</v>
      </c>
      <c r="AG76" s="9">
        <v>991166.89</v>
      </c>
      <c r="AH76" s="8" t="s">
        <v>417</v>
      </c>
      <c r="AI76" s="9">
        <v>25.363900000000001</v>
      </c>
      <c r="AJ76" s="9">
        <v>2848431.22</v>
      </c>
      <c r="AK76" s="9">
        <v>4.8819999999999997</v>
      </c>
      <c r="AL76" s="9">
        <v>12102599.85</v>
      </c>
      <c r="AM76" s="9">
        <v>58345000</v>
      </c>
      <c r="AN76" s="9">
        <v>46242400.149999999</v>
      </c>
      <c r="AO76" s="9">
        <v>20.743200000000002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L82"/>
  <sheetViews>
    <sheetView topLeftCell="AB54" workbookViewId="0">
      <selection activeCell="E6" sqref="E6:AL6"/>
    </sheetView>
  </sheetViews>
  <sheetFormatPr defaultColWidth="11.42578125" defaultRowHeight="15" outlineLevelRow="4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253" width="11.42578125" style="1"/>
    <col min="254" max="254" width="1.7109375" style="1" customWidth="1"/>
    <col min="255" max="255" width="40.7109375" style="1" customWidth="1"/>
    <col min="256" max="256" width="21.7109375" style="1" customWidth="1"/>
    <col min="257" max="257" width="10.7109375" style="1" customWidth="1"/>
    <col min="258" max="258" width="18.7109375" style="1" customWidth="1"/>
    <col min="259" max="260" width="21.7109375" style="1" customWidth="1"/>
    <col min="261" max="261" width="10.7109375" style="1" customWidth="1"/>
    <col min="262" max="262" width="21.7109375" style="1" customWidth="1"/>
    <col min="263" max="263" width="10.7109375" style="1" customWidth="1"/>
    <col min="264" max="264" width="18.7109375" style="1" customWidth="1"/>
    <col min="265" max="266" width="21.7109375" style="1" customWidth="1"/>
    <col min="267" max="267" width="40.7109375" style="1" customWidth="1"/>
    <col min="268" max="268" width="10.7109375" style="1" customWidth="1"/>
    <col min="269" max="269" width="21.7109375" style="1" customWidth="1"/>
    <col min="270" max="270" width="10.7109375" style="1" customWidth="1"/>
    <col min="271" max="271" width="18.7109375" style="1" customWidth="1"/>
    <col min="272" max="273" width="21.7109375" style="1" customWidth="1"/>
    <col min="274" max="274" width="10.7109375" style="1" customWidth="1"/>
    <col min="275" max="275" width="21.7109375" style="1" customWidth="1"/>
    <col min="276" max="276" width="10.7109375" style="1" customWidth="1"/>
    <col min="277" max="277" width="18.7109375" style="1" customWidth="1"/>
    <col min="278" max="278" width="21.7109375" style="1" customWidth="1"/>
    <col min="279" max="279" width="40.7109375" style="1" customWidth="1"/>
    <col min="280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6" width="21.7109375" style="1" customWidth="1"/>
    <col min="287" max="287" width="10.7109375" style="1" customWidth="1"/>
    <col min="288" max="288" width="40.7109375" style="1" customWidth="1"/>
    <col min="289" max="289" width="21.7109375" style="1" customWidth="1"/>
    <col min="290" max="290" width="10.7109375" style="1" customWidth="1"/>
    <col min="291" max="293" width="21.7109375" style="1" customWidth="1"/>
    <col min="294" max="294" width="10.7109375" style="1" customWidth="1"/>
    <col min="295" max="509" width="11.42578125" style="1"/>
    <col min="510" max="510" width="1.7109375" style="1" customWidth="1"/>
    <col min="511" max="511" width="40.7109375" style="1" customWidth="1"/>
    <col min="512" max="512" width="21.7109375" style="1" customWidth="1"/>
    <col min="513" max="513" width="10.7109375" style="1" customWidth="1"/>
    <col min="514" max="514" width="18.7109375" style="1" customWidth="1"/>
    <col min="515" max="516" width="21.7109375" style="1" customWidth="1"/>
    <col min="517" max="517" width="10.7109375" style="1" customWidth="1"/>
    <col min="518" max="518" width="21.7109375" style="1" customWidth="1"/>
    <col min="519" max="519" width="10.7109375" style="1" customWidth="1"/>
    <col min="520" max="520" width="18.7109375" style="1" customWidth="1"/>
    <col min="521" max="522" width="21.7109375" style="1" customWidth="1"/>
    <col min="523" max="523" width="40.7109375" style="1" customWidth="1"/>
    <col min="524" max="524" width="10.7109375" style="1" customWidth="1"/>
    <col min="525" max="525" width="21.7109375" style="1" customWidth="1"/>
    <col min="526" max="526" width="10.7109375" style="1" customWidth="1"/>
    <col min="527" max="527" width="18.7109375" style="1" customWidth="1"/>
    <col min="528" max="529" width="21.7109375" style="1" customWidth="1"/>
    <col min="530" max="530" width="10.7109375" style="1" customWidth="1"/>
    <col min="531" max="531" width="21.7109375" style="1" customWidth="1"/>
    <col min="532" max="532" width="10.7109375" style="1" customWidth="1"/>
    <col min="533" max="533" width="18.7109375" style="1" customWidth="1"/>
    <col min="534" max="534" width="21.7109375" style="1" customWidth="1"/>
    <col min="535" max="535" width="40.7109375" style="1" customWidth="1"/>
    <col min="536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2" width="21.7109375" style="1" customWidth="1"/>
    <col min="543" max="543" width="10.7109375" style="1" customWidth="1"/>
    <col min="544" max="544" width="40.7109375" style="1" customWidth="1"/>
    <col min="545" max="545" width="21.7109375" style="1" customWidth="1"/>
    <col min="546" max="546" width="10.7109375" style="1" customWidth="1"/>
    <col min="547" max="549" width="21.7109375" style="1" customWidth="1"/>
    <col min="550" max="550" width="10.7109375" style="1" customWidth="1"/>
    <col min="551" max="765" width="11.42578125" style="1"/>
    <col min="766" max="766" width="1.7109375" style="1" customWidth="1"/>
    <col min="767" max="767" width="40.7109375" style="1" customWidth="1"/>
    <col min="768" max="768" width="21.7109375" style="1" customWidth="1"/>
    <col min="769" max="769" width="10.7109375" style="1" customWidth="1"/>
    <col min="770" max="770" width="18.7109375" style="1" customWidth="1"/>
    <col min="771" max="772" width="21.7109375" style="1" customWidth="1"/>
    <col min="773" max="773" width="10.7109375" style="1" customWidth="1"/>
    <col min="774" max="774" width="21.7109375" style="1" customWidth="1"/>
    <col min="775" max="775" width="10.7109375" style="1" customWidth="1"/>
    <col min="776" max="776" width="18.7109375" style="1" customWidth="1"/>
    <col min="777" max="778" width="21.7109375" style="1" customWidth="1"/>
    <col min="779" max="779" width="40.7109375" style="1" customWidth="1"/>
    <col min="780" max="780" width="10.7109375" style="1" customWidth="1"/>
    <col min="781" max="781" width="21.7109375" style="1" customWidth="1"/>
    <col min="782" max="782" width="10.7109375" style="1" customWidth="1"/>
    <col min="783" max="783" width="18.7109375" style="1" customWidth="1"/>
    <col min="784" max="785" width="21.7109375" style="1" customWidth="1"/>
    <col min="786" max="786" width="10.7109375" style="1" customWidth="1"/>
    <col min="787" max="787" width="21.7109375" style="1" customWidth="1"/>
    <col min="788" max="788" width="10.7109375" style="1" customWidth="1"/>
    <col min="789" max="789" width="18.7109375" style="1" customWidth="1"/>
    <col min="790" max="790" width="21.7109375" style="1" customWidth="1"/>
    <col min="791" max="791" width="40.7109375" style="1" customWidth="1"/>
    <col min="792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8" width="21.7109375" style="1" customWidth="1"/>
    <col min="799" max="799" width="10.7109375" style="1" customWidth="1"/>
    <col min="800" max="800" width="40.7109375" style="1" customWidth="1"/>
    <col min="801" max="801" width="21.7109375" style="1" customWidth="1"/>
    <col min="802" max="802" width="10.7109375" style="1" customWidth="1"/>
    <col min="803" max="805" width="21.7109375" style="1" customWidth="1"/>
    <col min="806" max="806" width="10.7109375" style="1" customWidth="1"/>
    <col min="807" max="1021" width="11.42578125" style="1"/>
    <col min="1022" max="1022" width="1.7109375" style="1" customWidth="1"/>
    <col min="1023" max="1023" width="40.7109375" style="1" customWidth="1"/>
    <col min="1024" max="1024" width="21.7109375" style="1" customWidth="1"/>
    <col min="1025" max="1025" width="10.7109375" style="1" customWidth="1"/>
    <col min="1026" max="1026" width="18.7109375" style="1" customWidth="1"/>
    <col min="1027" max="1028" width="21.7109375" style="1" customWidth="1"/>
    <col min="1029" max="1029" width="10.7109375" style="1" customWidth="1"/>
    <col min="1030" max="1030" width="21.7109375" style="1" customWidth="1"/>
    <col min="1031" max="1031" width="10.7109375" style="1" customWidth="1"/>
    <col min="1032" max="1032" width="18.7109375" style="1" customWidth="1"/>
    <col min="1033" max="1034" width="21.7109375" style="1" customWidth="1"/>
    <col min="1035" max="1035" width="40.7109375" style="1" customWidth="1"/>
    <col min="1036" max="1036" width="10.7109375" style="1" customWidth="1"/>
    <col min="1037" max="1037" width="21.7109375" style="1" customWidth="1"/>
    <col min="1038" max="1038" width="10.7109375" style="1" customWidth="1"/>
    <col min="1039" max="1039" width="18.7109375" style="1" customWidth="1"/>
    <col min="1040" max="1041" width="21.7109375" style="1" customWidth="1"/>
    <col min="1042" max="1042" width="10.7109375" style="1" customWidth="1"/>
    <col min="1043" max="1043" width="21.7109375" style="1" customWidth="1"/>
    <col min="1044" max="1044" width="10.7109375" style="1" customWidth="1"/>
    <col min="1045" max="1045" width="18.7109375" style="1" customWidth="1"/>
    <col min="1046" max="1046" width="21.7109375" style="1" customWidth="1"/>
    <col min="1047" max="1047" width="40.7109375" style="1" customWidth="1"/>
    <col min="1048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4" width="21.7109375" style="1" customWidth="1"/>
    <col min="1055" max="1055" width="10.7109375" style="1" customWidth="1"/>
    <col min="1056" max="1056" width="40.7109375" style="1" customWidth="1"/>
    <col min="1057" max="1057" width="21.7109375" style="1" customWidth="1"/>
    <col min="1058" max="1058" width="10.7109375" style="1" customWidth="1"/>
    <col min="1059" max="1061" width="21.7109375" style="1" customWidth="1"/>
    <col min="1062" max="1062" width="10.7109375" style="1" customWidth="1"/>
    <col min="1063" max="1277" width="11.42578125" style="1"/>
    <col min="1278" max="1278" width="1.7109375" style="1" customWidth="1"/>
    <col min="1279" max="1279" width="40.7109375" style="1" customWidth="1"/>
    <col min="1280" max="1280" width="21.7109375" style="1" customWidth="1"/>
    <col min="1281" max="1281" width="10.7109375" style="1" customWidth="1"/>
    <col min="1282" max="1282" width="18.7109375" style="1" customWidth="1"/>
    <col min="1283" max="1284" width="21.7109375" style="1" customWidth="1"/>
    <col min="1285" max="1285" width="10.7109375" style="1" customWidth="1"/>
    <col min="1286" max="1286" width="21.7109375" style="1" customWidth="1"/>
    <col min="1287" max="1287" width="10.7109375" style="1" customWidth="1"/>
    <col min="1288" max="1288" width="18.7109375" style="1" customWidth="1"/>
    <col min="1289" max="1290" width="21.7109375" style="1" customWidth="1"/>
    <col min="1291" max="1291" width="40.7109375" style="1" customWidth="1"/>
    <col min="1292" max="1292" width="10.7109375" style="1" customWidth="1"/>
    <col min="1293" max="1293" width="21.7109375" style="1" customWidth="1"/>
    <col min="1294" max="1294" width="10.7109375" style="1" customWidth="1"/>
    <col min="1295" max="1295" width="18.7109375" style="1" customWidth="1"/>
    <col min="1296" max="1297" width="21.7109375" style="1" customWidth="1"/>
    <col min="1298" max="1298" width="10.7109375" style="1" customWidth="1"/>
    <col min="1299" max="1299" width="21.7109375" style="1" customWidth="1"/>
    <col min="1300" max="1300" width="10.7109375" style="1" customWidth="1"/>
    <col min="1301" max="1301" width="18.7109375" style="1" customWidth="1"/>
    <col min="1302" max="1302" width="21.7109375" style="1" customWidth="1"/>
    <col min="1303" max="1303" width="40.7109375" style="1" customWidth="1"/>
    <col min="1304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10" width="21.7109375" style="1" customWidth="1"/>
    <col min="1311" max="1311" width="10.7109375" style="1" customWidth="1"/>
    <col min="1312" max="1312" width="40.7109375" style="1" customWidth="1"/>
    <col min="1313" max="1313" width="21.7109375" style="1" customWidth="1"/>
    <col min="1314" max="1314" width="10.7109375" style="1" customWidth="1"/>
    <col min="1315" max="1317" width="21.7109375" style="1" customWidth="1"/>
    <col min="1318" max="1318" width="10.7109375" style="1" customWidth="1"/>
    <col min="1319" max="1533" width="11.42578125" style="1"/>
    <col min="1534" max="1534" width="1.7109375" style="1" customWidth="1"/>
    <col min="1535" max="1535" width="40.7109375" style="1" customWidth="1"/>
    <col min="1536" max="1536" width="21.7109375" style="1" customWidth="1"/>
    <col min="1537" max="1537" width="10.7109375" style="1" customWidth="1"/>
    <col min="1538" max="1538" width="18.7109375" style="1" customWidth="1"/>
    <col min="1539" max="1540" width="21.7109375" style="1" customWidth="1"/>
    <col min="1541" max="1541" width="10.7109375" style="1" customWidth="1"/>
    <col min="1542" max="1542" width="21.7109375" style="1" customWidth="1"/>
    <col min="1543" max="1543" width="10.7109375" style="1" customWidth="1"/>
    <col min="1544" max="1544" width="18.7109375" style="1" customWidth="1"/>
    <col min="1545" max="1546" width="21.7109375" style="1" customWidth="1"/>
    <col min="1547" max="1547" width="40.7109375" style="1" customWidth="1"/>
    <col min="1548" max="1548" width="10.7109375" style="1" customWidth="1"/>
    <col min="1549" max="1549" width="21.7109375" style="1" customWidth="1"/>
    <col min="1550" max="1550" width="10.7109375" style="1" customWidth="1"/>
    <col min="1551" max="1551" width="18.7109375" style="1" customWidth="1"/>
    <col min="1552" max="1553" width="21.7109375" style="1" customWidth="1"/>
    <col min="1554" max="1554" width="10.7109375" style="1" customWidth="1"/>
    <col min="1555" max="1555" width="21.7109375" style="1" customWidth="1"/>
    <col min="1556" max="1556" width="10.7109375" style="1" customWidth="1"/>
    <col min="1557" max="1557" width="18.7109375" style="1" customWidth="1"/>
    <col min="1558" max="1558" width="21.7109375" style="1" customWidth="1"/>
    <col min="1559" max="1559" width="40.7109375" style="1" customWidth="1"/>
    <col min="1560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6" width="21.7109375" style="1" customWidth="1"/>
    <col min="1567" max="1567" width="10.7109375" style="1" customWidth="1"/>
    <col min="1568" max="1568" width="40.7109375" style="1" customWidth="1"/>
    <col min="1569" max="1569" width="21.7109375" style="1" customWidth="1"/>
    <col min="1570" max="1570" width="10.7109375" style="1" customWidth="1"/>
    <col min="1571" max="1573" width="21.7109375" style="1" customWidth="1"/>
    <col min="1574" max="1574" width="10.7109375" style="1" customWidth="1"/>
    <col min="1575" max="1789" width="11.42578125" style="1"/>
    <col min="1790" max="1790" width="1.7109375" style="1" customWidth="1"/>
    <col min="1791" max="1791" width="40.7109375" style="1" customWidth="1"/>
    <col min="1792" max="1792" width="21.7109375" style="1" customWidth="1"/>
    <col min="1793" max="1793" width="10.7109375" style="1" customWidth="1"/>
    <col min="1794" max="1794" width="18.7109375" style="1" customWidth="1"/>
    <col min="1795" max="1796" width="21.7109375" style="1" customWidth="1"/>
    <col min="1797" max="1797" width="10.7109375" style="1" customWidth="1"/>
    <col min="1798" max="1798" width="21.7109375" style="1" customWidth="1"/>
    <col min="1799" max="1799" width="10.7109375" style="1" customWidth="1"/>
    <col min="1800" max="1800" width="18.7109375" style="1" customWidth="1"/>
    <col min="1801" max="1802" width="21.7109375" style="1" customWidth="1"/>
    <col min="1803" max="1803" width="40.7109375" style="1" customWidth="1"/>
    <col min="1804" max="1804" width="10.7109375" style="1" customWidth="1"/>
    <col min="1805" max="1805" width="21.7109375" style="1" customWidth="1"/>
    <col min="1806" max="1806" width="10.7109375" style="1" customWidth="1"/>
    <col min="1807" max="1807" width="18.7109375" style="1" customWidth="1"/>
    <col min="1808" max="1809" width="21.7109375" style="1" customWidth="1"/>
    <col min="1810" max="1810" width="10.7109375" style="1" customWidth="1"/>
    <col min="1811" max="1811" width="21.7109375" style="1" customWidth="1"/>
    <col min="1812" max="1812" width="10.7109375" style="1" customWidth="1"/>
    <col min="1813" max="1813" width="18.7109375" style="1" customWidth="1"/>
    <col min="1814" max="1814" width="21.7109375" style="1" customWidth="1"/>
    <col min="1815" max="1815" width="40.7109375" style="1" customWidth="1"/>
    <col min="1816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2" width="21.7109375" style="1" customWidth="1"/>
    <col min="1823" max="1823" width="10.7109375" style="1" customWidth="1"/>
    <col min="1824" max="1824" width="40.7109375" style="1" customWidth="1"/>
    <col min="1825" max="1825" width="21.7109375" style="1" customWidth="1"/>
    <col min="1826" max="1826" width="10.7109375" style="1" customWidth="1"/>
    <col min="1827" max="1829" width="21.7109375" style="1" customWidth="1"/>
    <col min="1830" max="1830" width="10.7109375" style="1" customWidth="1"/>
    <col min="1831" max="2045" width="11.42578125" style="1"/>
    <col min="2046" max="2046" width="1.7109375" style="1" customWidth="1"/>
    <col min="2047" max="2047" width="40.7109375" style="1" customWidth="1"/>
    <col min="2048" max="2048" width="21.7109375" style="1" customWidth="1"/>
    <col min="2049" max="2049" width="10.7109375" style="1" customWidth="1"/>
    <col min="2050" max="2050" width="18.7109375" style="1" customWidth="1"/>
    <col min="2051" max="2052" width="21.7109375" style="1" customWidth="1"/>
    <col min="2053" max="2053" width="10.7109375" style="1" customWidth="1"/>
    <col min="2054" max="2054" width="21.7109375" style="1" customWidth="1"/>
    <col min="2055" max="2055" width="10.7109375" style="1" customWidth="1"/>
    <col min="2056" max="2056" width="18.7109375" style="1" customWidth="1"/>
    <col min="2057" max="2058" width="21.7109375" style="1" customWidth="1"/>
    <col min="2059" max="2059" width="40.7109375" style="1" customWidth="1"/>
    <col min="2060" max="2060" width="10.7109375" style="1" customWidth="1"/>
    <col min="2061" max="2061" width="21.7109375" style="1" customWidth="1"/>
    <col min="2062" max="2062" width="10.7109375" style="1" customWidth="1"/>
    <col min="2063" max="2063" width="18.7109375" style="1" customWidth="1"/>
    <col min="2064" max="2065" width="21.7109375" style="1" customWidth="1"/>
    <col min="2066" max="2066" width="10.7109375" style="1" customWidth="1"/>
    <col min="2067" max="2067" width="21.7109375" style="1" customWidth="1"/>
    <col min="2068" max="2068" width="10.7109375" style="1" customWidth="1"/>
    <col min="2069" max="2069" width="18.7109375" style="1" customWidth="1"/>
    <col min="2070" max="2070" width="21.7109375" style="1" customWidth="1"/>
    <col min="2071" max="2071" width="40.7109375" style="1" customWidth="1"/>
    <col min="2072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8" width="21.7109375" style="1" customWidth="1"/>
    <col min="2079" max="2079" width="10.7109375" style="1" customWidth="1"/>
    <col min="2080" max="2080" width="40.7109375" style="1" customWidth="1"/>
    <col min="2081" max="2081" width="21.7109375" style="1" customWidth="1"/>
    <col min="2082" max="2082" width="10.7109375" style="1" customWidth="1"/>
    <col min="2083" max="2085" width="21.7109375" style="1" customWidth="1"/>
    <col min="2086" max="2086" width="10.7109375" style="1" customWidth="1"/>
    <col min="2087" max="2301" width="11.42578125" style="1"/>
    <col min="2302" max="2302" width="1.7109375" style="1" customWidth="1"/>
    <col min="2303" max="2303" width="40.7109375" style="1" customWidth="1"/>
    <col min="2304" max="2304" width="21.7109375" style="1" customWidth="1"/>
    <col min="2305" max="2305" width="10.7109375" style="1" customWidth="1"/>
    <col min="2306" max="2306" width="18.7109375" style="1" customWidth="1"/>
    <col min="2307" max="2308" width="21.7109375" style="1" customWidth="1"/>
    <col min="2309" max="2309" width="10.7109375" style="1" customWidth="1"/>
    <col min="2310" max="2310" width="21.7109375" style="1" customWidth="1"/>
    <col min="2311" max="2311" width="10.7109375" style="1" customWidth="1"/>
    <col min="2312" max="2312" width="18.7109375" style="1" customWidth="1"/>
    <col min="2313" max="2314" width="21.7109375" style="1" customWidth="1"/>
    <col min="2315" max="2315" width="40.7109375" style="1" customWidth="1"/>
    <col min="2316" max="2316" width="10.7109375" style="1" customWidth="1"/>
    <col min="2317" max="2317" width="21.7109375" style="1" customWidth="1"/>
    <col min="2318" max="2318" width="10.7109375" style="1" customWidth="1"/>
    <col min="2319" max="2319" width="18.7109375" style="1" customWidth="1"/>
    <col min="2320" max="2321" width="21.7109375" style="1" customWidth="1"/>
    <col min="2322" max="2322" width="10.7109375" style="1" customWidth="1"/>
    <col min="2323" max="2323" width="21.7109375" style="1" customWidth="1"/>
    <col min="2324" max="2324" width="10.7109375" style="1" customWidth="1"/>
    <col min="2325" max="2325" width="18.7109375" style="1" customWidth="1"/>
    <col min="2326" max="2326" width="21.7109375" style="1" customWidth="1"/>
    <col min="2327" max="2327" width="40.7109375" style="1" customWidth="1"/>
    <col min="2328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4" width="21.7109375" style="1" customWidth="1"/>
    <col min="2335" max="2335" width="10.7109375" style="1" customWidth="1"/>
    <col min="2336" max="2336" width="40.7109375" style="1" customWidth="1"/>
    <col min="2337" max="2337" width="21.7109375" style="1" customWidth="1"/>
    <col min="2338" max="2338" width="10.7109375" style="1" customWidth="1"/>
    <col min="2339" max="2341" width="21.7109375" style="1" customWidth="1"/>
    <col min="2342" max="2342" width="10.7109375" style="1" customWidth="1"/>
    <col min="2343" max="2557" width="11.42578125" style="1"/>
    <col min="2558" max="2558" width="1.7109375" style="1" customWidth="1"/>
    <col min="2559" max="2559" width="40.7109375" style="1" customWidth="1"/>
    <col min="2560" max="2560" width="21.7109375" style="1" customWidth="1"/>
    <col min="2561" max="2561" width="10.7109375" style="1" customWidth="1"/>
    <col min="2562" max="2562" width="18.7109375" style="1" customWidth="1"/>
    <col min="2563" max="2564" width="21.7109375" style="1" customWidth="1"/>
    <col min="2565" max="2565" width="10.7109375" style="1" customWidth="1"/>
    <col min="2566" max="2566" width="21.7109375" style="1" customWidth="1"/>
    <col min="2567" max="2567" width="10.7109375" style="1" customWidth="1"/>
    <col min="2568" max="2568" width="18.7109375" style="1" customWidth="1"/>
    <col min="2569" max="2570" width="21.7109375" style="1" customWidth="1"/>
    <col min="2571" max="2571" width="40.7109375" style="1" customWidth="1"/>
    <col min="2572" max="2572" width="10.7109375" style="1" customWidth="1"/>
    <col min="2573" max="2573" width="21.7109375" style="1" customWidth="1"/>
    <col min="2574" max="2574" width="10.7109375" style="1" customWidth="1"/>
    <col min="2575" max="2575" width="18.7109375" style="1" customWidth="1"/>
    <col min="2576" max="2577" width="21.7109375" style="1" customWidth="1"/>
    <col min="2578" max="2578" width="10.7109375" style="1" customWidth="1"/>
    <col min="2579" max="2579" width="21.7109375" style="1" customWidth="1"/>
    <col min="2580" max="2580" width="10.7109375" style="1" customWidth="1"/>
    <col min="2581" max="2581" width="18.7109375" style="1" customWidth="1"/>
    <col min="2582" max="2582" width="21.7109375" style="1" customWidth="1"/>
    <col min="2583" max="2583" width="40.7109375" style="1" customWidth="1"/>
    <col min="2584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90" width="21.7109375" style="1" customWidth="1"/>
    <col min="2591" max="2591" width="10.7109375" style="1" customWidth="1"/>
    <col min="2592" max="2592" width="40.7109375" style="1" customWidth="1"/>
    <col min="2593" max="2593" width="21.7109375" style="1" customWidth="1"/>
    <col min="2594" max="2594" width="10.7109375" style="1" customWidth="1"/>
    <col min="2595" max="2597" width="21.7109375" style="1" customWidth="1"/>
    <col min="2598" max="2598" width="10.7109375" style="1" customWidth="1"/>
    <col min="2599" max="2813" width="11.42578125" style="1"/>
    <col min="2814" max="2814" width="1.7109375" style="1" customWidth="1"/>
    <col min="2815" max="2815" width="40.7109375" style="1" customWidth="1"/>
    <col min="2816" max="2816" width="21.7109375" style="1" customWidth="1"/>
    <col min="2817" max="2817" width="10.7109375" style="1" customWidth="1"/>
    <col min="2818" max="2818" width="18.7109375" style="1" customWidth="1"/>
    <col min="2819" max="2820" width="21.7109375" style="1" customWidth="1"/>
    <col min="2821" max="2821" width="10.7109375" style="1" customWidth="1"/>
    <col min="2822" max="2822" width="21.7109375" style="1" customWidth="1"/>
    <col min="2823" max="2823" width="10.7109375" style="1" customWidth="1"/>
    <col min="2824" max="2824" width="18.7109375" style="1" customWidth="1"/>
    <col min="2825" max="2826" width="21.7109375" style="1" customWidth="1"/>
    <col min="2827" max="2827" width="40.7109375" style="1" customWidth="1"/>
    <col min="2828" max="2828" width="10.7109375" style="1" customWidth="1"/>
    <col min="2829" max="2829" width="21.7109375" style="1" customWidth="1"/>
    <col min="2830" max="2830" width="10.7109375" style="1" customWidth="1"/>
    <col min="2831" max="2831" width="18.7109375" style="1" customWidth="1"/>
    <col min="2832" max="2833" width="21.7109375" style="1" customWidth="1"/>
    <col min="2834" max="2834" width="10.7109375" style="1" customWidth="1"/>
    <col min="2835" max="2835" width="21.7109375" style="1" customWidth="1"/>
    <col min="2836" max="2836" width="10.7109375" style="1" customWidth="1"/>
    <col min="2837" max="2837" width="18.7109375" style="1" customWidth="1"/>
    <col min="2838" max="2838" width="21.7109375" style="1" customWidth="1"/>
    <col min="2839" max="2839" width="40.7109375" style="1" customWidth="1"/>
    <col min="2840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6" width="21.7109375" style="1" customWidth="1"/>
    <col min="2847" max="2847" width="10.7109375" style="1" customWidth="1"/>
    <col min="2848" max="2848" width="40.7109375" style="1" customWidth="1"/>
    <col min="2849" max="2849" width="21.7109375" style="1" customWidth="1"/>
    <col min="2850" max="2850" width="10.7109375" style="1" customWidth="1"/>
    <col min="2851" max="2853" width="21.7109375" style="1" customWidth="1"/>
    <col min="2854" max="2854" width="10.7109375" style="1" customWidth="1"/>
    <col min="2855" max="3069" width="11.42578125" style="1"/>
    <col min="3070" max="3070" width="1.7109375" style="1" customWidth="1"/>
    <col min="3071" max="3071" width="40.7109375" style="1" customWidth="1"/>
    <col min="3072" max="3072" width="21.7109375" style="1" customWidth="1"/>
    <col min="3073" max="3073" width="10.7109375" style="1" customWidth="1"/>
    <col min="3074" max="3074" width="18.7109375" style="1" customWidth="1"/>
    <col min="3075" max="3076" width="21.7109375" style="1" customWidth="1"/>
    <col min="3077" max="3077" width="10.7109375" style="1" customWidth="1"/>
    <col min="3078" max="3078" width="21.7109375" style="1" customWidth="1"/>
    <col min="3079" max="3079" width="10.7109375" style="1" customWidth="1"/>
    <col min="3080" max="3080" width="18.7109375" style="1" customWidth="1"/>
    <col min="3081" max="3082" width="21.7109375" style="1" customWidth="1"/>
    <col min="3083" max="3083" width="40.7109375" style="1" customWidth="1"/>
    <col min="3084" max="3084" width="10.7109375" style="1" customWidth="1"/>
    <col min="3085" max="3085" width="21.7109375" style="1" customWidth="1"/>
    <col min="3086" max="3086" width="10.7109375" style="1" customWidth="1"/>
    <col min="3087" max="3087" width="18.7109375" style="1" customWidth="1"/>
    <col min="3088" max="3089" width="21.7109375" style="1" customWidth="1"/>
    <col min="3090" max="3090" width="10.7109375" style="1" customWidth="1"/>
    <col min="3091" max="3091" width="21.7109375" style="1" customWidth="1"/>
    <col min="3092" max="3092" width="10.7109375" style="1" customWidth="1"/>
    <col min="3093" max="3093" width="18.7109375" style="1" customWidth="1"/>
    <col min="3094" max="3094" width="21.7109375" style="1" customWidth="1"/>
    <col min="3095" max="3095" width="40.7109375" style="1" customWidth="1"/>
    <col min="3096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2" width="21.7109375" style="1" customWidth="1"/>
    <col min="3103" max="3103" width="10.7109375" style="1" customWidth="1"/>
    <col min="3104" max="3104" width="40.7109375" style="1" customWidth="1"/>
    <col min="3105" max="3105" width="21.7109375" style="1" customWidth="1"/>
    <col min="3106" max="3106" width="10.7109375" style="1" customWidth="1"/>
    <col min="3107" max="3109" width="21.7109375" style="1" customWidth="1"/>
    <col min="3110" max="3110" width="10.7109375" style="1" customWidth="1"/>
    <col min="3111" max="3325" width="11.42578125" style="1"/>
    <col min="3326" max="3326" width="1.7109375" style="1" customWidth="1"/>
    <col min="3327" max="3327" width="40.7109375" style="1" customWidth="1"/>
    <col min="3328" max="3328" width="21.7109375" style="1" customWidth="1"/>
    <col min="3329" max="3329" width="10.7109375" style="1" customWidth="1"/>
    <col min="3330" max="3330" width="18.7109375" style="1" customWidth="1"/>
    <col min="3331" max="3332" width="21.7109375" style="1" customWidth="1"/>
    <col min="3333" max="3333" width="10.7109375" style="1" customWidth="1"/>
    <col min="3334" max="3334" width="21.7109375" style="1" customWidth="1"/>
    <col min="3335" max="3335" width="10.7109375" style="1" customWidth="1"/>
    <col min="3336" max="3336" width="18.7109375" style="1" customWidth="1"/>
    <col min="3337" max="3338" width="21.7109375" style="1" customWidth="1"/>
    <col min="3339" max="3339" width="40.7109375" style="1" customWidth="1"/>
    <col min="3340" max="3340" width="10.7109375" style="1" customWidth="1"/>
    <col min="3341" max="3341" width="21.7109375" style="1" customWidth="1"/>
    <col min="3342" max="3342" width="10.7109375" style="1" customWidth="1"/>
    <col min="3343" max="3343" width="18.7109375" style="1" customWidth="1"/>
    <col min="3344" max="3345" width="21.7109375" style="1" customWidth="1"/>
    <col min="3346" max="3346" width="10.7109375" style="1" customWidth="1"/>
    <col min="3347" max="3347" width="21.7109375" style="1" customWidth="1"/>
    <col min="3348" max="3348" width="10.7109375" style="1" customWidth="1"/>
    <col min="3349" max="3349" width="18.7109375" style="1" customWidth="1"/>
    <col min="3350" max="3350" width="21.7109375" style="1" customWidth="1"/>
    <col min="3351" max="3351" width="40.7109375" style="1" customWidth="1"/>
    <col min="3352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8" width="21.7109375" style="1" customWidth="1"/>
    <col min="3359" max="3359" width="10.7109375" style="1" customWidth="1"/>
    <col min="3360" max="3360" width="40.7109375" style="1" customWidth="1"/>
    <col min="3361" max="3361" width="21.7109375" style="1" customWidth="1"/>
    <col min="3362" max="3362" width="10.7109375" style="1" customWidth="1"/>
    <col min="3363" max="3365" width="21.7109375" style="1" customWidth="1"/>
    <col min="3366" max="3366" width="10.7109375" style="1" customWidth="1"/>
    <col min="3367" max="3581" width="11.42578125" style="1"/>
    <col min="3582" max="3582" width="1.7109375" style="1" customWidth="1"/>
    <col min="3583" max="3583" width="40.7109375" style="1" customWidth="1"/>
    <col min="3584" max="3584" width="21.7109375" style="1" customWidth="1"/>
    <col min="3585" max="3585" width="10.7109375" style="1" customWidth="1"/>
    <col min="3586" max="3586" width="18.7109375" style="1" customWidth="1"/>
    <col min="3587" max="3588" width="21.7109375" style="1" customWidth="1"/>
    <col min="3589" max="3589" width="10.7109375" style="1" customWidth="1"/>
    <col min="3590" max="3590" width="21.7109375" style="1" customWidth="1"/>
    <col min="3591" max="3591" width="10.7109375" style="1" customWidth="1"/>
    <col min="3592" max="3592" width="18.7109375" style="1" customWidth="1"/>
    <col min="3593" max="3594" width="21.7109375" style="1" customWidth="1"/>
    <col min="3595" max="3595" width="40.7109375" style="1" customWidth="1"/>
    <col min="3596" max="3596" width="10.7109375" style="1" customWidth="1"/>
    <col min="3597" max="3597" width="21.7109375" style="1" customWidth="1"/>
    <col min="3598" max="3598" width="10.7109375" style="1" customWidth="1"/>
    <col min="3599" max="3599" width="18.7109375" style="1" customWidth="1"/>
    <col min="3600" max="3601" width="21.7109375" style="1" customWidth="1"/>
    <col min="3602" max="3602" width="10.7109375" style="1" customWidth="1"/>
    <col min="3603" max="3603" width="21.7109375" style="1" customWidth="1"/>
    <col min="3604" max="3604" width="10.7109375" style="1" customWidth="1"/>
    <col min="3605" max="3605" width="18.7109375" style="1" customWidth="1"/>
    <col min="3606" max="3606" width="21.7109375" style="1" customWidth="1"/>
    <col min="3607" max="3607" width="40.7109375" style="1" customWidth="1"/>
    <col min="3608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4" width="21.7109375" style="1" customWidth="1"/>
    <col min="3615" max="3615" width="10.7109375" style="1" customWidth="1"/>
    <col min="3616" max="3616" width="40.7109375" style="1" customWidth="1"/>
    <col min="3617" max="3617" width="21.7109375" style="1" customWidth="1"/>
    <col min="3618" max="3618" width="10.7109375" style="1" customWidth="1"/>
    <col min="3619" max="3621" width="21.7109375" style="1" customWidth="1"/>
    <col min="3622" max="3622" width="10.7109375" style="1" customWidth="1"/>
    <col min="3623" max="3837" width="11.42578125" style="1"/>
    <col min="3838" max="3838" width="1.7109375" style="1" customWidth="1"/>
    <col min="3839" max="3839" width="40.7109375" style="1" customWidth="1"/>
    <col min="3840" max="3840" width="21.7109375" style="1" customWidth="1"/>
    <col min="3841" max="3841" width="10.7109375" style="1" customWidth="1"/>
    <col min="3842" max="3842" width="18.7109375" style="1" customWidth="1"/>
    <col min="3843" max="3844" width="21.7109375" style="1" customWidth="1"/>
    <col min="3845" max="3845" width="10.7109375" style="1" customWidth="1"/>
    <col min="3846" max="3846" width="21.7109375" style="1" customWidth="1"/>
    <col min="3847" max="3847" width="10.7109375" style="1" customWidth="1"/>
    <col min="3848" max="3848" width="18.7109375" style="1" customWidth="1"/>
    <col min="3849" max="3850" width="21.7109375" style="1" customWidth="1"/>
    <col min="3851" max="3851" width="40.7109375" style="1" customWidth="1"/>
    <col min="3852" max="3852" width="10.7109375" style="1" customWidth="1"/>
    <col min="3853" max="3853" width="21.7109375" style="1" customWidth="1"/>
    <col min="3854" max="3854" width="10.7109375" style="1" customWidth="1"/>
    <col min="3855" max="3855" width="18.7109375" style="1" customWidth="1"/>
    <col min="3856" max="3857" width="21.7109375" style="1" customWidth="1"/>
    <col min="3858" max="3858" width="10.7109375" style="1" customWidth="1"/>
    <col min="3859" max="3859" width="21.7109375" style="1" customWidth="1"/>
    <col min="3860" max="3860" width="10.7109375" style="1" customWidth="1"/>
    <col min="3861" max="3861" width="18.7109375" style="1" customWidth="1"/>
    <col min="3862" max="3862" width="21.7109375" style="1" customWidth="1"/>
    <col min="3863" max="3863" width="40.7109375" style="1" customWidth="1"/>
    <col min="3864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70" width="21.7109375" style="1" customWidth="1"/>
    <col min="3871" max="3871" width="10.7109375" style="1" customWidth="1"/>
    <col min="3872" max="3872" width="40.7109375" style="1" customWidth="1"/>
    <col min="3873" max="3873" width="21.7109375" style="1" customWidth="1"/>
    <col min="3874" max="3874" width="10.7109375" style="1" customWidth="1"/>
    <col min="3875" max="3877" width="21.7109375" style="1" customWidth="1"/>
    <col min="3878" max="3878" width="10.7109375" style="1" customWidth="1"/>
    <col min="3879" max="4093" width="11.42578125" style="1"/>
    <col min="4094" max="4094" width="1.7109375" style="1" customWidth="1"/>
    <col min="4095" max="4095" width="40.7109375" style="1" customWidth="1"/>
    <col min="4096" max="4096" width="21.7109375" style="1" customWidth="1"/>
    <col min="4097" max="4097" width="10.7109375" style="1" customWidth="1"/>
    <col min="4098" max="4098" width="18.7109375" style="1" customWidth="1"/>
    <col min="4099" max="4100" width="21.7109375" style="1" customWidth="1"/>
    <col min="4101" max="4101" width="10.7109375" style="1" customWidth="1"/>
    <col min="4102" max="4102" width="21.7109375" style="1" customWidth="1"/>
    <col min="4103" max="4103" width="10.7109375" style="1" customWidth="1"/>
    <col min="4104" max="4104" width="18.7109375" style="1" customWidth="1"/>
    <col min="4105" max="4106" width="21.7109375" style="1" customWidth="1"/>
    <col min="4107" max="4107" width="40.7109375" style="1" customWidth="1"/>
    <col min="4108" max="4108" width="10.7109375" style="1" customWidth="1"/>
    <col min="4109" max="4109" width="21.7109375" style="1" customWidth="1"/>
    <col min="4110" max="4110" width="10.7109375" style="1" customWidth="1"/>
    <col min="4111" max="4111" width="18.7109375" style="1" customWidth="1"/>
    <col min="4112" max="4113" width="21.7109375" style="1" customWidth="1"/>
    <col min="4114" max="4114" width="10.7109375" style="1" customWidth="1"/>
    <col min="4115" max="4115" width="21.7109375" style="1" customWidth="1"/>
    <col min="4116" max="4116" width="10.7109375" style="1" customWidth="1"/>
    <col min="4117" max="4117" width="18.7109375" style="1" customWidth="1"/>
    <col min="4118" max="4118" width="21.7109375" style="1" customWidth="1"/>
    <col min="4119" max="4119" width="40.7109375" style="1" customWidth="1"/>
    <col min="4120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6" width="21.7109375" style="1" customWidth="1"/>
    <col min="4127" max="4127" width="10.7109375" style="1" customWidth="1"/>
    <col min="4128" max="4128" width="40.7109375" style="1" customWidth="1"/>
    <col min="4129" max="4129" width="21.7109375" style="1" customWidth="1"/>
    <col min="4130" max="4130" width="10.7109375" style="1" customWidth="1"/>
    <col min="4131" max="4133" width="21.7109375" style="1" customWidth="1"/>
    <col min="4134" max="4134" width="10.7109375" style="1" customWidth="1"/>
    <col min="4135" max="4349" width="11.42578125" style="1"/>
    <col min="4350" max="4350" width="1.7109375" style="1" customWidth="1"/>
    <col min="4351" max="4351" width="40.7109375" style="1" customWidth="1"/>
    <col min="4352" max="4352" width="21.7109375" style="1" customWidth="1"/>
    <col min="4353" max="4353" width="10.7109375" style="1" customWidth="1"/>
    <col min="4354" max="4354" width="18.7109375" style="1" customWidth="1"/>
    <col min="4355" max="4356" width="21.7109375" style="1" customWidth="1"/>
    <col min="4357" max="4357" width="10.7109375" style="1" customWidth="1"/>
    <col min="4358" max="4358" width="21.7109375" style="1" customWidth="1"/>
    <col min="4359" max="4359" width="10.7109375" style="1" customWidth="1"/>
    <col min="4360" max="4360" width="18.7109375" style="1" customWidth="1"/>
    <col min="4361" max="4362" width="21.7109375" style="1" customWidth="1"/>
    <col min="4363" max="4363" width="40.7109375" style="1" customWidth="1"/>
    <col min="4364" max="4364" width="10.7109375" style="1" customWidth="1"/>
    <col min="4365" max="4365" width="21.7109375" style="1" customWidth="1"/>
    <col min="4366" max="4366" width="10.7109375" style="1" customWidth="1"/>
    <col min="4367" max="4367" width="18.7109375" style="1" customWidth="1"/>
    <col min="4368" max="4369" width="21.7109375" style="1" customWidth="1"/>
    <col min="4370" max="4370" width="10.7109375" style="1" customWidth="1"/>
    <col min="4371" max="4371" width="21.7109375" style="1" customWidth="1"/>
    <col min="4372" max="4372" width="10.7109375" style="1" customWidth="1"/>
    <col min="4373" max="4373" width="18.7109375" style="1" customWidth="1"/>
    <col min="4374" max="4374" width="21.7109375" style="1" customWidth="1"/>
    <col min="4375" max="4375" width="40.7109375" style="1" customWidth="1"/>
    <col min="4376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2" width="21.7109375" style="1" customWidth="1"/>
    <col min="4383" max="4383" width="10.7109375" style="1" customWidth="1"/>
    <col min="4384" max="4384" width="40.7109375" style="1" customWidth="1"/>
    <col min="4385" max="4385" width="21.7109375" style="1" customWidth="1"/>
    <col min="4386" max="4386" width="10.7109375" style="1" customWidth="1"/>
    <col min="4387" max="4389" width="21.7109375" style="1" customWidth="1"/>
    <col min="4390" max="4390" width="10.7109375" style="1" customWidth="1"/>
    <col min="4391" max="4605" width="11.42578125" style="1"/>
    <col min="4606" max="4606" width="1.7109375" style="1" customWidth="1"/>
    <col min="4607" max="4607" width="40.7109375" style="1" customWidth="1"/>
    <col min="4608" max="4608" width="21.7109375" style="1" customWidth="1"/>
    <col min="4609" max="4609" width="10.7109375" style="1" customWidth="1"/>
    <col min="4610" max="4610" width="18.7109375" style="1" customWidth="1"/>
    <col min="4611" max="4612" width="21.7109375" style="1" customWidth="1"/>
    <col min="4613" max="4613" width="10.7109375" style="1" customWidth="1"/>
    <col min="4614" max="4614" width="21.7109375" style="1" customWidth="1"/>
    <col min="4615" max="4615" width="10.7109375" style="1" customWidth="1"/>
    <col min="4616" max="4616" width="18.7109375" style="1" customWidth="1"/>
    <col min="4617" max="4618" width="21.7109375" style="1" customWidth="1"/>
    <col min="4619" max="4619" width="40.7109375" style="1" customWidth="1"/>
    <col min="4620" max="4620" width="10.7109375" style="1" customWidth="1"/>
    <col min="4621" max="4621" width="21.7109375" style="1" customWidth="1"/>
    <col min="4622" max="4622" width="10.7109375" style="1" customWidth="1"/>
    <col min="4623" max="4623" width="18.7109375" style="1" customWidth="1"/>
    <col min="4624" max="4625" width="21.7109375" style="1" customWidth="1"/>
    <col min="4626" max="4626" width="10.7109375" style="1" customWidth="1"/>
    <col min="4627" max="4627" width="21.7109375" style="1" customWidth="1"/>
    <col min="4628" max="4628" width="10.7109375" style="1" customWidth="1"/>
    <col min="4629" max="4629" width="18.7109375" style="1" customWidth="1"/>
    <col min="4630" max="4630" width="21.7109375" style="1" customWidth="1"/>
    <col min="4631" max="4631" width="40.7109375" style="1" customWidth="1"/>
    <col min="4632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8" width="21.7109375" style="1" customWidth="1"/>
    <col min="4639" max="4639" width="10.7109375" style="1" customWidth="1"/>
    <col min="4640" max="4640" width="40.7109375" style="1" customWidth="1"/>
    <col min="4641" max="4641" width="21.7109375" style="1" customWidth="1"/>
    <col min="4642" max="4642" width="10.7109375" style="1" customWidth="1"/>
    <col min="4643" max="4645" width="21.7109375" style="1" customWidth="1"/>
    <col min="4646" max="4646" width="10.7109375" style="1" customWidth="1"/>
    <col min="4647" max="4861" width="11.42578125" style="1"/>
    <col min="4862" max="4862" width="1.7109375" style="1" customWidth="1"/>
    <col min="4863" max="4863" width="40.7109375" style="1" customWidth="1"/>
    <col min="4864" max="4864" width="21.7109375" style="1" customWidth="1"/>
    <col min="4865" max="4865" width="10.7109375" style="1" customWidth="1"/>
    <col min="4866" max="4866" width="18.7109375" style="1" customWidth="1"/>
    <col min="4867" max="4868" width="21.7109375" style="1" customWidth="1"/>
    <col min="4869" max="4869" width="10.7109375" style="1" customWidth="1"/>
    <col min="4870" max="4870" width="21.7109375" style="1" customWidth="1"/>
    <col min="4871" max="4871" width="10.7109375" style="1" customWidth="1"/>
    <col min="4872" max="4872" width="18.7109375" style="1" customWidth="1"/>
    <col min="4873" max="4874" width="21.7109375" style="1" customWidth="1"/>
    <col min="4875" max="4875" width="40.7109375" style="1" customWidth="1"/>
    <col min="4876" max="4876" width="10.7109375" style="1" customWidth="1"/>
    <col min="4877" max="4877" width="21.7109375" style="1" customWidth="1"/>
    <col min="4878" max="4878" width="10.7109375" style="1" customWidth="1"/>
    <col min="4879" max="4879" width="18.7109375" style="1" customWidth="1"/>
    <col min="4880" max="4881" width="21.7109375" style="1" customWidth="1"/>
    <col min="4882" max="4882" width="10.7109375" style="1" customWidth="1"/>
    <col min="4883" max="4883" width="21.7109375" style="1" customWidth="1"/>
    <col min="4884" max="4884" width="10.7109375" style="1" customWidth="1"/>
    <col min="4885" max="4885" width="18.7109375" style="1" customWidth="1"/>
    <col min="4886" max="4886" width="21.7109375" style="1" customWidth="1"/>
    <col min="4887" max="4887" width="40.7109375" style="1" customWidth="1"/>
    <col min="4888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4" width="21.7109375" style="1" customWidth="1"/>
    <col min="4895" max="4895" width="10.7109375" style="1" customWidth="1"/>
    <col min="4896" max="4896" width="40.7109375" style="1" customWidth="1"/>
    <col min="4897" max="4897" width="21.7109375" style="1" customWidth="1"/>
    <col min="4898" max="4898" width="10.7109375" style="1" customWidth="1"/>
    <col min="4899" max="4901" width="21.7109375" style="1" customWidth="1"/>
    <col min="4902" max="4902" width="10.7109375" style="1" customWidth="1"/>
    <col min="4903" max="5117" width="11.42578125" style="1"/>
    <col min="5118" max="5118" width="1.7109375" style="1" customWidth="1"/>
    <col min="5119" max="5119" width="40.7109375" style="1" customWidth="1"/>
    <col min="5120" max="5120" width="21.7109375" style="1" customWidth="1"/>
    <col min="5121" max="5121" width="10.7109375" style="1" customWidth="1"/>
    <col min="5122" max="5122" width="18.7109375" style="1" customWidth="1"/>
    <col min="5123" max="5124" width="21.7109375" style="1" customWidth="1"/>
    <col min="5125" max="5125" width="10.7109375" style="1" customWidth="1"/>
    <col min="5126" max="5126" width="21.7109375" style="1" customWidth="1"/>
    <col min="5127" max="5127" width="10.7109375" style="1" customWidth="1"/>
    <col min="5128" max="5128" width="18.7109375" style="1" customWidth="1"/>
    <col min="5129" max="5130" width="21.7109375" style="1" customWidth="1"/>
    <col min="5131" max="5131" width="40.7109375" style="1" customWidth="1"/>
    <col min="5132" max="5132" width="10.7109375" style="1" customWidth="1"/>
    <col min="5133" max="5133" width="21.7109375" style="1" customWidth="1"/>
    <col min="5134" max="5134" width="10.7109375" style="1" customWidth="1"/>
    <col min="5135" max="5135" width="18.7109375" style="1" customWidth="1"/>
    <col min="5136" max="5137" width="21.7109375" style="1" customWidth="1"/>
    <col min="5138" max="5138" width="10.7109375" style="1" customWidth="1"/>
    <col min="5139" max="5139" width="21.7109375" style="1" customWidth="1"/>
    <col min="5140" max="5140" width="10.7109375" style="1" customWidth="1"/>
    <col min="5141" max="5141" width="18.7109375" style="1" customWidth="1"/>
    <col min="5142" max="5142" width="21.7109375" style="1" customWidth="1"/>
    <col min="5143" max="5143" width="40.7109375" style="1" customWidth="1"/>
    <col min="5144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50" width="21.7109375" style="1" customWidth="1"/>
    <col min="5151" max="5151" width="10.7109375" style="1" customWidth="1"/>
    <col min="5152" max="5152" width="40.7109375" style="1" customWidth="1"/>
    <col min="5153" max="5153" width="21.7109375" style="1" customWidth="1"/>
    <col min="5154" max="5154" width="10.7109375" style="1" customWidth="1"/>
    <col min="5155" max="5157" width="21.7109375" style="1" customWidth="1"/>
    <col min="5158" max="5158" width="10.7109375" style="1" customWidth="1"/>
    <col min="5159" max="5373" width="11.42578125" style="1"/>
    <col min="5374" max="5374" width="1.7109375" style="1" customWidth="1"/>
    <col min="5375" max="5375" width="40.7109375" style="1" customWidth="1"/>
    <col min="5376" max="5376" width="21.7109375" style="1" customWidth="1"/>
    <col min="5377" max="5377" width="10.7109375" style="1" customWidth="1"/>
    <col min="5378" max="5378" width="18.7109375" style="1" customWidth="1"/>
    <col min="5379" max="5380" width="21.7109375" style="1" customWidth="1"/>
    <col min="5381" max="5381" width="10.7109375" style="1" customWidth="1"/>
    <col min="5382" max="5382" width="21.7109375" style="1" customWidth="1"/>
    <col min="5383" max="5383" width="10.7109375" style="1" customWidth="1"/>
    <col min="5384" max="5384" width="18.7109375" style="1" customWidth="1"/>
    <col min="5385" max="5386" width="21.7109375" style="1" customWidth="1"/>
    <col min="5387" max="5387" width="40.7109375" style="1" customWidth="1"/>
    <col min="5388" max="5388" width="10.7109375" style="1" customWidth="1"/>
    <col min="5389" max="5389" width="21.7109375" style="1" customWidth="1"/>
    <col min="5390" max="5390" width="10.7109375" style="1" customWidth="1"/>
    <col min="5391" max="5391" width="18.7109375" style="1" customWidth="1"/>
    <col min="5392" max="5393" width="21.7109375" style="1" customWidth="1"/>
    <col min="5394" max="5394" width="10.7109375" style="1" customWidth="1"/>
    <col min="5395" max="5395" width="21.7109375" style="1" customWidth="1"/>
    <col min="5396" max="5396" width="10.7109375" style="1" customWidth="1"/>
    <col min="5397" max="5397" width="18.7109375" style="1" customWidth="1"/>
    <col min="5398" max="5398" width="21.7109375" style="1" customWidth="1"/>
    <col min="5399" max="5399" width="40.7109375" style="1" customWidth="1"/>
    <col min="5400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6" width="21.7109375" style="1" customWidth="1"/>
    <col min="5407" max="5407" width="10.7109375" style="1" customWidth="1"/>
    <col min="5408" max="5408" width="40.7109375" style="1" customWidth="1"/>
    <col min="5409" max="5409" width="21.7109375" style="1" customWidth="1"/>
    <col min="5410" max="5410" width="10.7109375" style="1" customWidth="1"/>
    <col min="5411" max="5413" width="21.7109375" style="1" customWidth="1"/>
    <col min="5414" max="5414" width="10.7109375" style="1" customWidth="1"/>
    <col min="5415" max="5629" width="11.42578125" style="1"/>
    <col min="5630" max="5630" width="1.7109375" style="1" customWidth="1"/>
    <col min="5631" max="5631" width="40.7109375" style="1" customWidth="1"/>
    <col min="5632" max="5632" width="21.7109375" style="1" customWidth="1"/>
    <col min="5633" max="5633" width="10.7109375" style="1" customWidth="1"/>
    <col min="5634" max="5634" width="18.7109375" style="1" customWidth="1"/>
    <col min="5635" max="5636" width="21.7109375" style="1" customWidth="1"/>
    <col min="5637" max="5637" width="10.7109375" style="1" customWidth="1"/>
    <col min="5638" max="5638" width="21.7109375" style="1" customWidth="1"/>
    <col min="5639" max="5639" width="10.7109375" style="1" customWidth="1"/>
    <col min="5640" max="5640" width="18.7109375" style="1" customWidth="1"/>
    <col min="5641" max="5642" width="21.7109375" style="1" customWidth="1"/>
    <col min="5643" max="5643" width="40.7109375" style="1" customWidth="1"/>
    <col min="5644" max="5644" width="10.7109375" style="1" customWidth="1"/>
    <col min="5645" max="5645" width="21.7109375" style="1" customWidth="1"/>
    <col min="5646" max="5646" width="10.7109375" style="1" customWidth="1"/>
    <col min="5647" max="5647" width="18.7109375" style="1" customWidth="1"/>
    <col min="5648" max="5649" width="21.7109375" style="1" customWidth="1"/>
    <col min="5650" max="5650" width="10.7109375" style="1" customWidth="1"/>
    <col min="5651" max="5651" width="21.7109375" style="1" customWidth="1"/>
    <col min="5652" max="5652" width="10.7109375" style="1" customWidth="1"/>
    <col min="5653" max="5653" width="18.7109375" style="1" customWidth="1"/>
    <col min="5654" max="5654" width="21.7109375" style="1" customWidth="1"/>
    <col min="5655" max="5655" width="40.7109375" style="1" customWidth="1"/>
    <col min="5656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2" width="21.7109375" style="1" customWidth="1"/>
    <col min="5663" max="5663" width="10.7109375" style="1" customWidth="1"/>
    <col min="5664" max="5664" width="40.7109375" style="1" customWidth="1"/>
    <col min="5665" max="5665" width="21.7109375" style="1" customWidth="1"/>
    <col min="5666" max="5666" width="10.7109375" style="1" customWidth="1"/>
    <col min="5667" max="5669" width="21.7109375" style="1" customWidth="1"/>
    <col min="5670" max="5670" width="10.7109375" style="1" customWidth="1"/>
    <col min="5671" max="5885" width="11.42578125" style="1"/>
    <col min="5886" max="5886" width="1.7109375" style="1" customWidth="1"/>
    <col min="5887" max="5887" width="40.7109375" style="1" customWidth="1"/>
    <col min="5888" max="5888" width="21.7109375" style="1" customWidth="1"/>
    <col min="5889" max="5889" width="10.7109375" style="1" customWidth="1"/>
    <col min="5890" max="5890" width="18.7109375" style="1" customWidth="1"/>
    <col min="5891" max="5892" width="21.7109375" style="1" customWidth="1"/>
    <col min="5893" max="5893" width="10.7109375" style="1" customWidth="1"/>
    <col min="5894" max="5894" width="21.7109375" style="1" customWidth="1"/>
    <col min="5895" max="5895" width="10.7109375" style="1" customWidth="1"/>
    <col min="5896" max="5896" width="18.7109375" style="1" customWidth="1"/>
    <col min="5897" max="5898" width="21.7109375" style="1" customWidth="1"/>
    <col min="5899" max="5899" width="40.7109375" style="1" customWidth="1"/>
    <col min="5900" max="5900" width="10.7109375" style="1" customWidth="1"/>
    <col min="5901" max="5901" width="21.7109375" style="1" customWidth="1"/>
    <col min="5902" max="5902" width="10.7109375" style="1" customWidth="1"/>
    <col min="5903" max="5903" width="18.7109375" style="1" customWidth="1"/>
    <col min="5904" max="5905" width="21.7109375" style="1" customWidth="1"/>
    <col min="5906" max="5906" width="10.7109375" style="1" customWidth="1"/>
    <col min="5907" max="5907" width="21.7109375" style="1" customWidth="1"/>
    <col min="5908" max="5908" width="10.7109375" style="1" customWidth="1"/>
    <col min="5909" max="5909" width="18.7109375" style="1" customWidth="1"/>
    <col min="5910" max="5910" width="21.7109375" style="1" customWidth="1"/>
    <col min="5911" max="5911" width="40.7109375" style="1" customWidth="1"/>
    <col min="5912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8" width="21.7109375" style="1" customWidth="1"/>
    <col min="5919" max="5919" width="10.7109375" style="1" customWidth="1"/>
    <col min="5920" max="5920" width="40.7109375" style="1" customWidth="1"/>
    <col min="5921" max="5921" width="21.7109375" style="1" customWidth="1"/>
    <col min="5922" max="5922" width="10.7109375" style="1" customWidth="1"/>
    <col min="5923" max="5925" width="21.7109375" style="1" customWidth="1"/>
    <col min="5926" max="5926" width="10.7109375" style="1" customWidth="1"/>
    <col min="5927" max="6141" width="11.42578125" style="1"/>
    <col min="6142" max="6142" width="1.7109375" style="1" customWidth="1"/>
    <col min="6143" max="6143" width="40.7109375" style="1" customWidth="1"/>
    <col min="6144" max="6144" width="21.7109375" style="1" customWidth="1"/>
    <col min="6145" max="6145" width="10.7109375" style="1" customWidth="1"/>
    <col min="6146" max="6146" width="18.7109375" style="1" customWidth="1"/>
    <col min="6147" max="6148" width="21.7109375" style="1" customWidth="1"/>
    <col min="6149" max="6149" width="10.7109375" style="1" customWidth="1"/>
    <col min="6150" max="6150" width="21.7109375" style="1" customWidth="1"/>
    <col min="6151" max="6151" width="10.7109375" style="1" customWidth="1"/>
    <col min="6152" max="6152" width="18.7109375" style="1" customWidth="1"/>
    <col min="6153" max="6154" width="21.7109375" style="1" customWidth="1"/>
    <col min="6155" max="6155" width="40.7109375" style="1" customWidth="1"/>
    <col min="6156" max="6156" width="10.7109375" style="1" customWidth="1"/>
    <col min="6157" max="6157" width="21.7109375" style="1" customWidth="1"/>
    <col min="6158" max="6158" width="10.7109375" style="1" customWidth="1"/>
    <col min="6159" max="6159" width="18.7109375" style="1" customWidth="1"/>
    <col min="6160" max="6161" width="21.7109375" style="1" customWidth="1"/>
    <col min="6162" max="6162" width="10.7109375" style="1" customWidth="1"/>
    <col min="6163" max="6163" width="21.7109375" style="1" customWidth="1"/>
    <col min="6164" max="6164" width="10.7109375" style="1" customWidth="1"/>
    <col min="6165" max="6165" width="18.7109375" style="1" customWidth="1"/>
    <col min="6166" max="6166" width="21.7109375" style="1" customWidth="1"/>
    <col min="6167" max="6167" width="40.7109375" style="1" customWidth="1"/>
    <col min="6168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4" width="21.7109375" style="1" customWidth="1"/>
    <col min="6175" max="6175" width="10.7109375" style="1" customWidth="1"/>
    <col min="6176" max="6176" width="40.7109375" style="1" customWidth="1"/>
    <col min="6177" max="6177" width="21.7109375" style="1" customWidth="1"/>
    <col min="6178" max="6178" width="10.7109375" style="1" customWidth="1"/>
    <col min="6179" max="6181" width="21.7109375" style="1" customWidth="1"/>
    <col min="6182" max="6182" width="10.7109375" style="1" customWidth="1"/>
    <col min="6183" max="6397" width="11.42578125" style="1"/>
    <col min="6398" max="6398" width="1.7109375" style="1" customWidth="1"/>
    <col min="6399" max="6399" width="40.7109375" style="1" customWidth="1"/>
    <col min="6400" max="6400" width="21.7109375" style="1" customWidth="1"/>
    <col min="6401" max="6401" width="10.7109375" style="1" customWidth="1"/>
    <col min="6402" max="6402" width="18.7109375" style="1" customWidth="1"/>
    <col min="6403" max="6404" width="21.7109375" style="1" customWidth="1"/>
    <col min="6405" max="6405" width="10.7109375" style="1" customWidth="1"/>
    <col min="6406" max="6406" width="21.7109375" style="1" customWidth="1"/>
    <col min="6407" max="6407" width="10.7109375" style="1" customWidth="1"/>
    <col min="6408" max="6408" width="18.7109375" style="1" customWidth="1"/>
    <col min="6409" max="6410" width="21.7109375" style="1" customWidth="1"/>
    <col min="6411" max="6411" width="40.7109375" style="1" customWidth="1"/>
    <col min="6412" max="6412" width="10.7109375" style="1" customWidth="1"/>
    <col min="6413" max="6413" width="21.7109375" style="1" customWidth="1"/>
    <col min="6414" max="6414" width="10.7109375" style="1" customWidth="1"/>
    <col min="6415" max="6415" width="18.7109375" style="1" customWidth="1"/>
    <col min="6416" max="6417" width="21.7109375" style="1" customWidth="1"/>
    <col min="6418" max="6418" width="10.7109375" style="1" customWidth="1"/>
    <col min="6419" max="6419" width="21.7109375" style="1" customWidth="1"/>
    <col min="6420" max="6420" width="10.7109375" style="1" customWidth="1"/>
    <col min="6421" max="6421" width="18.7109375" style="1" customWidth="1"/>
    <col min="6422" max="6422" width="21.7109375" style="1" customWidth="1"/>
    <col min="6423" max="6423" width="40.7109375" style="1" customWidth="1"/>
    <col min="6424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30" width="21.7109375" style="1" customWidth="1"/>
    <col min="6431" max="6431" width="10.7109375" style="1" customWidth="1"/>
    <col min="6432" max="6432" width="40.7109375" style="1" customWidth="1"/>
    <col min="6433" max="6433" width="21.7109375" style="1" customWidth="1"/>
    <col min="6434" max="6434" width="10.7109375" style="1" customWidth="1"/>
    <col min="6435" max="6437" width="21.7109375" style="1" customWidth="1"/>
    <col min="6438" max="6438" width="10.7109375" style="1" customWidth="1"/>
    <col min="6439" max="6653" width="11.42578125" style="1"/>
    <col min="6654" max="6654" width="1.7109375" style="1" customWidth="1"/>
    <col min="6655" max="6655" width="40.7109375" style="1" customWidth="1"/>
    <col min="6656" max="6656" width="21.7109375" style="1" customWidth="1"/>
    <col min="6657" max="6657" width="10.7109375" style="1" customWidth="1"/>
    <col min="6658" max="6658" width="18.7109375" style="1" customWidth="1"/>
    <col min="6659" max="6660" width="21.7109375" style="1" customWidth="1"/>
    <col min="6661" max="6661" width="10.7109375" style="1" customWidth="1"/>
    <col min="6662" max="6662" width="21.7109375" style="1" customWidth="1"/>
    <col min="6663" max="6663" width="10.7109375" style="1" customWidth="1"/>
    <col min="6664" max="6664" width="18.7109375" style="1" customWidth="1"/>
    <col min="6665" max="6666" width="21.7109375" style="1" customWidth="1"/>
    <col min="6667" max="6667" width="40.7109375" style="1" customWidth="1"/>
    <col min="6668" max="6668" width="10.7109375" style="1" customWidth="1"/>
    <col min="6669" max="6669" width="21.7109375" style="1" customWidth="1"/>
    <col min="6670" max="6670" width="10.7109375" style="1" customWidth="1"/>
    <col min="6671" max="6671" width="18.7109375" style="1" customWidth="1"/>
    <col min="6672" max="6673" width="21.7109375" style="1" customWidth="1"/>
    <col min="6674" max="6674" width="10.7109375" style="1" customWidth="1"/>
    <col min="6675" max="6675" width="21.7109375" style="1" customWidth="1"/>
    <col min="6676" max="6676" width="10.7109375" style="1" customWidth="1"/>
    <col min="6677" max="6677" width="18.7109375" style="1" customWidth="1"/>
    <col min="6678" max="6678" width="21.7109375" style="1" customWidth="1"/>
    <col min="6679" max="6679" width="40.7109375" style="1" customWidth="1"/>
    <col min="6680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6" width="21.7109375" style="1" customWidth="1"/>
    <col min="6687" max="6687" width="10.7109375" style="1" customWidth="1"/>
    <col min="6688" max="6688" width="40.7109375" style="1" customWidth="1"/>
    <col min="6689" max="6689" width="21.7109375" style="1" customWidth="1"/>
    <col min="6690" max="6690" width="10.7109375" style="1" customWidth="1"/>
    <col min="6691" max="6693" width="21.7109375" style="1" customWidth="1"/>
    <col min="6694" max="6694" width="10.7109375" style="1" customWidth="1"/>
    <col min="6695" max="6909" width="11.42578125" style="1"/>
    <col min="6910" max="6910" width="1.7109375" style="1" customWidth="1"/>
    <col min="6911" max="6911" width="40.7109375" style="1" customWidth="1"/>
    <col min="6912" max="6912" width="21.7109375" style="1" customWidth="1"/>
    <col min="6913" max="6913" width="10.7109375" style="1" customWidth="1"/>
    <col min="6914" max="6914" width="18.7109375" style="1" customWidth="1"/>
    <col min="6915" max="6916" width="21.7109375" style="1" customWidth="1"/>
    <col min="6917" max="6917" width="10.7109375" style="1" customWidth="1"/>
    <col min="6918" max="6918" width="21.7109375" style="1" customWidth="1"/>
    <col min="6919" max="6919" width="10.7109375" style="1" customWidth="1"/>
    <col min="6920" max="6920" width="18.7109375" style="1" customWidth="1"/>
    <col min="6921" max="6922" width="21.7109375" style="1" customWidth="1"/>
    <col min="6923" max="6923" width="40.7109375" style="1" customWidth="1"/>
    <col min="6924" max="6924" width="10.7109375" style="1" customWidth="1"/>
    <col min="6925" max="6925" width="21.7109375" style="1" customWidth="1"/>
    <col min="6926" max="6926" width="10.7109375" style="1" customWidth="1"/>
    <col min="6927" max="6927" width="18.7109375" style="1" customWidth="1"/>
    <col min="6928" max="6929" width="21.7109375" style="1" customWidth="1"/>
    <col min="6930" max="6930" width="10.7109375" style="1" customWidth="1"/>
    <col min="6931" max="6931" width="21.7109375" style="1" customWidth="1"/>
    <col min="6932" max="6932" width="10.7109375" style="1" customWidth="1"/>
    <col min="6933" max="6933" width="18.7109375" style="1" customWidth="1"/>
    <col min="6934" max="6934" width="21.7109375" style="1" customWidth="1"/>
    <col min="6935" max="6935" width="40.7109375" style="1" customWidth="1"/>
    <col min="6936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2" width="21.7109375" style="1" customWidth="1"/>
    <col min="6943" max="6943" width="10.7109375" style="1" customWidth="1"/>
    <col min="6944" max="6944" width="40.7109375" style="1" customWidth="1"/>
    <col min="6945" max="6945" width="21.7109375" style="1" customWidth="1"/>
    <col min="6946" max="6946" width="10.7109375" style="1" customWidth="1"/>
    <col min="6947" max="6949" width="21.7109375" style="1" customWidth="1"/>
    <col min="6950" max="6950" width="10.7109375" style="1" customWidth="1"/>
    <col min="6951" max="7165" width="11.42578125" style="1"/>
    <col min="7166" max="7166" width="1.7109375" style="1" customWidth="1"/>
    <col min="7167" max="7167" width="40.7109375" style="1" customWidth="1"/>
    <col min="7168" max="7168" width="21.7109375" style="1" customWidth="1"/>
    <col min="7169" max="7169" width="10.7109375" style="1" customWidth="1"/>
    <col min="7170" max="7170" width="18.7109375" style="1" customWidth="1"/>
    <col min="7171" max="7172" width="21.7109375" style="1" customWidth="1"/>
    <col min="7173" max="7173" width="10.7109375" style="1" customWidth="1"/>
    <col min="7174" max="7174" width="21.7109375" style="1" customWidth="1"/>
    <col min="7175" max="7175" width="10.7109375" style="1" customWidth="1"/>
    <col min="7176" max="7176" width="18.7109375" style="1" customWidth="1"/>
    <col min="7177" max="7178" width="21.7109375" style="1" customWidth="1"/>
    <col min="7179" max="7179" width="40.7109375" style="1" customWidth="1"/>
    <col min="7180" max="7180" width="10.7109375" style="1" customWidth="1"/>
    <col min="7181" max="7181" width="21.7109375" style="1" customWidth="1"/>
    <col min="7182" max="7182" width="10.7109375" style="1" customWidth="1"/>
    <col min="7183" max="7183" width="18.7109375" style="1" customWidth="1"/>
    <col min="7184" max="7185" width="21.7109375" style="1" customWidth="1"/>
    <col min="7186" max="7186" width="10.7109375" style="1" customWidth="1"/>
    <col min="7187" max="7187" width="21.7109375" style="1" customWidth="1"/>
    <col min="7188" max="7188" width="10.7109375" style="1" customWidth="1"/>
    <col min="7189" max="7189" width="18.7109375" style="1" customWidth="1"/>
    <col min="7190" max="7190" width="21.7109375" style="1" customWidth="1"/>
    <col min="7191" max="7191" width="40.7109375" style="1" customWidth="1"/>
    <col min="7192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8" width="21.7109375" style="1" customWidth="1"/>
    <col min="7199" max="7199" width="10.7109375" style="1" customWidth="1"/>
    <col min="7200" max="7200" width="40.7109375" style="1" customWidth="1"/>
    <col min="7201" max="7201" width="21.7109375" style="1" customWidth="1"/>
    <col min="7202" max="7202" width="10.7109375" style="1" customWidth="1"/>
    <col min="7203" max="7205" width="21.7109375" style="1" customWidth="1"/>
    <col min="7206" max="7206" width="10.7109375" style="1" customWidth="1"/>
    <col min="7207" max="7421" width="11.42578125" style="1"/>
    <col min="7422" max="7422" width="1.7109375" style="1" customWidth="1"/>
    <col min="7423" max="7423" width="40.7109375" style="1" customWidth="1"/>
    <col min="7424" max="7424" width="21.7109375" style="1" customWidth="1"/>
    <col min="7425" max="7425" width="10.7109375" style="1" customWidth="1"/>
    <col min="7426" max="7426" width="18.7109375" style="1" customWidth="1"/>
    <col min="7427" max="7428" width="21.7109375" style="1" customWidth="1"/>
    <col min="7429" max="7429" width="10.7109375" style="1" customWidth="1"/>
    <col min="7430" max="7430" width="21.7109375" style="1" customWidth="1"/>
    <col min="7431" max="7431" width="10.7109375" style="1" customWidth="1"/>
    <col min="7432" max="7432" width="18.7109375" style="1" customWidth="1"/>
    <col min="7433" max="7434" width="21.7109375" style="1" customWidth="1"/>
    <col min="7435" max="7435" width="40.7109375" style="1" customWidth="1"/>
    <col min="7436" max="7436" width="10.7109375" style="1" customWidth="1"/>
    <col min="7437" max="7437" width="21.7109375" style="1" customWidth="1"/>
    <col min="7438" max="7438" width="10.7109375" style="1" customWidth="1"/>
    <col min="7439" max="7439" width="18.7109375" style="1" customWidth="1"/>
    <col min="7440" max="7441" width="21.7109375" style="1" customWidth="1"/>
    <col min="7442" max="7442" width="10.7109375" style="1" customWidth="1"/>
    <col min="7443" max="7443" width="21.7109375" style="1" customWidth="1"/>
    <col min="7444" max="7444" width="10.7109375" style="1" customWidth="1"/>
    <col min="7445" max="7445" width="18.7109375" style="1" customWidth="1"/>
    <col min="7446" max="7446" width="21.7109375" style="1" customWidth="1"/>
    <col min="7447" max="7447" width="40.7109375" style="1" customWidth="1"/>
    <col min="7448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4" width="21.7109375" style="1" customWidth="1"/>
    <col min="7455" max="7455" width="10.7109375" style="1" customWidth="1"/>
    <col min="7456" max="7456" width="40.7109375" style="1" customWidth="1"/>
    <col min="7457" max="7457" width="21.7109375" style="1" customWidth="1"/>
    <col min="7458" max="7458" width="10.7109375" style="1" customWidth="1"/>
    <col min="7459" max="7461" width="21.7109375" style="1" customWidth="1"/>
    <col min="7462" max="7462" width="10.7109375" style="1" customWidth="1"/>
    <col min="7463" max="7677" width="11.42578125" style="1"/>
    <col min="7678" max="7678" width="1.7109375" style="1" customWidth="1"/>
    <col min="7679" max="7679" width="40.7109375" style="1" customWidth="1"/>
    <col min="7680" max="7680" width="21.7109375" style="1" customWidth="1"/>
    <col min="7681" max="7681" width="10.7109375" style="1" customWidth="1"/>
    <col min="7682" max="7682" width="18.7109375" style="1" customWidth="1"/>
    <col min="7683" max="7684" width="21.7109375" style="1" customWidth="1"/>
    <col min="7685" max="7685" width="10.7109375" style="1" customWidth="1"/>
    <col min="7686" max="7686" width="21.7109375" style="1" customWidth="1"/>
    <col min="7687" max="7687" width="10.7109375" style="1" customWidth="1"/>
    <col min="7688" max="7688" width="18.7109375" style="1" customWidth="1"/>
    <col min="7689" max="7690" width="21.7109375" style="1" customWidth="1"/>
    <col min="7691" max="7691" width="40.7109375" style="1" customWidth="1"/>
    <col min="7692" max="7692" width="10.7109375" style="1" customWidth="1"/>
    <col min="7693" max="7693" width="21.7109375" style="1" customWidth="1"/>
    <col min="7694" max="7694" width="10.7109375" style="1" customWidth="1"/>
    <col min="7695" max="7695" width="18.7109375" style="1" customWidth="1"/>
    <col min="7696" max="7697" width="21.7109375" style="1" customWidth="1"/>
    <col min="7698" max="7698" width="10.7109375" style="1" customWidth="1"/>
    <col min="7699" max="7699" width="21.7109375" style="1" customWidth="1"/>
    <col min="7700" max="7700" width="10.7109375" style="1" customWidth="1"/>
    <col min="7701" max="7701" width="18.7109375" style="1" customWidth="1"/>
    <col min="7702" max="7702" width="21.7109375" style="1" customWidth="1"/>
    <col min="7703" max="7703" width="40.7109375" style="1" customWidth="1"/>
    <col min="7704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10" width="21.7109375" style="1" customWidth="1"/>
    <col min="7711" max="7711" width="10.7109375" style="1" customWidth="1"/>
    <col min="7712" max="7712" width="40.7109375" style="1" customWidth="1"/>
    <col min="7713" max="7713" width="21.7109375" style="1" customWidth="1"/>
    <col min="7714" max="7714" width="10.7109375" style="1" customWidth="1"/>
    <col min="7715" max="7717" width="21.7109375" style="1" customWidth="1"/>
    <col min="7718" max="7718" width="10.7109375" style="1" customWidth="1"/>
    <col min="7719" max="7933" width="11.42578125" style="1"/>
    <col min="7934" max="7934" width="1.7109375" style="1" customWidth="1"/>
    <col min="7935" max="7935" width="40.7109375" style="1" customWidth="1"/>
    <col min="7936" max="7936" width="21.7109375" style="1" customWidth="1"/>
    <col min="7937" max="7937" width="10.7109375" style="1" customWidth="1"/>
    <col min="7938" max="7938" width="18.7109375" style="1" customWidth="1"/>
    <col min="7939" max="7940" width="21.7109375" style="1" customWidth="1"/>
    <col min="7941" max="7941" width="10.7109375" style="1" customWidth="1"/>
    <col min="7942" max="7942" width="21.7109375" style="1" customWidth="1"/>
    <col min="7943" max="7943" width="10.7109375" style="1" customWidth="1"/>
    <col min="7944" max="7944" width="18.7109375" style="1" customWidth="1"/>
    <col min="7945" max="7946" width="21.7109375" style="1" customWidth="1"/>
    <col min="7947" max="7947" width="40.7109375" style="1" customWidth="1"/>
    <col min="7948" max="7948" width="10.7109375" style="1" customWidth="1"/>
    <col min="7949" max="7949" width="21.7109375" style="1" customWidth="1"/>
    <col min="7950" max="7950" width="10.7109375" style="1" customWidth="1"/>
    <col min="7951" max="7951" width="18.7109375" style="1" customWidth="1"/>
    <col min="7952" max="7953" width="21.7109375" style="1" customWidth="1"/>
    <col min="7954" max="7954" width="10.7109375" style="1" customWidth="1"/>
    <col min="7955" max="7955" width="21.7109375" style="1" customWidth="1"/>
    <col min="7956" max="7956" width="10.7109375" style="1" customWidth="1"/>
    <col min="7957" max="7957" width="18.7109375" style="1" customWidth="1"/>
    <col min="7958" max="7958" width="21.7109375" style="1" customWidth="1"/>
    <col min="7959" max="7959" width="40.7109375" style="1" customWidth="1"/>
    <col min="7960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6" width="21.7109375" style="1" customWidth="1"/>
    <col min="7967" max="7967" width="10.7109375" style="1" customWidth="1"/>
    <col min="7968" max="7968" width="40.7109375" style="1" customWidth="1"/>
    <col min="7969" max="7969" width="21.7109375" style="1" customWidth="1"/>
    <col min="7970" max="7970" width="10.7109375" style="1" customWidth="1"/>
    <col min="7971" max="7973" width="21.7109375" style="1" customWidth="1"/>
    <col min="7974" max="7974" width="10.7109375" style="1" customWidth="1"/>
    <col min="7975" max="8189" width="11.42578125" style="1"/>
    <col min="8190" max="8190" width="1.7109375" style="1" customWidth="1"/>
    <col min="8191" max="8191" width="40.7109375" style="1" customWidth="1"/>
    <col min="8192" max="8192" width="21.7109375" style="1" customWidth="1"/>
    <col min="8193" max="8193" width="10.7109375" style="1" customWidth="1"/>
    <col min="8194" max="8194" width="18.7109375" style="1" customWidth="1"/>
    <col min="8195" max="8196" width="21.7109375" style="1" customWidth="1"/>
    <col min="8197" max="8197" width="10.7109375" style="1" customWidth="1"/>
    <col min="8198" max="8198" width="21.7109375" style="1" customWidth="1"/>
    <col min="8199" max="8199" width="10.7109375" style="1" customWidth="1"/>
    <col min="8200" max="8200" width="18.7109375" style="1" customWidth="1"/>
    <col min="8201" max="8202" width="21.7109375" style="1" customWidth="1"/>
    <col min="8203" max="8203" width="40.7109375" style="1" customWidth="1"/>
    <col min="8204" max="8204" width="10.7109375" style="1" customWidth="1"/>
    <col min="8205" max="8205" width="21.7109375" style="1" customWidth="1"/>
    <col min="8206" max="8206" width="10.7109375" style="1" customWidth="1"/>
    <col min="8207" max="8207" width="18.7109375" style="1" customWidth="1"/>
    <col min="8208" max="8209" width="21.7109375" style="1" customWidth="1"/>
    <col min="8210" max="8210" width="10.7109375" style="1" customWidth="1"/>
    <col min="8211" max="8211" width="21.7109375" style="1" customWidth="1"/>
    <col min="8212" max="8212" width="10.7109375" style="1" customWidth="1"/>
    <col min="8213" max="8213" width="18.7109375" style="1" customWidth="1"/>
    <col min="8214" max="8214" width="21.7109375" style="1" customWidth="1"/>
    <col min="8215" max="8215" width="40.7109375" style="1" customWidth="1"/>
    <col min="8216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2" width="21.7109375" style="1" customWidth="1"/>
    <col min="8223" max="8223" width="10.7109375" style="1" customWidth="1"/>
    <col min="8224" max="8224" width="40.7109375" style="1" customWidth="1"/>
    <col min="8225" max="8225" width="21.7109375" style="1" customWidth="1"/>
    <col min="8226" max="8226" width="10.7109375" style="1" customWidth="1"/>
    <col min="8227" max="8229" width="21.7109375" style="1" customWidth="1"/>
    <col min="8230" max="8230" width="10.7109375" style="1" customWidth="1"/>
    <col min="8231" max="8445" width="11.42578125" style="1"/>
    <col min="8446" max="8446" width="1.7109375" style="1" customWidth="1"/>
    <col min="8447" max="8447" width="40.7109375" style="1" customWidth="1"/>
    <col min="8448" max="8448" width="21.7109375" style="1" customWidth="1"/>
    <col min="8449" max="8449" width="10.7109375" style="1" customWidth="1"/>
    <col min="8450" max="8450" width="18.7109375" style="1" customWidth="1"/>
    <col min="8451" max="8452" width="21.7109375" style="1" customWidth="1"/>
    <col min="8453" max="8453" width="10.7109375" style="1" customWidth="1"/>
    <col min="8454" max="8454" width="21.7109375" style="1" customWidth="1"/>
    <col min="8455" max="8455" width="10.7109375" style="1" customWidth="1"/>
    <col min="8456" max="8456" width="18.7109375" style="1" customWidth="1"/>
    <col min="8457" max="8458" width="21.7109375" style="1" customWidth="1"/>
    <col min="8459" max="8459" width="40.7109375" style="1" customWidth="1"/>
    <col min="8460" max="8460" width="10.7109375" style="1" customWidth="1"/>
    <col min="8461" max="8461" width="21.7109375" style="1" customWidth="1"/>
    <col min="8462" max="8462" width="10.7109375" style="1" customWidth="1"/>
    <col min="8463" max="8463" width="18.7109375" style="1" customWidth="1"/>
    <col min="8464" max="8465" width="21.7109375" style="1" customWidth="1"/>
    <col min="8466" max="8466" width="10.7109375" style="1" customWidth="1"/>
    <col min="8467" max="8467" width="21.7109375" style="1" customWidth="1"/>
    <col min="8468" max="8468" width="10.7109375" style="1" customWidth="1"/>
    <col min="8469" max="8469" width="18.7109375" style="1" customWidth="1"/>
    <col min="8470" max="8470" width="21.7109375" style="1" customWidth="1"/>
    <col min="8471" max="8471" width="40.7109375" style="1" customWidth="1"/>
    <col min="8472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8" width="21.7109375" style="1" customWidth="1"/>
    <col min="8479" max="8479" width="10.7109375" style="1" customWidth="1"/>
    <col min="8480" max="8480" width="40.7109375" style="1" customWidth="1"/>
    <col min="8481" max="8481" width="21.7109375" style="1" customWidth="1"/>
    <col min="8482" max="8482" width="10.7109375" style="1" customWidth="1"/>
    <col min="8483" max="8485" width="21.7109375" style="1" customWidth="1"/>
    <col min="8486" max="8486" width="10.7109375" style="1" customWidth="1"/>
    <col min="8487" max="8701" width="11.42578125" style="1"/>
    <col min="8702" max="8702" width="1.7109375" style="1" customWidth="1"/>
    <col min="8703" max="8703" width="40.7109375" style="1" customWidth="1"/>
    <col min="8704" max="8704" width="21.7109375" style="1" customWidth="1"/>
    <col min="8705" max="8705" width="10.7109375" style="1" customWidth="1"/>
    <col min="8706" max="8706" width="18.7109375" style="1" customWidth="1"/>
    <col min="8707" max="8708" width="21.7109375" style="1" customWidth="1"/>
    <col min="8709" max="8709" width="10.7109375" style="1" customWidth="1"/>
    <col min="8710" max="8710" width="21.7109375" style="1" customWidth="1"/>
    <col min="8711" max="8711" width="10.7109375" style="1" customWidth="1"/>
    <col min="8712" max="8712" width="18.7109375" style="1" customWidth="1"/>
    <col min="8713" max="8714" width="21.7109375" style="1" customWidth="1"/>
    <col min="8715" max="8715" width="40.7109375" style="1" customWidth="1"/>
    <col min="8716" max="8716" width="10.7109375" style="1" customWidth="1"/>
    <col min="8717" max="8717" width="21.7109375" style="1" customWidth="1"/>
    <col min="8718" max="8718" width="10.7109375" style="1" customWidth="1"/>
    <col min="8719" max="8719" width="18.7109375" style="1" customWidth="1"/>
    <col min="8720" max="8721" width="21.7109375" style="1" customWidth="1"/>
    <col min="8722" max="8722" width="10.7109375" style="1" customWidth="1"/>
    <col min="8723" max="8723" width="21.7109375" style="1" customWidth="1"/>
    <col min="8724" max="8724" width="10.7109375" style="1" customWidth="1"/>
    <col min="8725" max="8725" width="18.7109375" style="1" customWidth="1"/>
    <col min="8726" max="8726" width="21.7109375" style="1" customWidth="1"/>
    <col min="8727" max="8727" width="40.7109375" style="1" customWidth="1"/>
    <col min="8728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4" width="21.7109375" style="1" customWidth="1"/>
    <col min="8735" max="8735" width="10.7109375" style="1" customWidth="1"/>
    <col min="8736" max="8736" width="40.7109375" style="1" customWidth="1"/>
    <col min="8737" max="8737" width="21.7109375" style="1" customWidth="1"/>
    <col min="8738" max="8738" width="10.7109375" style="1" customWidth="1"/>
    <col min="8739" max="8741" width="21.7109375" style="1" customWidth="1"/>
    <col min="8742" max="8742" width="10.7109375" style="1" customWidth="1"/>
    <col min="8743" max="8957" width="11.42578125" style="1"/>
    <col min="8958" max="8958" width="1.7109375" style="1" customWidth="1"/>
    <col min="8959" max="8959" width="40.7109375" style="1" customWidth="1"/>
    <col min="8960" max="8960" width="21.7109375" style="1" customWidth="1"/>
    <col min="8961" max="8961" width="10.7109375" style="1" customWidth="1"/>
    <col min="8962" max="8962" width="18.7109375" style="1" customWidth="1"/>
    <col min="8963" max="8964" width="21.7109375" style="1" customWidth="1"/>
    <col min="8965" max="8965" width="10.7109375" style="1" customWidth="1"/>
    <col min="8966" max="8966" width="21.7109375" style="1" customWidth="1"/>
    <col min="8967" max="8967" width="10.7109375" style="1" customWidth="1"/>
    <col min="8968" max="8968" width="18.7109375" style="1" customWidth="1"/>
    <col min="8969" max="8970" width="21.7109375" style="1" customWidth="1"/>
    <col min="8971" max="8971" width="40.7109375" style="1" customWidth="1"/>
    <col min="8972" max="8972" width="10.7109375" style="1" customWidth="1"/>
    <col min="8973" max="8973" width="21.7109375" style="1" customWidth="1"/>
    <col min="8974" max="8974" width="10.7109375" style="1" customWidth="1"/>
    <col min="8975" max="8975" width="18.7109375" style="1" customWidth="1"/>
    <col min="8976" max="8977" width="21.7109375" style="1" customWidth="1"/>
    <col min="8978" max="8978" width="10.7109375" style="1" customWidth="1"/>
    <col min="8979" max="8979" width="21.7109375" style="1" customWidth="1"/>
    <col min="8980" max="8980" width="10.7109375" style="1" customWidth="1"/>
    <col min="8981" max="8981" width="18.7109375" style="1" customWidth="1"/>
    <col min="8982" max="8982" width="21.7109375" style="1" customWidth="1"/>
    <col min="8983" max="8983" width="40.7109375" style="1" customWidth="1"/>
    <col min="8984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90" width="21.7109375" style="1" customWidth="1"/>
    <col min="8991" max="8991" width="10.7109375" style="1" customWidth="1"/>
    <col min="8992" max="8992" width="40.7109375" style="1" customWidth="1"/>
    <col min="8993" max="8993" width="21.7109375" style="1" customWidth="1"/>
    <col min="8994" max="8994" width="10.7109375" style="1" customWidth="1"/>
    <col min="8995" max="8997" width="21.7109375" style="1" customWidth="1"/>
    <col min="8998" max="8998" width="10.7109375" style="1" customWidth="1"/>
    <col min="8999" max="9213" width="11.42578125" style="1"/>
    <col min="9214" max="9214" width="1.7109375" style="1" customWidth="1"/>
    <col min="9215" max="9215" width="40.7109375" style="1" customWidth="1"/>
    <col min="9216" max="9216" width="21.7109375" style="1" customWidth="1"/>
    <col min="9217" max="9217" width="10.7109375" style="1" customWidth="1"/>
    <col min="9218" max="9218" width="18.7109375" style="1" customWidth="1"/>
    <col min="9219" max="9220" width="21.7109375" style="1" customWidth="1"/>
    <col min="9221" max="9221" width="10.7109375" style="1" customWidth="1"/>
    <col min="9222" max="9222" width="21.7109375" style="1" customWidth="1"/>
    <col min="9223" max="9223" width="10.7109375" style="1" customWidth="1"/>
    <col min="9224" max="9224" width="18.7109375" style="1" customWidth="1"/>
    <col min="9225" max="9226" width="21.7109375" style="1" customWidth="1"/>
    <col min="9227" max="9227" width="40.7109375" style="1" customWidth="1"/>
    <col min="9228" max="9228" width="10.7109375" style="1" customWidth="1"/>
    <col min="9229" max="9229" width="21.7109375" style="1" customWidth="1"/>
    <col min="9230" max="9230" width="10.7109375" style="1" customWidth="1"/>
    <col min="9231" max="9231" width="18.7109375" style="1" customWidth="1"/>
    <col min="9232" max="9233" width="21.7109375" style="1" customWidth="1"/>
    <col min="9234" max="9234" width="10.7109375" style="1" customWidth="1"/>
    <col min="9235" max="9235" width="21.7109375" style="1" customWidth="1"/>
    <col min="9236" max="9236" width="10.7109375" style="1" customWidth="1"/>
    <col min="9237" max="9237" width="18.7109375" style="1" customWidth="1"/>
    <col min="9238" max="9238" width="21.7109375" style="1" customWidth="1"/>
    <col min="9239" max="9239" width="40.7109375" style="1" customWidth="1"/>
    <col min="9240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6" width="21.7109375" style="1" customWidth="1"/>
    <col min="9247" max="9247" width="10.7109375" style="1" customWidth="1"/>
    <col min="9248" max="9248" width="40.7109375" style="1" customWidth="1"/>
    <col min="9249" max="9249" width="21.7109375" style="1" customWidth="1"/>
    <col min="9250" max="9250" width="10.7109375" style="1" customWidth="1"/>
    <col min="9251" max="9253" width="21.7109375" style="1" customWidth="1"/>
    <col min="9254" max="9254" width="10.7109375" style="1" customWidth="1"/>
    <col min="9255" max="9469" width="11.42578125" style="1"/>
    <col min="9470" max="9470" width="1.7109375" style="1" customWidth="1"/>
    <col min="9471" max="9471" width="40.7109375" style="1" customWidth="1"/>
    <col min="9472" max="9472" width="21.7109375" style="1" customWidth="1"/>
    <col min="9473" max="9473" width="10.7109375" style="1" customWidth="1"/>
    <col min="9474" max="9474" width="18.7109375" style="1" customWidth="1"/>
    <col min="9475" max="9476" width="21.7109375" style="1" customWidth="1"/>
    <col min="9477" max="9477" width="10.7109375" style="1" customWidth="1"/>
    <col min="9478" max="9478" width="21.7109375" style="1" customWidth="1"/>
    <col min="9479" max="9479" width="10.7109375" style="1" customWidth="1"/>
    <col min="9480" max="9480" width="18.7109375" style="1" customWidth="1"/>
    <col min="9481" max="9482" width="21.7109375" style="1" customWidth="1"/>
    <col min="9483" max="9483" width="40.7109375" style="1" customWidth="1"/>
    <col min="9484" max="9484" width="10.7109375" style="1" customWidth="1"/>
    <col min="9485" max="9485" width="21.7109375" style="1" customWidth="1"/>
    <col min="9486" max="9486" width="10.7109375" style="1" customWidth="1"/>
    <col min="9487" max="9487" width="18.7109375" style="1" customWidth="1"/>
    <col min="9488" max="9489" width="21.7109375" style="1" customWidth="1"/>
    <col min="9490" max="9490" width="10.7109375" style="1" customWidth="1"/>
    <col min="9491" max="9491" width="21.7109375" style="1" customWidth="1"/>
    <col min="9492" max="9492" width="10.7109375" style="1" customWidth="1"/>
    <col min="9493" max="9493" width="18.7109375" style="1" customWidth="1"/>
    <col min="9494" max="9494" width="21.7109375" style="1" customWidth="1"/>
    <col min="9495" max="9495" width="40.7109375" style="1" customWidth="1"/>
    <col min="9496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2" width="21.7109375" style="1" customWidth="1"/>
    <col min="9503" max="9503" width="10.7109375" style="1" customWidth="1"/>
    <col min="9504" max="9504" width="40.7109375" style="1" customWidth="1"/>
    <col min="9505" max="9505" width="21.7109375" style="1" customWidth="1"/>
    <col min="9506" max="9506" width="10.7109375" style="1" customWidth="1"/>
    <col min="9507" max="9509" width="21.7109375" style="1" customWidth="1"/>
    <col min="9510" max="9510" width="10.7109375" style="1" customWidth="1"/>
    <col min="9511" max="9725" width="11.42578125" style="1"/>
    <col min="9726" max="9726" width="1.7109375" style="1" customWidth="1"/>
    <col min="9727" max="9727" width="40.7109375" style="1" customWidth="1"/>
    <col min="9728" max="9728" width="21.7109375" style="1" customWidth="1"/>
    <col min="9729" max="9729" width="10.7109375" style="1" customWidth="1"/>
    <col min="9730" max="9730" width="18.7109375" style="1" customWidth="1"/>
    <col min="9731" max="9732" width="21.7109375" style="1" customWidth="1"/>
    <col min="9733" max="9733" width="10.7109375" style="1" customWidth="1"/>
    <col min="9734" max="9734" width="21.7109375" style="1" customWidth="1"/>
    <col min="9735" max="9735" width="10.7109375" style="1" customWidth="1"/>
    <col min="9736" max="9736" width="18.7109375" style="1" customWidth="1"/>
    <col min="9737" max="9738" width="21.7109375" style="1" customWidth="1"/>
    <col min="9739" max="9739" width="40.7109375" style="1" customWidth="1"/>
    <col min="9740" max="9740" width="10.7109375" style="1" customWidth="1"/>
    <col min="9741" max="9741" width="21.7109375" style="1" customWidth="1"/>
    <col min="9742" max="9742" width="10.7109375" style="1" customWidth="1"/>
    <col min="9743" max="9743" width="18.7109375" style="1" customWidth="1"/>
    <col min="9744" max="9745" width="21.7109375" style="1" customWidth="1"/>
    <col min="9746" max="9746" width="10.7109375" style="1" customWidth="1"/>
    <col min="9747" max="9747" width="21.7109375" style="1" customWidth="1"/>
    <col min="9748" max="9748" width="10.7109375" style="1" customWidth="1"/>
    <col min="9749" max="9749" width="18.7109375" style="1" customWidth="1"/>
    <col min="9750" max="9750" width="21.7109375" style="1" customWidth="1"/>
    <col min="9751" max="9751" width="40.7109375" style="1" customWidth="1"/>
    <col min="9752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8" width="21.7109375" style="1" customWidth="1"/>
    <col min="9759" max="9759" width="10.7109375" style="1" customWidth="1"/>
    <col min="9760" max="9760" width="40.7109375" style="1" customWidth="1"/>
    <col min="9761" max="9761" width="21.7109375" style="1" customWidth="1"/>
    <col min="9762" max="9762" width="10.7109375" style="1" customWidth="1"/>
    <col min="9763" max="9765" width="21.7109375" style="1" customWidth="1"/>
    <col min="9766" max="9766" width="10.7109375" style="1" customWidth="1"/>
    <col min="9767" max="9981" width="11.42578125" style="1"/>
    <col min="9982" max="9982" width="1.7109375" style="1" customWidth="1"/>
    <col min="9983" max="9983" width="40.7109375" style="1" customWidth="1"/>
    <col min="9984" max="9984" width="21.7109375" style="1" customWidth="1"/>
    <col min="9985" max="9985" width="10.7109375" style="1" customWidth="1"/>
    <col min="9986" max="9986" width="18.7109375" style="1" customWidth="1"/>
    <col min="9987" max="9988" width="21.7109375" style="1" customWidth="1"/>
    <col min="9989" max="9989" width="10.7109375" style="1" customWidth="1"/>
    <col min="9990" max="9990" width="21.7109375" style="1" customWidth="1"/>
    <col min="9991" max="9991" width="10.7109375" style="1" customWidth="1"/>
    <col min="9992" max="9992" width="18.7109375" style="1" customWidth="1"/>
    <col min="9993" max="9994" width="21.7109375" style="1" customWidth="1"/>
    <col min="9995" max="9995" width="40.7109375" style="1" customWidth="1"/>
    <col min="9996" max="9996" width="10.7109375" style="1" customWidth="1"/>
    <col min="9997" max="9997" width="21.7109375" style="1" customWidth="1"/>
    <col min="9998" max="9998" width="10.7109375" style="1" customWidth="1"/>
    <col min="9999" max="9999" width="18.7109375" style="1" customWidth="1"/>
    <col min="10000" max="10001" width="21.7109375" style="1" customWidth="1"/>
    <col min="10002" max="10002" width="10.7109375" style="1" customWidth="1"/>
    <col min="10003" max="10003" width="21.7109375" style="1" customWidth="1"/>
    <col min="10004" max="10004" width="10.7109375" style="1" customWidth="1"/>
    <col min="10005" max="10005" width="18.7109375" style="1" customWidth="1"/>
    <col min="10006" max="10006" width="21.7109375" style="1" customWidth="1"/>
    <col min="10007" max="10007" width="40.7109375" style="1" customWidth="1"/>
    <col min="10008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4" width="21.7109375" style="1" customWidth="1"/>
    <col min="10015" max="10015" width="10.7109375" style="1" customWidth="1"/>
    <col min="10016" max="10016" width="40.7109375" style="1" customWidth="1"/>
    <col min="10017" max="10017" width="21.7109375" style="1" customWidth="1"/>
    <col min="10018" max="10018" width="10.7109375" style="1" customWidth="1"/>
    <col min="10019" max="10021" width="21.7109375" style="1" customWidth="1"/>
    <col min="10022" max="10022" width="10.7109375" style="1" customWidth="1"/>
    <col min="10023" max="10237" width="11.42578125" style="1"/>
    <col min="10238" max="10238" width="1.7109375" style="1" customWidth="1"/>
    <col min="10239" max="10239" width="40.7109375" style="1" customWidth="1"/>
    <col min="10240" max="10240" width="21.7109375" style="1" customWidth="1"/>
    <col min="10241" max="10241" width="10.7109375" style="1" customWidth="1"/>
    <col min="10242" max="10242" width="18.7109375" style="1" customWidth="1"/>
    <col min="10243" max="10244" width="21.7109375" style="1" customWidth="1"/>
    <col min="10245" max="10245" width="10.7109375" style="1" customWidth="1"/>
    <col min="10246" max="10246" width="21.7109375" style="1" customWidth="1"/>
    <col min="10247" max="10247" width="10.7109375" style="1" customWidth="1"/>
    <col min="10248" max="10248" width="18.7109375" style="1" customWidth="1"/>
    <col min="10249" max="10250" width="21.7109375" style="1" customWidth="1"/>
    <col min="10251" max="10251" width="40.7109375" style="1" customWidth="1"/>
    <col min="10252" max="10252" width="10.7109375" style="1" customWidth="1"/>
    <col min="10253" max="10253" width="21.7109375" style="1" customWidth="1"/>
    <col min="10254" max="10254" width="10.7109375" style="1" customWidth="1"/>
    <col min="10255" max="10255" width="18.7109375" style="1" customWidth="1"/>
    <col min="10256" max="10257" width="21.7109375" style="1" customWidth="1"/>
    <col min="10258" max="10258" width="10.7109375" style="1" customWidth="1"/>
    <col min="10259" max="10259" width="21.7109375" style="1" customWidth="1"/>
    <col min="10260" max="10260" width="10.7109375" style="1" customWidth="1"/>
    <col min="10261" max="10261" width="18.7109375" style="1" customWidth="1"/>
    <col min="10262" max="10262" width="21.7109375" style="1" customWidth="1"/>
    <col min="10263" max="10263" width="40.7109375" style="1" customWidth="1"/>
    <col min="10264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70" width="21.7109375" style="1" customWidth="1"/>
    <col min="10271" max="10271" width="10.7109375" style="1" customWidth="1"/>
    <col min="10272" max="10272" width="40.7109375" style="1" customWidth="1"/>
    <col min="10273" max="10273" width="21.7109375" style="1" customWidth="1"/>
    <col min="10274" max="10274" width="10.7109375" style="1" customWidth="1"/>
    <col min="10275" max="10277" width="21.7109375" style="1" customWidth="1"/>
    <col min="10278" max="10278" width="10.7109375" style="1" customWidth="1"/>
    <col min="10279" max="10493" width="11.42578125" style="1"/>
    <col min="10494" max="10494" width="1.7109375" style="1" customWidth="1"/>
    <col min="10495" max="10495" width="40.7109375" style="1" customWidth="1"/>
    <col min="10496" max="10496" width="21.7109375" style="1" customWidth="1"/>
    <col min="10497" max="10497" width="10.7109375" style="1" customWidth="1"/>
    <col min="10498" max="10498" width="18.7109375" style="1" customWidth="1"/>
    <col min="10499" max="10500" width="21.7109375" style="1" customWidth="1"/>
    <col min="10501" max="10501" width="10.7109375" style="1" customWidth="1"/>
    <col min="10502" max="10502" width="21.7109375" style="1" customWidth="1"/>
    <col min="10503" max="10503" width="10.7109375" style="1" customWidth="1"/>
    <col min="10504" max="10504" width="18.7109375" style="1" customWidth="1"/>
    <col min="10505" max="10506" width="21.7109375" style="1" customWidth="1"/>
    <col min="10507" max="10507" width="40.7109375" style="1" customWidth="1"/>
    <col min="10508" max="10508" width="10.7109375" style="1" customWidth="1"/>
    <col min="10509" max="10509" width="21.7109375" style="1" customWidth="1"/>
    <col min="10510" max="10510" width="10.7109375" style="1" customWidth="1"/>
    <col min="10511" max="10511" width="18.7109375" style="1" customWidth="1"/>
    <col min="10512" max="10513" width="21.7109375" style="1" customWidth="1"/>
    <col min="10514" max="10514" width="10.7109375" style="1" customWidth="1"/>
    <col min="10515" max="10515" width="21.7109375" style="1" customWidth="1"/>
    <col min="10516" max="10516" width="10.7109375" style="1" customWidth="1"/>
    <col min="10517" max="10517" width="18.7109375" style="1" customWidth="1"/>
    <col min="10518" max="10518" width="21.7109375" style="1" customWidth="1"/>
    <col min="10519" max="10519" width="40.7109375" style="1" customWidth="1"/>
    <col min="10520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6" width="21.7109375" style="1" customWidth="1"/>
    <col min="10527" max="10527" width="10.7109375" style="1" customWidth="1"/>
    <col min="10528" max="10528" width="40.7109375" style="1" customWidth="1"/>
    <col min="10529" max="10529" width="21.7109375" style="1" customWidth="1"/>
    <col min="10530" max="10530" width="10.7109375" style="1" customWidth="1"/>
    <col min="10531" max="10533" width="21.7109375" style="1" customWidth="1"/>
    <col min="10534" max="10534" width="10.7109375" style="1" customWidth="1"/>
    <col min="10535" max="10749" width="11.42578125" style="1"/>
    <col min="10750" max="10750" width="1.7109375" style="1" customWidth="1"/>
    <col min="10751" max="10751" width="40.7109375" style="1" customWidth="1"/>
    <col min="10752" max="10752" width="21.7109375" style="1" customWidth="1"/>
    <col min="10753" max="10753" width="10.7109375" style="1" customWidth="1"/>
    <col min="10754" max="10754" width="18.7109375" style="1" customWidth="1"/>
    <col min="10755" max="10756" width="21.7109375" style="1" customWidth="1"/>
    <col min="10757" max="10757" width="10.7109375" style="1" customWidth="1"/>
    <col min="10758" max="10758" width="21.7109375" style="1" customWidth="1"/>
    <col min="10759" max="10759" width="10.7109375" style="1" customWidth="1"/>
    <col min="10760" max="10760" width="18.7109375" style="1" customWidth="1"/>
    <col min="10761" max="10762" width="21.7109375" style="1" customWidth="1"/>
    <col min="10763" max="10763" width="40.7109375" style="1" customWidth="1"/>
    <col min="10764" max="10764" width="10.7109375" style="1" customWidth="1"/>
    <col min="10765" max="10765" width="21.7109375" style="1" customWidth="1"/>
    <col min="10766" max="10766" width="10.7109375" style="1" customWidth="1"/>
    <col min="10767" max="10767" width="18.7109375" style="1" customWidth="1"/>
    <col min="10768" max="10769" width="21.7109375" style="1" customWidth="1"/>
    <col min="10770" max="10770" width="10.7109375" style="1" customWidth="1"/>
    <col min="10771" max="10771" width="21.7109375" style="1" customWidth="1"/>
    <col min="10772" max="10772" width="10.7109375" style="1" customWidth="1"/>
    <col min="10773" max="10773" width="18.7109375" style="1" customWidth="1"/>
    <col min="10774" max="10774" width="21.7109375" style="1" customWidth="1"/>
    <col min="10775" max="10775" width="40.7109375" style="1" customWidth="1"/>
    <col min="10776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2" width="21.7109375" style="1" customWidth="1"/>
    <col min="10783" max="10783" width="10.7109375" style="1" customWidth="1"/>
    <col min="10784" max="10784" width="40.7109375" style="1" customWidth="1"/>
    <col min="10785" max="10785" width="21.7109375" style="1" customWidth="1"/>
    <col min="10786" max="10786" width="10.7109375" style="1" customWidth="1"/>
    <col min="10787" max="10789" width="21.7109375" style="1" customWidth="1"/>
    <col min="10790" max="10790" width="10.7109375" style="1" customWidth="1"/>
    <col min="10791" max="11005" width="11.42578125" style="1"/>
    <col min="11006" max="11006" width="1.7109375" style="1" customWidth="1"/>
    <col min="11007" max="11007" width="40.7109375" style="1" customWidth="1"/>
    <col min="11008" max="11008" width="21.7109375" style="1" customWidth="1"/>
    <col min="11009" max="11009" width="10.7109375" style="1" customWidth="1"/>
    <col min="11010" max="11010" width="18.7109375" style="1" customWidth="1"/>
    <col min="11011" max="11012" width="21.7109375" style="1" customWidth="1"/>
    <col min="11013" max="11013" width="10.7109375" style="1" customWidth="1"/>
    <col min="11014" max="11014" width="21.7109375" style="1" customWidth="1"/>
    <col min="11015" max="11015" width="10.7109375" style="1" customWidth="1"/>
    <col min="11016" max="11016" width="18.7109375" style="1" customWidth="1"/>
    <col min="11017" max="11018" width="21.7109375" style="1" customWidth="1"/>
    <col min="11019" max="11019" width="40.7109375" style="1" customWidth="1"/>
    <col min="11020" max="11020" width="10.7109375" style="1" customWidth="1"/>
    <col min="11021" max="11021" width="21.7109375" style="1" customWidth="1"/>
    <col min="11022" max="11022" width="10.7109375" style="1" customWidth="1"/>
    <col min="11023" max="11023" width="18.7109375" style="1" customWidth="1"/>
    <col min="11024" max="11025" width="21.7109375" style="1" customWidth="1"/>
    <col min="11026" max="11026" width="10.7109375" style="1" customWidth="1"/>
    <col min="11027" max="11027" width="21.7109375" style="1" customWidth="1"/>
    <col min="11028" max="11028" width="10.7109375" style="1" customWidth="1"/>
    <col min="11029" max="11029" width="18.7109375" style="1" customWidth="1"/>
    <col min="11030" max="11030" width="21.7109375" style="1" customWidth="1"/>
    <col min="11031" max="11031" width="40.7109375" style="1" customWidth="1"/>
    <col min="11032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8" width="21.7109375" style="1" customWidth="1"/>
    <col min="11039" max="11039" width="10.7109375" style="1" customWidth="1"/>
    <col min="11040" max="11040" width="40.7109375" style="1" customWidth="1"/>
    <col min="11041" max="11041" width="21.7109375" style="1" customWidth="1"/>
    <col min="11042" max="11042" width="10.7109375" style="1" customWidth="1"/>
    <col min="11043" max="11045" width="21.7109375" style="1" customWidth="1"/>
    <col min="11046" max="11046" width="10.7109375" style="1" customWidth="1"/>
    <col min="11047" max="11261" width="11.42578125" style="1"/>
    <col min="11262" max="11262" width="1.7109375" style="1" customWidth="1"/>
    <col min="11263" max="11263" width="40.7109375" style="1" customWidth="1"/>
    <col min="11264" max="11264" width="21.7109375" style="1" customWidth="1"/>
    <col min="11265" max="11265" width="10.7109375" style="1" customWidth="1"/>
    <col min="11266" max="11266" width="18.7109375" style="1" customWidth="1"/>
    <col min="11267" max="11268" width="21.7109375" style="1" customWidth="1"/>
    <col min="11269" max="11269" width="10.7109375" style="1" customWidth="1"/>
    <col min="11270" max="11270" width="21.7109375" style="1" customWidth="1"/>
    <col min="11271" max="11271" width="10.7109375" style="1" customWidth="1"/>
    <col min="11272" max="11272" width="18.7109375" style="1" customWidth="1"/>
    <col min="11273" max="11274" width="21.7109375" style="1" customWidth="1"/>
    <col min="11275" max="11275" width="40.7109375" style="1" customWidth="1"/>
    <col min="11276" max="11276" width="10.7109375" style="1" customWidth="1"/>
    <col min="11277" max="11277" width="21.7109375" style="1" customWidth="1"/>
    <col min="11278" max="11278" width="10.7109375" style="1" customWidth="1"/>
    <col min="11279" max="11279" width="18.7109375" style="1" customWidth="1"/>
    <col min="11280" max="11281" width="21.7109375" style="1" customWidth="1"/>
    <col min="11282" max="11282" width="10.7109375" style="1" customWidth="1"/>
    <col min="11283" max="11283" width="21.7109375" style="1" customWidth="1"/>
    <col min="11284" max="11284" width="10.7109375" style="1" customWidth="1"/>
    <col min="11285" max="11285" width="18.7109375" style="1" customWidth="1"/>
    <col min="11286" max="11286" width="21.7109375" style="1" customWidth="1"/>
    <col min="11287" max="11287" width="40.7109375" style="1" customWidth="1"/>
    <col min="11288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4" width="21.7109375" style="1" customWidth="1"/>
    <col min="11295" max="11295" width="10.7109375" style="1" customWidth="1"/>
    <col min="11296" max="11296" width="40.7109375" style="1" customWidth="1"/>
    <col min="11297" max="11297" width="21.7109375" style="1" customWidth="1"/>
    <col min="11298" max="11298" width="10.7109375" style="1" customWidth="1"/>
    <col min="11299" max="11301" width="21.7109375" style="1" customWidth="1"/>
    <col min="11302" max="11302" width="10.7109375" style="1" customWidth="1"/>
    <col min="11303" max="11517" width="11.42578125" style="1"/>
    <col min="11518" max="11518" width="1.7109375" style="1" customWidth="1"/>
    <col min="11519" max="11519" width="40.7109375" style="1" customWidth="1"/>
    <col min="11520" max="11520" width="21.7109375" style="1" customWidth="1"/>
    <col min="11521" max="11521" width="10.7109375" style="1" customWidth="1"/>
    <col min="11522" max="11522" width="18.7109375" style="1" customWidth="1"/>
    <col min="11523" max="11524" width="21.7109375" style="1" customWidth="1"/>
    <col min="11525" max="11525" width="10.7109375" style="1" customWidth="1"/>
    <col min="11526" max="11526" width="21.7109375" style="1" customWidth="1"/>
    <col min="11527" max="11527" width="10.7109375" style="1" customWidth="1"/>
    <col min="11528" max="11528" width="18.7109375" style="1" customWidth="1"/>
    <col min="11529" max="11530" width="21.7109375" style="1" customWidth="1"/>
    <col min="11531" max="11531" width="40.7109375" style="1" customWidth="1"/>
    <col min="11532" max="11532" width="10.7109375" style="1" customWidth="1"/>
    <col min="11533" max="11533" width="21.7109375" style="1" customWidth="1"/>
    <col min="11534" max="11534" width="10.7109375" style="1" customWidth="1"/>
    <col min="11535" max="11535" width="18.7109375" style="1" customWidth="1"/>
    <col min="11536" max="11537" width="21.7109375" style="1" customWidth="1"/>
    <col min="11538" max="11538" width="10.7109375" style="1" customWidth="1"/>
    <col min="11539" max="11539" width="21.7109375" style="1" customWidth="1"/>
    <col min="11540" max="11540" width="10.7109375" style="1" customWidth="1"/>
    <col min="11541" max="11541" width="18.7109375" style="1" customWidth="1"/>
    <col min="11542" max="11542" width="21.7109375" style="1" customWidth="1"/>
    <col min="11543" max="11543" width="40.7109375" style="1" customWidth="1"/>
    <col min="11544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50" width="21.7109375" style="1" customWidth="1"/>
    <col min="11551" max="11551" width="10.7109375" style="1" customWidth="1"/>
    <col min="11552" max="11552" width="40.7109375" style="1" customWidth="1"/>
    <col min="11553" max="11553" width="21.7109375" style="1" customWidth="1"/>
    <col min="11554" max="11554" width="10.7109375" style="1" customWidth="1"/>
    <col min="11555" max="11557" width="21.7109375" style="1" customWidth="1"/>
    <col min="11558" max="11558" width="10.7109375" style="1" customWidth="1"/>
    <col min="11559" max="11773" width="11.42578125" style="1"/>
    <col min="11774" max="11774" width="1.7109375" style="1" customWidth="1"/>
    <col min="11775" max="11775" width="40.7109375" style="1" customWidth="1"/>
    <col min="11776" max="11776" width="21.7109375" style="1" customWidth="1"/>
    <col min="11777" max="11777" width="10.7109375" style="1" customWidth="1"/>
    <col min="11778" max="11778" width="18.7109375" style="1" customWidth="1"/>
    <col min="11779" max="11780" width="21.7109375" style="1" customWidth="1"/>
    <col min="11781" max="11781" width="10.7109375" style="1" customWidth="1"/>
    <col min="11782" max="11782" width="21.7109375" style="1" customWidth="1"/>
    <col min="11783" max="11783" width="10.7109375" style="1" customWidth="1"/>
    <col min="11784" max="11784" width="18.7109375" style="1" customWidth="1"/>
    <col min="11785" max="11786" width="21.7109375" style="1" customWidth="1"/>
    <col min="11787" max="11787" width="40.7109375" style="1" customWidth="1"/>
    <col min="11788" max="11788" width="10.7109375" style="1" customWidth="1"/>
    <col min="11789" max="11789" width="21.7109375" style="1" customWidth="1"/>
    <col min="11790" max="11790" width="10.7109375" style="1" customWidth="1"/>
    <col min="11791" max="11791" width="18.7109375" style="1" customWidth="1"/>
    <col min="11792" max="11793" width="21.7109375" style="1" customWidth="1"/>
    <col min="11794" max="11794" width="10.7109375" style="1" customWidth="1"/>
    <col min="11795" max="11795" width="21.7109375" style="1" customWidth="1"/>
    <col min="11796" max="11796" width="10.7109375" style="1" customWidth="1"/>
    <col min="11797" max="11797" width="18.7109375" style="1" customWidth="1"/>
    <col min="11798" max="11798" width="21.7109375" style="1" customWidth="1"/>
    <col min="11799" max="11799" width="40.7109375" style="1" customWidth="1"/>
    <col min="11800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6" width="21.7109375" style="1" customWidth="1"/>
    <col min="11807" max="11807" width="10.7109375" style="1" customWidth="1"/>
    <col min="11808" max="11808" width="40.7109375" style="1" customWidth="1"/>
    <col min="11809" max="11809" width="21.7109375" style="1" customWidth="1"/>
    <col min="11810" max="11810" width="10.7109375" style="1" customWidth="1"/>
    <col min="11811" max="11813" width="21.7109375" style="1" customWidth="1"/>
    <col min="11814" max="11814" width="10.7109375" style="1" customWidth="1"/>
    <col min="11815" max="12029" width="11.42578125" style="1"/>
    <col min="12030" max="12030" width="1.7109375" style="1" customWidth="1"/>
    <col min="12031" max="12031" width="40.7109375" style="1" customWidth="1"/>
    <col min="12032" max="12032" width="21.7109375" style="1" customWidth="1"/>
    <col min="12033" max="12033" width="10.7109375" style="1" customWidth="1"/>
    <col min="12034" max="12034" width="18.7109375" style="1" customWidth="1"/>
    <col min="12035" max="12036" width="21.7109375" style="1" customWidth="1"/>
    <col min="12037" max="12037" width="10.7109375" style="1" customWidth="1"/>
    <col min="12038" max="12038" width="21.7109375" style="1" customWidth="1"/>
    <col min="12039" max="12039" width="10.7109375" style="1" customWidth="1"/>
    <col min="12040" max="12040" width="18.7109375" style="1" customWidth="1"/>
    <col min="12041" max="12042" width="21.7109375" style="1" customWidth="1"/>
    <col min="12043" max="12043" width="40.7109375" style="1" customWidth="1"/>
    <col min="12044" max="12044" width="10.7109375" style="1" customWidth="1"/>
    <col min="12045" max="12045" width="21.7109375" style="1" customWidth="1"/>
    <col min="12046" max="12046" width="10.7109375" style="1" customWidth="1"/>
    <col min="12047" max="12047" width="18.7109375" style="1" customWidth="1"/>
    <col min="12048" max="12049" width="21.7109375" style="1" customWidth="1"/>
    <col min="12050" max="12050" width="10.7109375" style="1" customWidth="1"/>
    <col min="12051" max="12051" width="21.7109375" style="1" customWidth="1"/>
    <col min="12052" max="12052" width="10.7109375" style="1" customWidth="1"/>
    <col min="12053" max="12053" width="18.7109375" style="1" customWidth="1"/>
    <col min="12054" max="12054" width="21.7109375" style="1" customWidth="1"/>
    <col min="12055" max="12055" width="40.7109375" style="1" customWidth="1"/>
    <col min="12056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2" width="21.7109375" style="1" customWidth="1"/>
    <col min="12063" max="12063" width="10.7109375" style="1" customWidth="1"/>
    <col min="12064" max="12064" width="40.7109375" style="1" customWidth="1"/>
    <col min="12065" max="12065" width="21.7109375" style="1" customWidth="1"/>
    <col min="12066" max="12066" width="10.7109375" style="1" customWidth="1"/>
    <col min="12067" max="12069" width="21.7109375" style="1" customWidth="1"/>
    <col min="12070" max="12070" width="10.7109375" style="1" customWidth="1"/>
    <col min="12071" max="12285" width="11.42578125" style="1"/>
    <col min="12286" max="12286" width="1.7109375" style="1" customWidth="1"/>
    <col min="12287" max="12287" width="40.7109375" style="1" customWidth="1"/>
    <col min="12288" max="12288" width="21.7109375" style="1" customWidth="1"/>
    <col min="12289" max="12289" width="10.7109375" style="1" customWidth="1"/>
    <col min="12290" max="12290" width="18.7109375" style="1" customWidth="1"/>
    <col min="12291" max="12292" width="21.7109375" style="1" customWidth="1"/>
    <col min="12293" max="12293" width="10.7109375" style="1" customWidth="1"/>
    <col min="12294" max="12294" width="21.7109375" style="1" customWidth="1"/>
    <col min="12295" max="12295" width="10.7109375" style="1" customWidth="1"/>
    <col min="12296" max="12296" width="18.7109375" style="1" customWidth="1"/>
    <col min="12297" max="12298" width="21.7109375" style="1" customWidth="1"/>
    <col min="12299" max="12299" width="40.7109375" style="1" customWidth="1"/>
    <col min="12300" max="12300" width="10.7109375" style="1" customWidth="1"/>
    <col min="12301" max="12301" width="21.7109375" style="1" customWidth="1"/>
    <col min="12302" max="12302" width="10.7109375" style="1" customWidth="1"/>
    <col min="12303" max="12303" width="18.7109375" style="1" customWidth="1"/>
    <col min="12304" max="12305" width="21.7109375" style="1" customWidth="1"/>
    <col min="12306" max="12306" width="10.7109375" style="1" customWidth="1"/>
    <col min="12307" max="12307" width="21.7109375" style="1" customWidth="1"/>
    <col min="12308" max="12308" width="10.7109375" style="1" customWidth="1"/>
    <col min="12309" max="12309" width="18.7109375" style="1" customWidth="1"/>
    <col min="12310" max="12310" width="21.7109375" style="1" customWidth="1"/>
    <col min="12311" max="12311" width="40.7109375" style="1" customWidth="1"/>
    <col min="12312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8" width="21.7109375" style="1" customWidth="1"/>
    <col min="12319" max="12319" width="10.7109375" style="1" customWidth="1"/>
    <col min="12320" max="12320" width="40.7109375" style="1" customWidth="1"/>
    <col min="12321" max="12321" width="21.7109375" style="1" customWidth="1"/>
    <col min="12322" max="12322" width="10.7109375" style="1" customWidth="1"/>
    <col min="12323" max="12325" width="21.7109375" style="1" customWidth="1"/>
    <col min="12326" max="12326" width="10.7109375" style="1" customWidth="1"/>
    <col min="12327" max="12541" width="11.42578125" style="1"/>
    <col min="12542" max="12542" width="1.7109375" style="1" customWidth="1"/>
    <col min="12543" max="12543" width="40.7109375" style="1" customWidth="1"/>
    <col min="12544" max="12544" width="21.7109375" style="1" customWidth="1"/>
    <col min="12545" max="12545" width="10.7109375" style="1" customWidth="1"/>
    <col min="12546" max="12546" width="18.7109375" style="1" customWidth="1"/>
    <col min="12547" max="12548" width="21.7109375" style="1" customWidth="1"/>
    <col min="12549" max="12549" width="10.7109375" style="1" customWidth="1"/>
    <col min="12550" max="12550" width="21.7109375" style="1" customWidth="1"/>
    <col min="12551" max="12551" width="10.7109375" style="1" customWidth="1"/>
    <col min="12552" max="12552" width="18.7109375" style="1" customWidth="1"/>
    <col min="12553" max="12554" width="21.7109375" style="1" customWidth="1"/>
    <col min="12555" max="12555" width="40.7109375" style="1" customWidth="1"/>
    <col min="12556" max="12556" width="10.7109375" style="1" customWidth="1"/>
    <col min="12557" max="12557" width="21.7109375" style="1" customWidth="1"/>
    <col min="12558" max="12558" width="10.7109375" style="1" customWidth="1"/>
    <col min="12559" max="12559" width="18.7109375" style="1" customWidth="1"/>
    <col min="12560" max="12561" width="21.7109375" style="1" customWidth="1"/>
    <col min="12562" max="12562" width="10.7109375" style="1" customWidth="1"/>
    <col min="12563" max="12563" width="21.7109375" style="1" customWidth="1"/>
    <col min="12564" max="12564" width="10.7109375" style="1" customWidth="1"/>
    <col min="12565" max="12565" width="18.7109375" style="1" customWidth="1"/>
    <col min="12566" max="12566" width="21.7109375" style="1" customWidth="1"/>
    <col min="12567" max="12567" width="40.7109375" style="1" customWidth="1"/>
    <col min="12568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4" width="21.7109375" style="1" customWidth="1"/>
    <col min="12575" max="12575" width="10.7109375" style="1" customWidth="1"/>
    <col min="12576" max="12576" width="40.7109375" style="1" customWidth="1"/>
    <col min="12577" max="12577" width="21.7109375" style="1" customWidth="1"/>
    <col min="12578" max="12578" width="10.7109375" style="1" customWidth="1"/>
    <col min="12579" max="12581" width="21.7109375" style="1" customWidth="1"/>
    <col min="12582" max="12582" width="10.7109375" style="1" customWidth="1"/>
    <col min="12583" max="12797" width="11.42578125" style="1"/>
    <col min="12798" max="12798" width="1.7109375" style="1" customWidth="1"/>
    <col min="12799" max="12799" width="40.7109375" style="1" customWidth="1"/>
    <col min="12800" max="12800" width="21.7109375" style="1" customWidth="1"/>
    <col min="12801" max="12801" width="10.7109375" style="1" customWidth="1"/>
    <col min="12802" max="12802" width="18.7109375" style="1" customWidth="1"/>
    <col min="12803" max="12804" width="21.7109375" style="1" customWidth="1"/>
    <col min="12805" max="12805" width="10.7109375" style="1" customWidth="1"/>
    <col min="12806" max="12806" width="21.7109375" style="1" customWidth="1"/>
    <col min="12807" max="12807" width="10.7109375" style="1" customWidth="1"/>
    <col min="12808" max="12808" width="18.7109375" style="1" customWidth="1"/>
    <col min="12809" max="12810" width="21.7109375" style="1" customWidth="1"/>
    <col min="12811" max="12811" width="40.7109375" style="1" customWidth="1"/>
    <col min="12812" max="12812" width="10.7109375" style="1" customWidth="1"/>
    <col min="12813" max="12813" width="21.7109375" style="1" customWidth="1"/>
    <col min="12814" max="12814" width="10.7109375" style="1" customWidth="1"/>
    <col min="12815" max="12815" width="18.7109375" style="1" customWidth="1"/>
    <col min="12816" max="12817" width="21.7109375" style="1" customWidth="1"/>
    <col min="12818" max="12818" width="10.7109375" style="1" customWidth="1"/>
    <col min="12819" max="12819" width="21.7109375" style="1" customWidth="1"/>
    <col min="12820" max="12820" width="10.7109375" style="1" customWidth="1"/>
    <col min="12821" max="12821" width="18.7109375" style="1" customWidth="1"/>
    <col min="12822" max="12822" width="21.7109375" style="1" customWidth="1"/>
    <col min="12823" max="12823" width="40.7109375" style="1" customWidth="1"/>
    <col min="12824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30" width="21.7109375" style="1" customWidth="1"/>
    <col min="12831" max="12831" width="10.7109375" style="1" customWidth="1"/>
    <col min="12832" max="12832" width="40.7109375" style="1" customWidth="1"/>
    <col min="12833" max="12833" width="21.7109375" style="1" customWidth="1"/>
    <col min="12834" max="12834" width="10.7109375" style="1" customWidth="1"/>
    <col min="12835" max="12837" width="21.7109375" style="1" customWidth="1"/>
    <col min="12838" max="12838" width="10.7109375" style="1" customWidth="1"/>
    <col min="12839" max="13053" width="11.42578125" style="1"/>
    <col min="13054" max="13054" width="1.7109375" style="1" customWidth="1"/>
    <col min="13055" max="13055" width="40.7109375" style="1" customWidth="1"/>
    <col min="13056" max="13056" width="21.7109375" style="1" customWidth="1"/>
    <col min="13057" max="13057" width="10.7109375" style="1" customWidth="1"/>
    <col min="13058" max="13058" width="18.7109375" style="1" customWidth="1"/>
    <col min="13059" max="13060" width="21.7109375" style="1" customWidth="1"/>
    <col min="13061" max="13061" width="10.7109375" style="1" customWidth="1"/>
    <col min="13062" max="13062" width="21.7109375" style="1" customWidth="1"/>
    <col min="13063" max="13063" width="10.7109375" style="1" customWidth="1"/>
    <col min="13064" max="13064" width="18.7109375" style="1" customWidth="1"/>
    <col min="13065" max="13066" width="21.7109375" style="1" customWidth="1"/>
    <col min="13067" max="13067" width="40.7109375" style="1" customWidth="1"/>
    <col min="13068" max="13068" width="10.7109375" style="1" customWidth="1"/>
    <col min="13069" max="13069" width="21.7109375" style="1" customWidth="1"/>
    <col min="13070" max="13070" width="10.7109375" style="1" customWidth="1"/>
    <col min="13071" max="13071" width="18.7109375" style="1" customWidth="1"/>
    <col min="13072" max="13073" width="21.7109375" style="1" customWidth="1"/>
    <col min="13074" max="13074" width="10.7109375" style="1" customWidth="1"/>
    <col min="13075" max="13075" width="21.7109375" style="1" customWidth="1"/>
    <col min="13076" max="13076" width="10.7109375" style="1" customWidth="1"/>
    <col min="13077" max="13077" width="18.7109375" style="1" customWidth="1"/>
    <col min="13078" max="13078" width="21.7109375" style="1" customWidth="1"/>
    <col min="13079" max="13079" width="40.7109375" style="1" customWidth="1"/>
    <col min="13080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6" width="21.7109375" style="1" customWidth="1"/>
    <col min="13087" max="13087" width="10.7109375" style="1" customWidth="1"/>
    <col min="13088" max="13088" width="40.7109375" style="1" customWidth="1"/>
    <col min="13089" max="13089" width="21.7109375" style="1" customWidth="1"/>
    <col min="13090" max="13090" width="10.7109375" style="1" customWidth="1"/>
    <col min="13091" max="13093" width="21.7109375" style="1" customWidth="1"/>
    <col min="13094" max="13094" width="10.7109375" style="1" customWidth="1"/>
    <col min="13095" max="13309" width="11.42578125" style="1"/>
    <col min="13310" max="13310" width="1.7109375" style="1" customWidth="1"/>
    <col min="13311" max="13311" width="40.7109375" style="1" customWidth="1"/>
    <col min="13312" max="13312" width="21.7109375" style="1" customWidth="1"/>
    <col min="13313" max="13313" width="10.7109375" style="1" customWidth="1"/>
    <col min="13314" max="13314" width="18.7109375" style="1" customWidth="1"/>
    <col min="13315" max="13316" width="21.7109375" style="1" customWidth="1"/>
    <col min="13317" max="13317" width="10.7109375" style="1" customWidth="1"/>
    <col min="13318" max="13318" width="21.7109375" style="1" customWidth="1"/>
    <col min="13319" max="13319" width="10.7109375" style="1" customWidth="1"/>
    <col min="13320" max="13320" width="18.7109375" style="1" customWidth="1"/>
    <col min="13321" max="13322" width="21.7109375" style="1" customWidth="1"/>
    <col min="13323" max="13323" width="40.7109375" style="1" customWidth="1"/>
    <col min="13324" max="13324" width="10.7109375" style="1" customWidth="1"/>
    <col min="13325" max="13325" width="21.7109375" style="1" customWidth="1"/>
    <col min="13326" max="13326" width="10.7109375" style="1" customWidth="1"/>
    <col min="13327" max="13327" width="18.7109375" style="1" customWidth="1"/>
    <col min="13328" max="13329" width="21.7109375" style="1" customWidth="1"/>
    <col min="13330" max="13330" width="10.7109375" style="1" customWidth="1"/>
    <col min="13331" max="13331" width="21.7109375" style="1" customWidth="1"/>
    <col min="13332" max="13332" width="10.7109375" style="1" customWidth="1"/>
    <col min="13333" max="13333" width="18.7109375" style="1" customWidth="1"/>
    <col min="13334" max="13334" width="21.7109375" style="1" customWidth="1"/>
    <col min="13335" max="13335" width="40.7109375" style="1" customWidth="1"/>
    <col min="13336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2" width="21.7109375" style="1" customWidth="1"/>
    <col min="13343" max="13343" width="10.7109375" style="1" customWidth="1"/>
    <col min="13344" max="13344" width="40.7109375" style="1" customWidth="1"/>
    <col min="13345" max="13345" width="21.7109375" style="1" customWidth="1"/>
    <col min="13346" max="13346" width="10.7109375" style="1" customWidth="1"/>
    <col min="13347" max="13349" width="21.7109375" style="1" customWidth="1"/>
    <col min="13350" max="13350" width="10.7109375" style="1" customWidth="1"/>
    <col min="13351" max="13565" width="11.42578125" style="1"/>
    <col min="13566" max="13566" width="1.7109375" style="1" customWidth="1"/>
    <col min="13567" max="13567" width="40.7109375" style="1" customWidth="1"/>
    <col min="13568" max="13568" width="21.7109375" style="1" customWidth="1"/>
    <col min="13569" max="13569" width="10.7109375" style="1" customWidth="1"/>
    <col min="13570" max="13570" width="18.7109375" style="1" customWidth="1"/>
    <col min="13571" max="13572" width="21.7109375" style="1" customWidth="1"/>
    <col min="13573" max="13573" width="10.7109375" style="1" customWidth="1"/>
    <col min="13574" max="13574" width="21.7109375" style="1" customWidth="1"/>
    <col min="13575" max="13575" width="10.7109375" style="1" customWidth="1"/>
    <col min="13576" max="13576" width="18.7109375" style="1" customWidth="1"/>
    <col min="13577" max="13578" width="21.7109375" style="1" customWidth="1"/>
    <col min="13579" max="13579" width="40.7109375" style="1" customWidth="1"/>
    <col min="13580" max="13580" width="10.7109375" style="1" customWidth="1"/>
    <col min="13581" max="13581" width="21.7109375" style="1" customWidth="1"/>
    <col min="13582" max="13582" width="10.7109375" style="1" customWidth="1"/>
    <col min="13583" max="13583" width="18.7109375" style="1" customWidth="1"/>
    <col min="13584" max="13585" width="21.7109375" style="1" customWidth="1"/>
    <col min="13586" max="13586" width="10.7109375" style="1" customWidth="1"/>
    <col min="13587" max="13587" width="21.7109375" style="1" customWidth="1"/>
    <col min="13588" max="13588" width="10.7109375" style="1" customWidth="1"/>
    <col min="13589" max="13589" width="18.7109375" style="1" customWidth="1"/>
    <col min="13590" max="13590" width="21.7109375" style="1" customWidth="1"/>
    <col min="13591" max="13591" width="40.7109375" style="1" customWidth="1"/>
    <col min="13592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8" width="21.7109375" style="1" customWidth="1"/>
    <col min="13599" max="13599" width="10.7109375" style="1" customWidth="1"/>
    <col min="13600" max="13600" width="40.7109375" style="1" customWidth="1"/>
    <col min="13601" max="13601" width="21.7109375" style="1" customWidth="1"/>
    <col min="13602" max="13602" width="10.7109375" style="1" customWidth="1"/>
    <col min="13603" max="13605" width="21.7109375" style="1" customWidth="1"/>
    <col min="13606" max="13606" width="10.7109375" style="1" customWidth="1"/>
    <col min="13607" max="13821" width="11.42578125" style="1"/>
    <col min="13822" max="13822" width="1.7109375" style="1" customWidth="1"/>
    <col min="13823" max="13823" width="40.7109375" style="1" customWidth="1"/>
    <col min="13824" max="13824" width="21.7109375" style="1" customWidth="1"/>
    <col min="13825" max="13825" width="10.7109375" style="1" customWidth="1"/>
    <col min="13826" max="13826" width="18.7109375" style="1" customWidth="1"/>
    <col min="13827" max="13828" width="21.7109375" style="1" customWidth="1"/>
    <col min="13829" max="13829" width="10.7109375" style="1" customWidth="1"/>
    <col min="13830" max="13830" width="21.7109375" style="1" customWidth="1"/>
    <col min="13831" max="13831" width="10.7109375" style="1" customWidth="1"/>
    <col min="13832" max="13832" width="18.7109375" style="1" customWidth="1"/>
    <col min="13833" max="13834" width="21.7109375" style="1" customWidth="1"/>
    <col min="13835" max="13835" width="40.7109375" style="1" customWidth="1"/>
    <col min="13836" max="13836" width="10.7109375" style="1" customWidth="1"/>
    <col min="13837" max="13837" width="21.7109375" style="1" customWidth="1"/>
    <col min="13838" max="13838" width="10.7109375" style="1" customWidth="1"/>
    <col min="13839" max="13839" width="18.7109375" style="1" customWidth="1"/>
    <col min="13840" max="13841" width="21.7109375" style="1" customWidth="1"/>
    <col min="13842" max="13842" width="10.7109375" style="1" customWidth="1"/>
    <col min="13843" max="13843" width="21.7109375" style="1" customWidth="1"/>
    <col min="13844" max="13844" width="10.7109375" style="1" customWidth="1"/>
    <col min="13845" max="13845" width="18.7109375" style="1" customWidth="1"/>
    <col min="13846" max="13846" width="21.7109375" style="1" customWidth="1"/>
    <col min="13847" max="13847" width="40.7109375" style="1" customWidth="1"/>
    <col min="13848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4" width="21.7109375" style="1" customWidth="1"/>
    <col min="13855" max="13855" width="10.7109375" style="1" customWidth="1"/>
    <col min="13856" max="13856" width="40.7109375" style="1" customWidth="1"/>
    <col min="13857" max="13857" width="21.7109375" style="1" customWidth="1"/>
    <col min="13858" max="13858" width="10.7109375" style="1" customWidth="1"/>
    <col min="13859" max="13861" width="21.7109375" style="1" customWidth="1"/>
    <col min="13862" max="13862" width="10.7109375" style="1" customWidth="1"/>
    <col min="13863" max="14077" width="11.42578125" style="1"/>
    <col min="14078" max="14078" width="1.7109375" style="1" customWidth="1"/>
    <col min="14079" max="14079" width="40.7109375" style="1" customWidth="1"/>
    <col min="14080" max="14080" width="21.7109375" style="1" customWidth="1"/>
    <col min="14081" max="14081" width="10.7109375" style="1" customWidth="1"/>
    <col min="14082" max="14082" width="18.7109375" style="1" customWidth="1"/>
    <col min="14083" max="14084" width="21.7109375" style="1" customWidth="1"/>
    <col min="14085" max="14085" width="10.7109375" style="1" customWidth="1"/>
    <col min="14086" max="14086" width="21.7109375" style="1" customWidth="1"/>
    <col min="14087" max="14087" width="10.7109375" style="1" customWidth="1"/>
    <col min="14088" max="14088" width="18.7109375" style="1" customWidth="1"/>
    <col min="14089" max="14090" width="21.7109375" style="1" customWidth="1"/>
    <col min="14091" max="14091" width="40.7109375" style="1" customWidth="1"/>
    <col min="14092" max="14092" width="10.7109375" style="1" customWidth="1"/>
    <col min="14093" max="14093" width="21.7109375" style="1" customWidth="1"/>
    <col min="14094" max="14094" width="10.7109375" style="1" customWidth="1"/>
    <col min="14095" max="14095" width="18.7109375" style="1" customWidth="1"/>
    <col min="14096" max="14097" width="21.7109375" style="1" customWidth="1"/>
    <col min="14098" max="14098" width="10.7109375" style="1" customWidth="1"/>
    <col min="14099" max="14099" width="21.7109375" style="1" customWidth="1"/>
    <col min="14100" max="14100" width="10.7109375" style="1" customWidth="1"/>
    <col min="14101" max="14101" width="18.7109375" style="1" customWidth="1"/>
    <col min="14102" max="14102" width="21.7109375" style="1" customWidth="1"/>
    <col min="14103" max="14103" width="40.7109375" style="1" customWidth="1"/>
    <col min="14104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10" width="21.7109375" style="1" customWidth="1"/>
    <col min="14111" max="14111" width="10.7109375" style="1" customWidth="1"/>
    <col min="14112" max="14112" width="40.7109375" style="1" customWidth="1"/>
    <col min="14113" max="14113" width="21.7109375" style="1" customWidth="1"/>
    <col min="14114" max="14114" width="10.7109375" style="1" customWidth="1"/>
    <col min="14115" max="14117" width="21.7109375" style="1" customWidth="1"/>
    <col min="14118" max="14118" width="10.7109375" style="1" customWidth="1"/>
    <col min="14119" max="14333" width="11.42578125" style="1"/>
    <col min="14334" max="14334" width="1.7109375" style="1" customWidth="1"/>
    <col min="14335" max="14335" width="40.7109375" style="1" customWidth="1"/>
    <col min="14336" max="14336" width="21.7109375" style="1" customWidth="1"/>
    <col min="14337" max="14337" width="10.7109375" style="1" customWidth="1"/>
    <col min="14338" max="14338" width="18.7109375" style="1" customWidth="1"/>
    <col min="14339" max="14340" width="21.7109375" style="1" customWidth="1"/>
    <col min="14341" max="14341" width="10.7109375" style="1" customWidth="1"/>
    <col min="14342" max="14342" width="21.7109375" style="1" customWidth="1"/>
    <col min="14343" max="14343" width="10.7109375" style="1" customWidth="1"/>
    <col min="14344" max="14344" width="18.7109375" style="1" customWidth="1"/>
    <col min="14345" max="14346" width="21.7109375" style="1" customWidth="1"/>
    <col min="14347" max="14347" width="40.7109375" style="1" customWidth="1"/>
    <col min="14348" max="14348" width="10.7109375" style="1" customWidth="1"/>
    <col min="14349" max="14349" width="21.7109375" style="1" customWidth="1"/>
    <col min="14350" max="14350" width="10.7109375" style="1" customWidth="1"/>
    <col min="14351" max="14351" width="18.7109375" style="1" customWidth="1"/>
    <col min="14352" max="14353" width="21.7109375" style="1" customWidth="1"/>
    <col min="14354" max="14354" width="10.7109375" style="1" customWidth="1"/>
    <col min="14355" max="14355" width="21.7109375" style="1" customWidth="1"/>
    <col min="14356" max="14356" width="10.7109375" style="1" customWidth="1"/>
    <col min="14357" max="14357" width="18.7109375" style="1" customWidth="1"/>
    <col min="14358" max="14358" width="21.7109375" style="1" customWidth="1"/>
    <col min="14359" max="14359" width="40.7109375" style="1" customWidth="1"/>
    <col min="14360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6" width="21.7109375" style="1" customWidth="1"/>
    <col min="14367" max="14367" width="10.7109375" style="1" customWidth="1"/>
    <col min="14368" max="14368" width="40.7109375" style="1" customWidth="1"/>
    <col min="14369" max="14369" width="21.7109375" style="1" customWidth="1"/>
    <col min="14370" max="14370" width="10.7109375" style="1" customWidth="1"/>
    <col min="14371" max="14373" width="21.7109375" style="1" customWidth="1"/>
    <col min="14374" max="14374" width="10.7109375" style="1" customWidth="1"/>
    <col min="14375" max="14589" width="11.42578125" style="1"/>
    <col min="14590" max="14590" width="1.7109375" style="1" customWidth="1"/>
    <col min="14591" max="14591" width="40.7109375" style="1" customWidth="1"/>
    <col min="14592" max="14592" width="21.7109375" style="1" customWidth="1"/>
    <col min="14593" max="14593" width="10.7109375" style="1" customWidth="1"/>
    <col min="14594" max="14594" width="18.7109375" style="1" customWidth="1"/>
    <col min="14595" max="14596" width="21.7109375" style="1" customWidth="1"/>
    <col min="14597" max="14597" width="10.7109375" style="1" customWidth="1"/>
    <col min="14598" max="14598" width="21.7109375" style="1" customWidth="1"/>
    <col min="14599" max="14599" width="10.7109375" style="1" customWidth="1"/>
    <col min="14600" max="14600" width="18.7109375" style="1" customWidth="1"/>
    <col min="14601" max="14602" width="21.7109375" style="1" customWidth="1"/>
    <col min="14603" max="14603" width="40.7109375" style="1" customWidth="1"/>
    <col min="14604" max="14604" width="10.7109375" style="1" customWidth="1"/>
    <col min="14605" max="14605" width="21.7109375" style="1" customWidth="1"/>
    <col min="14606" max="14606" width="10.7109375" style="1" customWidth="1"/>
    <col min="14607" max="14607" width="18.7109375" style="1" customWidth="1"/>
    <col min="14608" max="14609" width="21.7109375" style="1" customWidth="1"/>
    <col min="14610" max="14610" width="10.7109375" style="1" customWidth="1"/>
    <col min="14611" max="14611" width="21.7109375" style="1" customWidth="1"/>
    <col min="14612" max="14612" width="10.7109375" style="1" customWidth="1"/>
    <col min="14613" max="14613" width="18.7109375" style="1" customWidth="1"/>
    <col min="14614" max="14614" width="21.7109375" style="1" customWidth="1"/>
    <col min="14615" max="14615" width="40.7109375" style="1" customWidth="1"/>
    <col min="14616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2" width="21.7109375" style="1" customWidth="1"/>
    <col min="14623" max="14623" width="10.7109375" style="1" customWidth="1"/>
    <col min="14624" max="14624" width="40.7109375" style="1" customWidth="1"/>
    <col min="14625" max="14625" width="21.7109375" style="1" customWidth="1"/>
    <col min="14626" max="14626" width="10.7109375" style="1" customWidth="1"/>
    <col min="14627" max="14629" width="21.7109375" style="1" customWidth="1"/>
    <col min="14630" max="14630" width="10.7109375" style="1" customWidth="1"/>
    <col min="14631" max="14845" width="11.42578125" style="1"/>
    <col min="14846" max="14846" width="1.7109375" style="1" customWidth="1"/>
    <col min="14847" max="14847" width="40.7109375" style="1" customWidth="1"/>
    <col min="14848" max="14848" width="21.7109375" style="1" customWidth="1"/>
    <col min="14849" max="14849" width="10.7109375" style="1" customWidth="1"/>
    <col min="14850" max="14850" width="18.7109375" style="1" customWidth="1"/>
    <col min="14851" max="14852" width="21.7109375" style="1" customWidth="1"/>
    <col min="14853" max="14853" width="10.7109375" style="1" customWidth="1"/>
    <col min="14854" max="14854" width="21.7109375" style="1" customWidth="1"/>
    <col min="14855" max="14855" width="10.7109375" style="1" customWidth="1"/>
    <col min="14856" max="14856" width="18.7109375" style="1" customWidth="1"/>
    <col min="14857" max="14858" width="21.7109375" style="1" customWidth="1"/>
    <col min="14859" max="14859" width="40.7109375" style="1" customWidth="1"/>
    <col min="14860" max="14860" width="10.7109375" style="1" customWidth="1"/>
    <col min="14861" max="14861" width="21.7109375" style="1" customWidth="1"/>
    <col min="14862" max="14862" width="10.7109375" style="1" customWidth="1"/>
    <col min="14863" max="14863" width="18.7109375" style="1" customWidth="1"/>
    <col min="14864" max="14865" width="21.7109375" style="1" customWidth="1"/>
    <col min="14866" max="14866" width="10.7109375" style="1" customWidth="1"/>
    <col min="14867" max="14867" width="21.7109375" style="1" customWidth="1"/>
    <col min="14868" max="14868" width="10.7109375" style="1" customWidth="1"/>
    <col min="14869" max="14869" width="18.7109375" style="1" customWidth="1"/>
    <col min="14870" max="14870" width="21.7109375" style="1" customWidth="1"/>
    <col min="14871" max="14871" width="40.7109375" style="1" customWidth="1"/>
    <col min="14872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8" width="21.7109375" style="1" customWidth="1"/>
    <col min="14879" max="14879" width="10.7109375" style="1" customWidth="1"/>
    <col min="14880" max="14880" width="40.7109375" style="1" customWidth="1"/>
    <col min="14881" max="14881" width="21.7109375" style="1" customWidth="1"/>
    <col min="14882" max="14882" width="10.7109375" style="1" customWidth="1"/>
    <col min="14883" max="14885" width="21.7109375" style="1" customWidth="1"/>
    <col min="14886" max="14886" width="10.7109375" style="1" customWidth="1"/>
    <col min="14887" max="15101" width="11.42578125" style="1"/>
    <col min="15102" max="15102" width="1.7109375" style="1" customWidth="1"/>
    <col min="15103" max="15103" width="40.7109375" style="1" customWidth="1"/>
    <col min="15104" max="15104" width="21.7109375" style="1" customWidth="1"/>
    <col min="15105" max="15105" width="10.7109375" style="1" customWidth="1"/>
    <col min="15106" max="15106" width="18.7109375" style="1" customWidth="1"/>
    <col min="15107" max="15108" width="21.7109375" style="1" customWidth="1"/>
    <col min="15109" max="15109" width="10.7109375" style="1" customWidth="1"/>
    <col min="15110" max="15110" width="21.7109375" style="1" customWidth="1"/>
    <col min="15111" max="15111" width="10.7109375" style="1" customWidth="1"/>
    <col min="15112" max="15112" width="18.7109375" style="1" customWidth="1"/>
    <col min="15113" max="15114" width="21.7109375" style="1" customWidth="1"/>
    <col min="15115" max="15115" width="40.7109375" style="1" customWidth="1"/>
    <col min="15116" max="15116" width="10.7109375" style="1" customWidth="1"/>
    <col min="15117" max="15117" width="21.7109375" style="1" customWidth="1"/>
    <col min="15118" max="15118" width="10.7109375" style="1" customWidth="1"/>
    <col min="15119" max="15119" width="18.7109375" style="1" customWidth="1"/>
    <col min="15120" max="15121" width="21.7109375" style="1" customWidth="1"/>
    <col min="15122" max="15122" width="10.7109375" style="1" customWidth="1"/>
    <col min="15123" max="15123" width="21.7109375" style="1" customWidth="1"/>
    <col min="15124" max="15124" width="10.7109375" style="1" customWidth="1"/>
    <col min="15125" max="15125" width="18.7109375" style="1" customWidth="1"/>
    <col min="15126" max="15126" width="21.7109375" style="1" customWidth="1"/>
    <col min="15127" max="15127" width="40.7109375" style="1" customWidth="1"/>
    <col min="15128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4" width="21.7109375" style="1" customWidth="1"/>
    <col min="15135" max="15135" width="10.7109375" style="1" customWidth="1"/>
    <col min="15136" max="15136" width="40.7109375" style="1" customWidth="1"/>
    <col min="15137" max="15137" width="21.7109375" style="1" customWidth="1"/>
    <col min="15138" max="15138" width="10.7109375" style="1" customWidth="1"/>
    <col min="15139" max="15141" width="21.7109375" style="1" customWidth="1"/>
    <col min="15142" max="15142" width="10.7109375" style="1" customWidth="1"/>
    <col min="15143" max="15357" width="11.42578125" style="1"/>
    <col min="15358" max="15358" width="1.7109375" style="1" customWidth="1"/>
    <col min="15359" max="15359" width="40.7109375" style="1" customWidth="1"/>
    <col min="15360" max="15360" width="21.7109375" style="1" customWidth="1"/>
    <col min="15361" max="15361" width="10.7109375" style="1" customWidth="1"/>
    <col min="15362" max="15362" width="18.7109375" style="1" customWidth="1"/>
    <col min="15363" max="15364" width="21.7109375" style="1" customWidth="1"/>
    <col min="15365" max="15365" width="10.7109375" style="1" customWidth="1"/>
    <col min="15366" max="15366" width="21.7109375" style="1" customWidth="1"/>
    <col min="15367" max="15367" width="10.7109375" style="1" customWidth="1"/>
    <col min="15368" max="15368" width="18.7109375" style="1" customWidth="1"/>
    <col min="15369" max="15370" width="21.7109375" style="1" customWidth="1"/>
    <col min="15371" max="15371" width="40.7109375" style="1" customWidth="1"/>
    <col min="15372" max="15372" width="10.7109375" style="1" customWidth="1"/>
    <col min="15373" max="15373" width="21.7109375" style="1" customWidth="1"/>
    <col min="15374" max="15374" width="10.7109375" style="1" customWidth="1"/>
    <col min="15375" max="15375" width="18.7109375" style="1" customWidth="1"/>
    <col min="15376" max="15377" width="21.7109375" style="1" customWidth="1"/>
    <col min="15378" max="15378" width="10.7109375" style="1" customWidth="1"/>
    <col min="15379" max="15379" width="21.7109375" style="1" customWidth="1"/>
    <col min="15380" max="15380" width="10.7109375" style="1" customWidth="1"/>
    <col min="15381" max="15381" width="18.7109375" style="1" customWidth="1"/>
    <col min="15382" max="15382" width="21.7109375" style="1" customWidth="1"/>
    <col min="15383" max="15383" width="40.7109375" style="1" customWidth="1"/>
    <col min="15384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90" width="21.7109375" style="1" customWidth="1"/>
    <col min="15391" max="15391" width="10.7109375" style="1" customWidth="1"/>
    <col min="15392" max="15392" width="40.7109375" style="1" customWidth="1"/>
    <col min="15393" max="15393" width="21.7109375" style="1" customWidth="1"/>
    <col min="15394" max="15394" width="10.7109375" style="1" customWidth="1"/>
    <col min="15395" max="15397" width="21.7109375" style="1" customWidth="1"/>
    <col min="15398" max="15398" width="10.7109375" style="1" customWidth="1"/>
    <col min="15399" max="15613" width="11.42578125" style="1"/>
    <col min="15614" max="15614" width="1.7109375" style="1" customWidth="1"/>
    <col min="15615" max="15615" width="40.7109375" style="1" customWidth="1"/>
    <col min="15616" max="15616" width="21.7109375" style="1" customWidth="1"/>
    <col min="15617" max="15617" width="10.7109375" style="1" customWidth="1"/>
    <col min="15618" max="15618" width="18.7109375" style="1" customWidth="1"/>
    <col min="15619" max="15620" width="21.7109375" style="1" customWidth="1"/>
    <col min="15621" max="15621" width="10.7109375" style="1" customWidth="1"/>
    <col min="15622" max="15622" width="21.7109375" style="1" customWidth="1"/>
    <col min="15623" max="15623" width="10.7109375" style="1" customWidth="1"/>
    <col min="15624" max="15624" width="18.7109375" style="1" customWidth="1"/>
    <col min="15625" max="15626" width="21.7109375" style="1" customWidth="1"/>
    <col min="15627" max="15627" width="40.7109375" style="1" customWidth="1"/>
    <col min="15628" max="15628" width="10.7109375" style="1" customWidth="1"/>
    <col min="15629" max="15629" width="21.7109375" style="1" customWidth="1"/>
    <col min="15630" max="15630" width="10.7109375" style="1" customWidth="1"/>
    <col min="15631" max="15631" width="18.7109375" style="1" customWidth="1"/>
    <col min="15632" max="15633" width="21.7109375" style="1" customWidth="1"/>
    <col min="15634" max="15634" width="10.7109375" style="1" customWidth="1"/>
    <col min="15635" max="15635" width="21.7109375" style="1" customWidth="1"/>
    <col min="15636" max="15636" width="10.7109375" style="1" customWidth="1"/>
    <col min="15637" max="15637" width="18.7109375" style="1" customWidth="1"/>
    <col min="15638" max="15638" width="21.7109375" style="1" customWidth="1"/>
    <col min="15639" max="15639" width="40.7109375" style="1" customWidth="1"/>
    <col min="15640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6" width="21.7109375" style="1" customWidth="1"/>
    <col min="15647" max="15647" width="10.7109375" style="1" customWidth="1"/>
    <col min="15648" max="15648" width="40.7109375" style="1" customWidth="1"/>
    <col min="15649" max="15649" width="21.7109375" style="1" customWidth="1"/>
    <col min="15650" max="15650" width="10.7109375" style="1" customWidth="1"/>
    <col min="15651" max="15653" width="21.7109375" style="1" customWidth="1"/>
    <col min="15654" max="15654" width="10.7109375" style="1" customWidth="1"/>
    <col min="15655" max="15869" width="11.42578125" style="1"/>
    <col min="15870" max="15870" width="1.7109375" style="1" customWidth="1"/>
    <col min="15871" max="15871" width="40.7109375" style="1" customWidth="1"/>
    <col min="15872" max="15872" width="21.7109375" style="1" customWidth="1"/>
    <col min="15873" max="15873" width="10.7109375" style="1" customWidth="1"/>
    <col min="15874" max="15874" width="18.7109375" style="1" customWidth="1"/>
    <col min="15875" max="15876" width="21.7109375" style="1" customWidth="1"/>
    <col min="15877" max="15877" width="10.7109375" style="1" customWidth="1"/>
    <col min="15878" max="15878" width="21.7109375" style="1" customWidth="1"/>
    <col min="15879" max="15879" width="10.7109375" style="1" customWidth="1"/>
    <col min="15880" max="15880" width="18.7109375" style="1" customWidth="1"/>
    <col min="15881" max="15882" width="21.7109375" style="1" customWidth="1"/>
    <col min="15883" max="15883" width="40.7109375" style="1" customWidth="1"/>
    <col min="15884" max="15884" width="10.7109375" style="1" customWidth="1"/>
    <col min="15885" max="15885" width="21.7109375" style="1" customWidth="1"/>
    <col min="15886" max="15886" width="10.7109375" style="1" customWidth="1"/>
    <col min="15887" max="15887" width="18.7109375" style="1" customWidth="1"/>
    <col min="15888" max="15889" width="21.7109375" style="1" customWidth="1"/>
    <col min="15890" max="15890" width="10.7109375" style="1" customWidth="1"/>
    <col min="15891" max="15891" width="21.7109375" style="1" customWidth="1"/>
    <col min="15892" max="15892" width="10.7109375" style="1" customWidth="1"/>
    <col min="15893" max="15893" width="18.7109375" style="1" customWidth="1"/>
    <col min="15894" max="15894" width="21.7109375" style="1" customWidth="1"/>
    <col min="15895" max="15895" width="40.7109375" style="1" customWidth="1"/>
    <col min="15896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2" width="21.7109375" style="1" customWidth="1"/>
    <col min="15903" max="15903" width="10.7109375" style="1" customWidth="1"/>
    <col min="15904" max="15904" width="40.7109375" style="1" customWidth="1"/>
    <col min="15905" max="15905" width="21.7109375" style="1" customWidth="1"/>
    <col min="15906" max="15906" width="10.7109375" style="1" customWidth="1"/>
    <col min="15907" max="15909" width="21.7109375" style="1" customWidth="1"/>
    <col min="15910" max="15910" width="10.7109375" style="1" customWidth="1"/>
    <col min="15911" max="16125" width="11.42578125" style="1"/>
    <col min="16126" max="16126" width="1.7109375" style="1" customWidth="1"/>
    <col min="16127" max="16127" width="40.7109375" style="1" customWidth="1"/>
    <col min="16128" max="16128" width="21.7109375" style="1" customWidth="1"/>
    <col min="16129" max="16129" width="10.7109375" style="1" customWidth="1"/>
    <col min="16130" max="16130" width="18.7109375" style="1" customWidth="1"/>
    <col min="16131" max="16132" width="21.7109375" style="1" customWidth="1"/>
    <col min="16133" max="16133" width="10.7109375" style="1" customWidth="1"/>
    <col min="16134" max="16134" width="21.7109375" style="1" customWidth="1"/>
    <col min="16135" max="16135" width="10.7109375" style="1" customWidth="1"/>
    <col min="16136" max="16136" width="18.7109375" style="1" customWidth="1"/>
    <col min="16137" max="16138" width="21.7109375" style="1" customWidth="1"/>
    <col min="16139" max="16139" width="40.7109375" style="1" customWidth="1"/>
    <col min="16140" max="16140" width="10.7109375" style="1" customWidth="1"/>
    <col min="16141" max="16141" width="21.7109375" style="1" customWidth="1"/>
    <col min="16142" max="16142" width="10.7109375" style="1" customWidth="1"/>
    <col min="16143" max="16143" width="18.7109375" style="1" customWidth="1"/>
    <col min="16144" max="16145" width="21.7109375" style="1" customWidth="1"/>
    <col min="16146" max="16146" width="10.7109375" style="1" customWidth="1"/>
    <col min="16147" max="16147" width="21.7109375" style="1" customWidth="1"/>
    <col min="16148" max="16148" width="10.7109375" style="1" customWidth="1"/>
    <col min="16149" max="16149" width="18.7109375" style="1" customWidth="1"/>
    <col min="16150" max="16150" width="21.7109375" style="1" customWidth="1"/>
    <col min="16151" max="16151" width="40.7109375" style="1" customWidth="1"/>
    <col min="16152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8" width="21.7109375" style="1" customWidth="1"/>
    <col min="16159" max="16159" width="10.7109375" style="1" customWidth="1"/>
    <col min="16160" max="16160" width="40.7109375" style="1" customWidth="1"/>
    <col min="16161" max="16161" width="21.7109375" style="1" customWidth="1"/>
    <col min="16162" max="16162" width="10.7109375" style="1" customWidth="1"/>
    <col min="16163" max="16165" width="21.7109375" style="1" customWidth="1"/>
    <col min="16166" max="16166" width="10.7109375" style="1" customWidth="1"/>
    <col min="16167" max="16384" width="11.42578125" style="1"/>
  </cols>
  <sheetData>
    <row r="1" spans="2:38">
      <c r="B1" s="2" t="s">
        <v>57</v>
      </c>
    </row>
    <row r="2" spans="2:38">
      <c r="B2" s="2" t="s">
        <v>1</v>
      </c>
    </row>
    <row r="3" spans="2:38">
      <c r="B3" s="2" t="s">
        <v>2</v>
      </c>
    </row>
    <row r="4" spans="2:38">
      <c r="B4" s="2" t="s">
        <v>3</v>
      </c>
    </row>
    <row r="5" spans="2:38">
      <c r="B5" s="2"/>
    </row>
    <row r="6" spans="2:38">
      <c r="E6" s="1" t="str">
        <f>MID(C7,6,4)</f>
        <v>รผบ.</v>
      </c>
      <c r="F6" s="1" t="str">
        <f t="shared" ref="F6:AL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ฝทม.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ฝกพ.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 t="shared" si="0"/>
        <v>ฝกม.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ฝอร.</v>
      </c>
      <c r="AD6" s="1" t="str">
        <f t="shared" si="0"/>
        <v/>
      </c>
      <c r="AE6" s="1" t="str">
        <f t="shared" si="0"/>
        <v>ิงงว</v>
      </c>
      <c r="AF6" s="1" t="str">
        <f t="shared" si="0"/>
        <v>ปม.1</v>
      </c>
      <c r="AG6" s="1" t="str">
        <f t="shared" si="0"/>
        <v>หลือ</v>
      </c>
      <c r="AH6" s="1" t="str">
        <f t="shared" si="0"/>
        <v>ม</v>
      </c>
      <c r="AI6" s="1" t="str">
        <f t="shared" si="0"/>
        <v>าจริ</v>
      </c>
      <c r="AJ6" s="1" t="str">
        <f t="shared" si="0"/>
        <v/>
      </c>
      <c r="AK6" s="1" t="str">
        <f t="shared" si="0"/>
        <v>าจริ</v>
      </c>
      <c r="AL6" s="1" t="str">
        <f t="shared" si="0"/>
        <v>ปม 1</v>
      </c>
    </row>
    <row r="7" spans="2:38">
      <c r="B7" s="3" t="s">
        <v>4</v>
      </c>
      <c r="C7" s="4" t="s">
        <v>58</v>
      </c>
      <c r="D7" s="4" t="s">
        <v>6</v>
      </c>
      <c r="E7" s="4" t="s">
        <v>7</v>
      </c>
      <c r="F7" s="4" t="s">
        <v>59</v>
      </c>
      <c r="G7" s="4" t="s">
        <v>9</v>
      </c>
      <c r="H7" s="4" t="s">
        <v>10</v>
      </c>
      <c r="I7" s="4" t="s">
        <v>60</v>
      </c>
      <c r="J7" s="4" t="s">
        <v>6</v>
      </c>
      <c r="K7" s="4" t="s">
        <v>7</v>
      </c>
      <c r="L7" s="4" t="s">
        <v>61</v>
      </c>
      <c r="M7" s="4" t="s">
        <v>9</v>
      </c>
      <c r="N7" s="4" t="s">
        <v>10</v>
      </c>
      <c r="O7" s="4" t="s">
        <v>62</v>
      </c>
      <c r="P7" s="4" t="s">
        <v>6</v>
      </c>
      <c r="Q7" s="4" t="s">
        <v>7</v>
      </c>
      <c r="R7" s="4" t="s">
        <v>63</v>
      </c>
      <c r="S7" s="4" t="s">
        <v>9</v>
      </c>
      <c r="T7" s="4" t="s">
        <v>10</v>
      </c>
      <c r="U7" s="4" t="s">
        <v>64</v>
      </c>
      <c r="V7" s="4" t="s">
        <v>6</v>
      </c>
      <c r="W7" s="4" t="s">
        <v>7</v>
      </c>
      <c r="X7" s="4" t="s">
        <v>65</v>
      </c>
      <c r="Y7" s="4" t="s">
        <v>9</v>
      </c>
      <c r="Z7" s="4" t="s">
        <v>10</v>
      </c>
      <c r="AA7" s="4" t="s">
        <v>66</v>
      </c>
      <c r="AB7" s="4" t="s">
        <v>6</v>
      </c>
      <c r="AC7" s="4" t="s">
        <v>7</v>
      </c>
      <c r="AD7" s="4" t="s">
        <v>67</v>
      </c>
      <c r="AE7" s="4" t="s">
        <v>9</v>
      </c>
      <c r="AF7" s="4" t="s">
        <v>10</v>
      </c>
      <c r="AG7" s="4" t="s">
        <v>68</v>
      </c>
      <c r="AH7" s="4" t="s">
        <v>6</v>
      </c>
      <c r="AI7" s="4" t="s">
        <v>22</v>
      </c>
      <c r="AJ7" s="4" t="s">
        <v>69</v>
      </c>
      <c r="AK7" s="4" t="s">
        <v>9</v>
      </c>
      <c r="AL7" s="4" t="s">
        <v>10</v>
      </c>
    </row>
    <row r="8" spans="2:38" outlineLevel="2">
      <c r="B8" s="5" t="s">
        <v>349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21025000</v>
      </c>
      <c r="M8" s="6">
        <v>21025000</v>
      </c>
      <c r="N8" s="6">
        <v>0</v>
      </c>
      <c r="O8" s="7">
        <v>0</v>
      </c>
      <c r="P8" s="6">
        <v>0</v>
      </c>
      <c r="Q8" s="7">
        <v>0</v>
      </c>
      <c r="R8" s="6">
        <v>6910000</v>
      </c>
      <c r="S8" s="6">
        <v>6910000</v>
      </c>
      <c r="T8" s="6">
        <v>0</v>
      </c>
      <c r="U8" s="7">
        <v>0</v>
      </c>
      <c r="V8" s="6">
        <v>0</v>
      </c>
      <c r="W8" s="7">
        <v>0</v>
      </c>
      <c r="X8" s="6">
        <v>1700000</v>
      </c>
      <c r="Y8" s="6">
        <v>1700000</v>
      </c>
      <c r="Z8" s="6">
        <v>0</v>
      </c>
      <c r="AA8" s="7">
        <v>0</v>
      </c>
      <c r="AB8" s="6">
        <v>0</v>
      </c>
      <c r="AC8" s="7">
        <v>0</v>
      </c>
      <c r="AD8" s="6">
        <v>255000</v>
      </c>
      <c r="AE8" s="6">
        <v>255000</v>
      </c>
      <c r="AF8" s="6">
        <v>0</v>
      </c>
      <c r="AG8" s="6">
        <v>0</v>
      </c>
      <c r="AH8" s="6">
        <v>0</v>
      </c>
      <c r="AI8" s="6">
        <v>0</v>
      </c>
      <c r="AJ8" s="6">
        <v>29890000</v>
      </c>
      <c r="AK8" s="6">
        <v>29890000</v>
      </c>
      <c r="AL8" s="6">
        <v>0</v>
      </c>
    </row>
    <row r="9" spans="2:38" outlineLevel="2">
      <c r="B9" s="5" t="s">
        <v>350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619860.65</v>
      </c>
      <c r="J9" s="6">
        <v>0</v>
      </c>
      <c r="K9" s="6">
        <v>786860.65</v>
      </c>
      <c r="L9" s="7">
        <v>0</v>
      </c>
      <c r="M9" s="6">
        <v>-786860.65</v>
      </c>
      <c r="N9" s="6">
        <v>0</v>
      </c>
      <c r="O9" s="6">
        <v>840663.2</v>
      </c>
      <c r="P9" s="6">
        <v>0</v>
      </c>
      <c r="Q9" s="6">
        <v>914895.12</v>
      </c>
      <c r="R9" s="7">
        <v>0</v>
      </c>
      <c r="S9" s="6">
        <v>-914895.12</v>
      </c>
      <c r="T9" s="6">
        <v>0</v>
      </c>
      <c r="U9" s="6">
        <v>551410.96</v>
      </c>
      <c r="V9" s="6">
        <v>0</v>
      </c>
      <c r="W9" s="6">
        <v>756782.19</v>
      </c>
      <c r="X9" s="7">
        <v>0</v>
      </c>
      <c r="Y9" s="6">
        <v>-756782.19</v>
      </c>
      <c r="Z9" s="6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6">
        <v>2011934.81</v>
      </c>
      <c r="AH9" s="6">
        <v>0</v>
      </c>
      <c r="AI9" s="6">
        <v>2458537.96</v>
      </c>
      <c r="AJ9" s="6">
        <v>0</v>
      </c>
      <c r="AK9" s="6">
        <v>-2458537.96</v>
      </c>
      <c r="AL9" s="6">
        <v>0</v>
      </c>
    </row>
    <row r="10" spans="2:38" outlineLevel="2">
      <c r="B10" s="5" t="s">
        <v>351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12810</v>
      </c>
      <c r="J10" s="6">
        <v>2.0728</v>
      </c>
      <c r="K10" s="6">
        <v>62125.5</v>
      </c>
      <c r="L10" s="6">
        <v>618000</v>
      </c>
      <c r="M10" s="6">
        <v>555874.5</v>
      </c>
      <c r="N10" s="6">
        <v>10.0527</v>
      </c>
      <c r="O10" s="6">
        <v>4117511.94</v>
      </c>
      <c r="P10" s="6">
        <v>6.5617000000000001</v>
      </c>
      <c r="Q10" s="6">
        <v>17233094.030000001</v>
      </c>
      <c r="R10" s="6">
        <v>62751000</v>
      </c>
      <c r="S10" s="6">
        <v>45517905.969999999</v>
      </c>
      <c r="T10" s="6">
        <v>27.462700000000002</v>
      </c>
      <c r="U10" s="6">
        <v>25620</v>
      </c>
      <c r="V10" s="6">
        <v>4.1456</v>
      </c>
      <c r="W10" s="6">
        <v>120516.3</v>
      </c>
      <c r="X10" s="6">
        <v>618000</v>
      </c>
      <c r="Y10" s="6">
        <v>497483.7</v>
      </c>
      <c r="Z10" s="6">
        <v>19.501000000000001</v>
      </c>
      <c r="AA10" s="6">
        <v>87210</v>
      </c>
      <c r="AB10" s="6">
        <v>4.0411999999999999</v>
      </c>
      <c r="AC10" s="6">
        <v>402893</v>
      </c>
      <c r="AD10" s="6">
        <v>2158000</v>
      </c>
      <c r="AE10" s="6">
        <v>1755107</v>
      </c>
      <c r="AF10" s="6">
        <v>18.669699999999999</v>
      </c>
      <c r="AG10" s="6">
        <v>4243151.9400000004</v>
      </c>
      <c r="AH10" s="6">
        <v>6.4149000000000003</v>
      </c>
      <c r="AI10" s="6">
        <v>17818628.829999998</v>
      </c>
      <c r="AJ10" s="6">
        <v>66145000</v>
      </c>
      <c r="AK10" s="6">
        <v>48326371.170000002</v>
      </c>
      <c r="AL10" s="6">
        <v>26.938700000000001</v>
      </c>
    </row>
    <row r="11" spans="2:38" outlineLevel="1">
      <c r="B11" s="5" t="s">
        <v>352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632670.65</v>
      </c>
      <c r="J11" s="6">
        <v>2.9232</v>
      </c>
      <c r="K11" s="6">
        <v>848986.15</v>
      </c>
      <c r="L11" s="6">
        <v>21643000</v>
      </c>
      <c r="M11" s="6">
        <v>20794013.850000001</v>
      </c>
      <c r="N11" s="6">
        <v>3.9226999999999999</v>
      </c>
      <c r="O11" s="6">
        <v>4958175.1399999997</v>
      </c>
      <c r="P11" s="6">
        <v>7.1176000000000004</v>
      </c>
      <c r="Q11" s="6">
        <v>18147989.149999999</v>
      </c>
      <c r="R11" s="6">
        <v>69661000</v>
      </c>
      <c r="S11" s="6">
        <v>51513010.850000001</v>
      </c>
      <c r="T11" s="6">
        <v>26.0519</v>
      </c>
      <c r="U11" s="6">
        <v>577030.96</v>
      </c>
      <c r="V11" s="6">
        <v>24.8935</v>
      </c>
      <c r="W11" s="6">
        <v>877298.49</v>
      </c>
      <c r="X11" s="6">
        <v>2318000</v>
      </c>
      <c r="Y11" s="6">
        <v>1440701.51</v>
      </c>
      <c r="Z11" s="6">
        <v>37.847200000000001</v>
      </c>
      <c r="AA11" s="6">
        <v>87210</v>
      </c>
      <c r="AB11" s="6">
        <v>3.6141999999999999</v>
      </c>
      <c r="AC11" s="6">
        <v>402893</v>
      </c>
      <c r="AD11" s="6">
        <v>2413000</v>
      </c>
      <c r="AE11" s="6">
        <v>2010107</v>
      </c>
      <c r="AF11" s="6">
        <v>16.6968</v>
      </c>
      <c r="AG11" s="6">
        <v>6255086.75</v>
      </c>
      <c r="AH11" s="6">
        <v>6.5133000000000001</v>
      </c>
      <c r="AI11" s="6">
        <v>20277166.789999999</v>
      </c>
      <c r="AJ11" s="6">
        <v>96035000</v>
      </c>
      <c r="AK11" s="6">
        <v>75757833.209999993</v>
      </c>
      <c r="AL11" s="6">
        <v>21.1144</v>
      </c>
    </row>
    <row r="12" spans="2:38" outlineLevel="2">
      <c r="B12" s="5" t="s">
        <v>353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5000000</v>
      </c>
      <c r="M12" s="6">
        <v>5000000</v>
      </c>
      <c r="N12" s="6">
        <v>0</v>
      </c>
      <c r="O12" s="7">
        <v>0</v>
      </c>
      <c r="P12" s="6">
        <v>0</v>
      </c>
      <c r="Q12" s="7">
        <v>0</v>
      </c>
      <c r="R12" s="6">
        <v>372000</v>
      </c>
      <c r="S12" s="6">
        <v>372000</v>
      </c>
      <c r="T12" s="6">
        <v>0</v>
      </c>
      <c r="U12" s="7">
        <v>0</v>
      </c>
      <c r="V12" s="6">
        <v>0</v>
      </c>
      <c r="W12" s="7">
        <v>0</v>
      </c>
      <c r="X12" s="6">
        <v>150000</v>
      </c>
      <c r="Y12" s="6">
        <v>150000</v>
      </c>
      <c r="Z12" s="6">
        <v>0</v>
      </c>
      <c r="AA12" s="7">
        <v>0</v>
      </c>
      <c r="AB12" s="6">
        <v>0</v>
      </c>
      <c r="AC12" s="7">
        <v>0</v>
      </c>
      <c r="AD12" s="6">
        <v>76529000</v>
      </c>
      <c r="AE12" s="6">
        <v>76529000</v>
      </c>
      <c r="AF12" s="6">
        <v>0</v>
      </c>
      <c r="AG12" s="6">
        <v>0</v>
      </c>
      <c r="AH12" s="6">
        <v>0</v>
      </c>
      <c r="AI12" s="6">
        <v>0</v>
      </c>
      <c r="AJ12" s="6">
        <v>82051000</v>
      </c>
      <c r="AK12" s="6">
        <v>82051000</v>
      </c>
      <c r="AL12" s="6">
        <v>0</v>
      </c>
    </row>
    <row r="13" spans="2:38" outlineLevel="2">
      <c r="B13" s="5" t="s">
        <v>354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6">
        <v>2500</v>
      </c>
      <c r="J13" s="6">
        <v>0</v>
      </c>
      <c r="K13" s="6">
        <v>41423.919999999998</v>
      </c>
      <c r="L13" s="7">
        <v>0</v>
      </c>
      <c r="M13" s="6">
        <v>-41423.919999999998</v>
      </c>
      <c r="N13" s="6">
        <v>0</v>
      </c>
      <c r="O13" s="6">
        <v>66000</v>
      </c>
      <c r="P13" s="6">
        <v>0</v>
      </c>
      <c r="Q13" s="6">
        <v>70900</v>
      </c>
      <c r="R13" s="7">
        <v>0</v>
      </c>
      <c r="S13" s="6">
        <v>-70900</v>
      </c>
      <c r="T13" s="6">
        <v>0</v>
      </c>
      <c r="U13" s="7">
        <v>0</v>
      </c>
      <c r="V13" s="6">
        <v>0</v>
      </c>
      <c r="W13" s="6">
        <v>107532.71</v>
      </c>
      <c r="X13" s="7">
        <v>0</v>
      </c>
      <c r="Y13" s="6">
        <v>-107532.71</v>
      </c>
      <c r="Z13" s="6">
        <v>0</v>
      </c>
      <c r="AA13" s="6">
        <v>4118119.91</v>
      </c>
      <c r="AB13" s="6">
        <v>0</v>
      </c>
      <c r="AC13" s="6">
        <v>8658295.2100000009</v>
      </c>
      <c r="AD13" s="7">
        <v>0</v>
      </c>
      <c r="AE13" s="6">
        <v>-8658295.2100000009</v>
      </c>
      <c r="AF13" s="6">
        <v>0</v>
      </c>
      <c r="AG13" s="6">
        <v>4186619.91</v>
      </c>
      <c r="AH13" s="6">
        <v>0</v>
      </c>
      <c r="AI13" s="6">
        <v>8878151.8399999999</v>
      </c>
      <c r="AJ13" s="6">
        <v>0</v>
      </c>
      <c r="AK13" s="6">
        <v>-8878151.8399999999</v>
      </c>
      <c r="AL13" s="6">
        <v>0</v>
      </c>
    </row>
    <row r="14" spans="2:38" outlineLevel="2">
      <c r="B14" s="5" t="s">
        <v>418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7">
        <v>0</v>
      </c>
      <c r="M14" s="6">
        <v>0</v>
      </c>
      <c r="N14" s="6">
        <v>0</v>
      </c>
      <c r="O14" s="7">
        <v>0</v>
      </c>
      <c r="P14" s="6">
        <v>0</v>
      </c>
      <c r="Q14" s="7">
        <v>0</v>
      </c>
      <c r="R14" s="7">
        <v>0</v>
      </c>
      <c r="S14" s="6">
        <v>0</v>
      </c>
      <c r="T14" s="6">
        <v>0</v>
      </c>
      <c r="U14" s="7">
        <v>0</v>
      </c>
      <c r="V14" s="6">
        <v>0</v>
      </c>
      <c r="W14" s="7">
        <v>0</v>
      </c>
      <c r="X14" s="7">
        <v>0</v>
      </c>
      <c r="Y14" s="6">
        <v>0</v>
      </c>
      <c r="Z14" s="6">
        <v>0</v>
      </c>
      <c r="AA14" s="6">
        <v>67791</v>
      </c>
      <c r="AB14" s="6">
        <v>2.9996</v>
      </c>
      <c r="AC14" s="6">
        <v>179251</v>
      </c>
      <c r="AD14" s="6">
        <v>2260000</v>
      </c>
      <c r="AE14" s="6">
        <v>2080749</v>
      </c>
      <c r="AF14" s="6">
        <v>7.9314999999999998</v>
      </c>
      <c r="AG14" s="6">
        <v>67791</v>
      </c>
      <c r="AH14" s="6">
        <v>2.9996</v>
      </c>
      <c r="AI14" s="6">
        <v>179251</v>
      </c>
      <c r="AJ14" s="6">
        <v>2260000</v>
      </c>
      <c r="AK14" s="6">
        <v>2080749</v>
      </c>
      <c r="AL14" s="6">
        <v>7.9314999999999998</v>
      </c>
    </row>
    <row r="15" spans="2:38" outlineLevel="2">
      <c r="B15" s="5" t="s">
        <v>355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7">
        <v>0</v>
      </c>
      <c r="M15" s="6">
        <v>0</v>
      </c>
      <c r="N15" s="6">
        <v>0</v>
      </c>
      <c r="O15" s="7">
        <v>0</v>
      </c>
      <c r="P15" s="6">
        <v>0</v>
      </c>
      <c r="Q15" s="7">
        <v>0</v>
      </c>
      <c r="R15" s="7">
        <v>0</v>
      </c>
      <c r="S15" s="6">
        <v>0</v>
      </c>
      <c r="T15" s="6">
        <v>0</v>
      </c>
      <c r="U15" s="7">
        <v>0</v>
      </c>
      <c r="V15" s="6">
        <v>0</v>
      </c>
      <c r="W15" s="7">
        <v>0</v>
      </c>
      <c r="X15" s="7">
        <v>0</v>
      </c>
      <c r="Y15" s="6">
        <v>0</v>
      </c>
      <c r="Z15" s="6">
        <v>0</v>
      </c>
      <c r="AA15" s="6">
        <v>94800</v>
      </c>
      <c r="AB15" s="6">
        <v>0</v>
      </c>
      <c r="AC15" s="6">
        <v>274010</v>
      </c>
      <c r="AD15" s="7">
        <v>0</v>
      </c>
      <c r="AE15" s="6">
        <v>-274010</v>
      </c>
      <c r="AF15" s="6">
        <v>0</v>
      </c>
      <c r="AG15" s="6">
        <v>94800</v>
      </c>
      <c r="AH15" s="6">
        <v>0</v>
      </c>
      <c r="AI15" s="6">
        <v>274010</v>
      </c>
      <c r="AJ15" s="6">
        <v>0</v>
      </c>
      <c r="AK15" s="6">
        <v>-274010</v>
      </c>
      <c r="AL15" s="6">
        <v>0</v>
      </c>
    </row>
    <row r="16" spans="2:38" outlineLevel="1">
      <c r="B16" s="5" t="s">
        <v>356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6">
        <v>2500</v>
      </c>
      <c r="J16" s="6">
        <v>0.05</v>
      </c>
      <c r="K16" s="6">
        <v>41423.919999999998</v>
      </c>
      <c r="L16" s="6">
        <v>5000000</v>
      </c>
      <c r="M16" s="6">
        <v>4958576.08</v>
      </c>
      <c r="N16" s="6">
        <v>0.82850000000000001</v>
      </c>
      <c r="O16" s="6">
        <v>66000</v>
      </c>
      <c r="P16" s="6">
        <v>17.741900000000001</v>
      </c>
      <c r="Q16" s="6">
        <v>70900</v>
      </c>
      <c r="R16" s="6">
        <v>372000</v>
      </c>
      <c r="S16" s="6">
        <v>301100</v>
      </c>
      <c r="T16" s="6">
        <v>19.059100000000001</v>
      </c>
      <c r="U16" s="7">
        <v>0</v>
      </c>
      <c r="V16" s="6">
        <v>0</v>
      </c>
      <c r="W16" s="6">
        <v>107532.71</v>
      </c>
      <c r="X16" s="6">
        <v>150000</v>
      </c>
      <c r="Y16" s="6">
        <v>42467.29</v>
      </c>
      <c r="Z16" s="6">
        <v>71.688500000000005</v>
      </c>
      <c r="AA16" s="6">
        <v>4280710.91</v>
      </c>
      <c r="AB16" s="6">
        <v>5.4330999999999996</v>
      </c>
      <c r="AC16" s="6">
        <v>9111556.2100000009</v>
      </c>
      <c r="AD16" s="6">
        <v>78789000</v>
      </c>
      <c r="AE16" s="6">
        <v>69677443.790000007</v>
      </c>
      <c r="AF16" s="6">
        <v>11.564500000000001</v>
      </c>
      <c r="AG16" s="6">
        <v>4349210.91</v>
      </c>
      <c r="AH16" s="6">
        <v>5.1585000000000001</v>
      </c>
      <c r="AI16" s="6">
        <v>9331412.8399999999</v>
      </c>
      <c r="AJ16" s="6">
        <v>84311000</v>
      </c>
      <c r="AK16" s="6">
        <v>74979587.159999996</v>
      </c>
      <c r="AL16" s="6">
        <v>11.0678</v>
      </c>
    </row>
    <row r="17" spans="2:38" outlineLevel="4">
      <c r="B17" s="5" t="s">
        <v>357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6">
        <v>180912.68</v>
      </c>
      <c r="P17" s="6">
        <v>0</v>
      </c>
      <c r="Q17" s="6">
        <v>638686.09</v>
      </c>
      <c r="R17" s="7">
        <v>0</v>
      </c>
      <c r="S17" s="6">
        <v>-638686.09</v>
      </c>
      <c r="T17" s="6">
        <v>0</v>
      </c>
      <c r="U17" s="7">
        <v>0</v>
      </c>
      <c r="V17" s="6">
        <v>0</v>
      </c>
      <c r="W17" s="7">
        <v>0</v>
      </c>
      <c r="X17" s="7">
        <v>0</v>
      </c>
      <c r="Y17" s="6">
        <v>0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6">
        <v>180912.68</v>
      </c>
      <c r="AH17" s="6">
        <v>0</v>
      </c>
      <c r="AI17" s="6">
        <v>638686.09</v>
      </c>
      <c r="AJ17" s="6">
        <v>0</v>
      </c>
      <c r="AK17" s="6">
        <v>-638686.09</v>
      </c>
      <c r="AL17" s="6">
        <v>0</v>
      </c>
    </row>
    <row r="18" spans="2:38" outlineLevel="4">
      <c r="B18" s="5" t="s">
        <v>419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7">
        <v>0</v>
      </c>
      <c r="V18" s="6">
        <v>0</v>
      </c>
      <c r="W18" s="7">
        <v>0</v>
      </c>
      <c r="X18" s="7">
        <v>0</v>
      </c>
      <c r="Y18" s="6">
        <v>0</v>
      </c>
      <c r="Z18" s="6">
        <v>0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</row>
    <row r="19" spans="2:38" outlineLevel="4">
      <c r="B19" s="5" t="s">
        <v>420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</row>
    <row r="20" spans="2:38" outlineLevel="4">
      <c r="B20" s="5" t="s">
        <v>421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7">
        <v>0</v>
      </c>
      <c r="V20" s="6">
        <v>0</v>
      </c>
      <c r="W20" s="7">
        <v>0</v>
      </c>
      <c r="X20" s="7">
        <v>0</v>
      </c>
      <c r="Y20" s="6">
        <v>0</v>
      </c>
      <c r="Z20" s="6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</row>
    <row r="21" spans="2:38" outlineLevel="3">
      <c r="B21" s="5" t="s">
        <v>358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6">
        <v>180912.68</v>
      </c>
      <c r="P21" s="6">
        <v>0</v>
      </c>
      <c r="Q21" s="6">
        <v>638686.09</v>
      </c>
      <c r="R21" s="7">
        <v>0</v>
      </c>
      <c r="S21" s="6">
        <v>-638686.09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6">
        <v>180912.68</v>
      </c>
      <c r="AH21" s="6">
        <v>0</v>
      </c>
      <c r="AI21" s="6">
        <v>638686.09</v>
      </c>
      <c r="AJ21" s="6">
        <v>0</v>
      </c>
      <c r="AK21" s="6">
        <v>-638686.09</v>
      </c>
      <c r="AL21" s="6">
        <v>0</v>
      </c>
    </row>
    <row r="22" spans="2:38" outlineLevel="4">
      <c r="B22" s="5" t="s">
        <v>359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6">
        <v>1022</v>
      </c>
      <c r="L22" s="7">
        <v>0</v>
      </c>
      <c r="M22" s="6">
        <v>-1022</v>
      </c>
      <c r="N22" s="6">
        <v>0</v>
      </c>
      <c r="O22" s="6">
        <v>67254.19</v>
      </c>
      <c r="P22" s="6">
        <v>0</v>
      </c>
      <c r="Q22" s="6">
        <v>216315.65</v>
      </c>
      <c r="R22" s="7">
        <v>0</v>
      </c>
      <c r="S22" s="6">
        <v>-216315.65</v>
      </c>
      <c r="T22" s="6">
        <v>0</v>
      </c>
      <c r="U22" s="7">
        <v>0</v>
      </c>
      <c r="V22" s="6">
        <v>0</v>
      </c>
      <c r="W22" s="6">
        <v>1022</v>
      </c>
      <c r="X22" s="7">
        <v>0</v>
      </c>
      <c r="Y22" s="6">
        <v>-1022</v>
      </c>
      <c r="Z22" s="6">
        <v>0</v>
      </c>
      <c r="AA22" s="6">
        <v>30565.3</v>
      </c>
      <c r="AB22" s="6">
        <v>0</v>
      </c>
      <c r="AC22" s="6">
        <v>108324.3</v>
      </c>
      <c r="AD22" s="7">
        <v>0</v>
      </c>
      <c r="AE22" s="6">
        <v>-108324.3</v>
      </c>
      <c r="AF22" s="6">
        <v>0</v>
      </c>
      <c r="AG22" s="6">
        <v>97819.49</v>
      </c>
      <c r="AH22" s="6">
        <v>0</v>
      </c>
      <c r="AI22" s="6">
        <v>326683.95</v>
      </c>
      <c r="AJ22" s="6">
        <v>0</v>
      </c>
      <c r="AK22" s="6">
        <v>-326683.95</v>
      </c>
      <c r="AL22" s="6">
        <v>0</v>
      </c>
    </row>
    <row r="23" spans="2:38" outlineLevel="4">
      <c r="B23" s="5" t="s">
        <v>360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6">
        <v>4130</v>
      </c>
      <c r="L23" s="7">
        <v>0</v>
      </c>
      <c r="M23" s="6">
        <v>-4130</v>
      </c>
      <c r="N23" s="6">
        <v>0</v>
      </c>
      <c r="O23" s="6">
        <v>4130</v>
      </c>
      <c r="P23" s="6">
        <v>0</v>
      </c>
      <c r="Q23" s="6">
        <v>113302</v>
      </c>
      <c r="R23" s="7">
        <v>0</v>
      </c>
      <c r="S23" s="6">
        <v>-113302</v>
      </c>
      <c r="T23" s="6">
        <v>0</v>
      </c>
      <c r="U23" s="7">
        <v>0</v>
      </c>
      <c r="V23" s="6">
        <v>0</v>
      </c>
      <c r="W23" s="6">
        <v>4130</v>
      </c>
      <c r="X23" s="7">
        <v>0</v>
      </c>
      <c r="Y23" s="6">
        <v>-4130</v>
      </c>
      <c r="Z23" s="6">
        <v>0</v>
      </c>
      <c r="AA23" s="6">
        <v>11935</v>
      </c>
      <c r="AB23" s="6">
        <v>0</v>
      </c>
      <c r="AC23" s="6">
        <v>59675</v>
      </c>
      <c r="AD23" s="7">
        <v>0</v>
      </c>
      <c r="AE23" s="6">
        <v>-59675</v>
      </c>
      <c r="AF23" s="6">
        <v>0</v>
      </c>
      <c r="AG23" s="6">
        <v>16065</v>
      </c>
      <c r="AH23" s="6">
        <v>0</v>
      </c>
      <c r="AI23" s="6">
        <v>181237</v>
      </c>
      <c r="AJ23" s="6">
        <v>0</v>
      </c>
      <c r="AK23" s="6">
        <v>-181237</v>
      </c>
      <c r="AL23" s="6">
        <v>0</v>
      </c>
    </row>
    <row r="24" spans="2:38" outlineLevel="4">
      <c r="B24" s="5" t="s">
        <v>361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6">
        <v>2583</v>
      </c>
      <c r="L24" s="7">
        <v>0</v>
      </c>
      <c r="M24" s="6">
        <v>-2583</v>
      </c>
      <c r="N24" s="6">
        <v>0</v>
      </c>
      <c r="O24" s="6">
        <v>2583</v>
      </c>
      <c r="P24" s="6">
        <v>0</v>
      </c>
      <c r="Q24" s="6">
        <v>51660</v>
      </c>
      <c r="R24" s="7">
        <v>0</v>
      </c>
      <c r="S24" s="6">
        <v>-51660</v>
      </c>
      <c r="T24" s="6">
        <v>0</v>
      </c>
      <c r="U24" s="7">
        <v>0</v>
      </c>
      <c r="V24" s="6">
        <v>0</v>
      </c>
      <c r="W24" s="6">
        <v>2583</v>
      </c>
      <c r="X24" s="7">
        <v>0</v>
      </c>
      <c r="Y24" s="6">
        <v>-2583</v>
      </c>
      <c r="Z24" s="6">
        <v>0</v>
      </c>
      <c r="AA24" s="6">
        <v>7749</v>
      </c>
      <c r="AB24" s="6">
        <v>0</v>
      </c>
      <c r="AC24" s="6">
        <v>38745</v>
      </c>
      <c r="AD24" s="7">
        <v>0</v>
      </c>
      <c r="AE24" s="6">
        <v>-38745</v>
      </c>
      <c r="AF24" s="6">
        <v>0</v>
      </c>
      <c r="AG24" s="6">
        <v>10332</v>
      </c>
      <c r="AH24" s="6">
        <v>0</v>
      </c>
      <c r="AI24" s="6">
        <v>95571</v>
      </c>
      <c r="AJ24" s="6">
        <v>0</v>
      </c>
      <c r="AK24" s="6">
        <v>-95571</v>
      </c>
      <c r="AL24" s="6">
        <v>0</v>
      </c>
    </row>
    <row r="25" spans="2:38" outlineLevel="3">
      <c r="B25" s="5" t="s">
        <v>362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6">
        <v>7735</v>
      </c>
      <c r="L25" s="7">
        <v>0</v>
      </c>
      <c r="M25" s="6">
        <v>-7735</v>
      </c>
      <c r="N25" s="6">
        <v>0</v>
      </c>
      <c r="O25" s="6">
        <v>73967.19</v>
      </c>
      <c r="P25" s="6">
        <v>0</v>
      </c>
      <c r="Q25" s="6">
        <v>381277.65</v>
      </c>
      <c r="R25" s="7">
        <v>0</v>
      </c>
      <c r="S25" s="6">
        <v>-381277.65</v>
      </c>
      <c r="T25" s="6">
        <v>0</v>
      </c>
      <c r="U25" s="7">
        <v>0</v>
      </c>
      <c r="V25" s="6">
        <v>0</v>
      </c>
      <c r="W25" s="6">
        <v>7735</v>
      </c>
      <c r="X25" s="7">
        <v>0</v>
      </c>
      <c r="Y25" s="6">
        <v>-7735</v>
      </c>
      <c r="Z25" s="6">
        <v>0</v>
      </c>
      <c r="AA25" s="6">
        <v>50249.3</v>
      </c>
      <c r="AB25" s="6">
        <v>0</v>
      </c>
      <c r="AC25" s="6">
        <v>206744.3</v>
      </c>
      <c r="AD25" s="7">
        <v>0</v>
      </c>
      <c r="AE25" s="6">
        <v>-206744.3</v>
      </c>
      <c r="AF25" s="6">
        <v>0</v>
      </c>
      <c r="AG25" s="6">
        <v>124216.49</v>
      </c>
      <c r="AH25" s="6">
        <v>0</v>
      </c>
      <c r="AI25" s="6">
        <v>603491.94999999995</v>
      </c>
      <c r="AJ25" s="6">
        <v>0</v>
      </c>
      <c r="AK25" s="6">
        <v>-603491.94999999995</v>
      </c>
      <c r="AL25" s="6">
        <v>0</v>
      </c>
    </row>
    <row r="26" spans="2:38" outlineLevel="3">
      <c r="B26" s="5" t="s">
        <v>363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6">
        <v>184000</v>
      </c>
      <c r="M26" s="6">
        <v>184000</v>
      </c>
      <c r="N26" s="6">
        <v>0</v>
      </c>
      <c r="O26" s="7">
        <v>0</v>
      </c>
      <c r="P26" s="6">
        <v>0</v>
      </c>
      <c r="Q26" s="7">
        <v>0</v>
      </c>
      <c r="R26" s="6">
        <v>3020000</v>
      </c>
      <c r="S26" s="6">
        <v>3020000</v>
      </c>
      <c r="T26" s="6">
        <v>0</v>
      </c>
      <c r="U26" s="7">
        <v>0</v>
      </c>
      <c r="V26" s="6">
        <v>0</v>
      </c>
      <c r="W26" s="7">
        <v>0</v>
      </c>
      <c r="X26" s="6">
        <v>154000</v>
      </c>
      <c r="Y26" s="6">
        <v>154000</v>
      </c>
      <c r="Z26" s="6">
        <v>0</v>
      </c>
      <c r="AA26" s="7">
        <v>0</v>
      </c>
      <c r="AB26" s="6">
        <v>0</v>
      </c>
      <c r="AC26" s="7">
        <v>0</v>
      </c>
      <c r="AD26" s="6">
        <v>718000</v>
      </c>
      <c r="AE26" s="6">
        <v>718000</v>
      </c>
      <c r="AF26" s="6">
        <v>0</v>
      </c>
      <c r="AG26" s="6">
        <v>0</v>
      </c>
      <c r="AH26" s="6">
        <v>0</v>
      </c>
      <c r="AI26" s="6">
        <v>0</v>
      </c>
      <c r="AJ26" s="6">
        <v>4076000</v>
      </c>
      <c r="AK26" s="6">
        <v>4076000</v>
      </c>
      <c r="AL26" s="6">
        <v>0</v>
      </c>
    </row>
    <row r="27" spans="2:38" outlineLevel="2">
      <c r="B27" s="5" t="s">
        <v>364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6">
        <v>7735</v>
      </c>
      <c r="L27" s="6">
        <v>184000</v>
      </c>
      <c r="M27" s="6">
        <v>176265</v>
      </c>
      <c r="N27" s="6">
        <v>4.2038000000000002</v>
      </c>
      <c r="O27" s="6">
        <v>254879.87</v>
      </c>
      <c r="P27" s="6">
        <v>8.4397000000000002</v>
      </c>
      <c r="Q27" s="6">
        <v>1019963.74</v>
      </c>
      <c r="R27" s="6">
        <v>3020000</v>
      </c>
      <c r="S27" s="6">
        <v>2000036.26</v>
      </c>
      <c r="T27" s="6">
        <v>33.773600000000002</v>
      </c>
      <c r="U27" s="7">
        <v>0</v>
      </c>
      <c r="V27" s="6">
        <v>0</v>
      </c>
      <c r="W27" s="6">
        <v>7735</v>
      </c>
      <c r="X27" s="6">
        <v>154000</v>
      </c>
      <c r="Y27" s="6">
        <v>146265</v>
      </c>
      <c r="Z27" s="6">
        <v>5.0227000000000004</v>
      </c>
      <c r="AA27" s="6">
        <v>50249.3</v>
      </c>
      <c r="AB27" s="6">
        <v>6.9984999999999999</v>
      </c>
      <c r="AC27" s="6">
        <v>206744.3</v>
      </c>
      <c r="AD27" s="6">
        <v>718000</v>
      </c>
      <c r="AE27" s="6">
        <v>511255.7</v>
      </c>
      <c r="AF27" s="6">
        <v>28.794499999999999</v>
      </c>
      <c r="AG27" s="6">
        <v>305129.17</v>
      </c>
      <c r="AH27" s="6">
        <v>7.4859999999999998</v>
      </c>
      <c r="AI27" s="6">
        <v>1242178.04</v>
      </c>
      <c r="AJ27" s="6">
        <v>4076000</v>
      </c>
      <c r="AK27" s="6">
        <v>2833821.96</v>
      </c>
      <c r="AL27" s="6">
        <v>30.4754</v>
      </c>
    </row>
    <row r="28" spans="2:38" outlineLevel="4">
      <c r="B28" s="5" t="s">
        <v>422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7">
        <v>0</v>
      </c>
      <c r="M28" s="6">
        <v>0</v>
      </c>
      <c r="N28" s="6">
        <v>0</v>
      </c>
      <c r="O28" s="6">
        <v>1801709.42</v>
      </c>
      <c r="P28" s="6">
        <v>0</v>
      </c>
      <c r="Q28" s="6">
        <v>2288758.67</v>
      </c>
      <c r="R28" s="7">
        <v>0</v>
      </c>
      <c r="S28" s="6">
        <v>-2288758.67</v>
      </c>
      <c r="T28" s="6">
        <v>0</v>
      </c>
      <c r="U28" s="7">
        <v>0</v>
      </c>
      <c r="V28" s="6">
        <v>0</v>
      </c>
      <c r="W28" s="7">
        <v>0</v>
      </c>
      <c r="X28" s="7">
        <v>0</v>
      </c>
      <c r="Y28" s="6">
        <v>0</v>
      </c>
      <c r="Z28" s="6">
        <v>0</v>
      </c>
      <c r="AA28" s="7">
        <v>0</v>
      </c>
      <c r="AB28" s="6">
        <v>0</v>
      </c>
      <c r="AC28" s="6">
        <v>346168.61</v>
      </c>
      <c r="AD28" s="7">
        <v>0</v>
      </c>
      <c r="AE28" s="6">
        <v>-346168.61</v>
      </c>
      <c r="AF28" s="6">
        <v>0</v>
      </c>
      <c r="AG28" s="6">
        <v>1801709.42</v>
      </c>
      <c r="AH28" s="6">
        <v>0</v>
      </c>
      <c r="AI28" s="6">
        <v>2634927.2799999998</v>
      </c>
      <c r="AJ28" s="6">
        <v>0</v>
      </c>
      <c r="AK28" s="6">
        <v>-2634927.2799999998</v>
      </c>
      <c r="AL28" s="6">
        <v>0</v>
      </c>
    </row>
    <row r="29" spans="2:38" outlineLevel="4">
      <c r="B29" s="5" t="s">
        <v>423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7">
        <v>0</v>
      </c>
      <c r="M29" s="6">
        <v>0</v>
      </c>
      <c r="N29" s="6">
        <v>0</v>
      </c>
      <c r="O29" s="6">
        <v>16520</v>
      </c>
      <c r="P29" s="6">
        <v>0</v>
      </c>
      <c r="Q29" s="6">
        <v>16520</v>
      </c>
      <c r="R29" s="7">
        <v>0</v>
      </c>
      <c r="S29" s="6">
        <v>-16520</v>
      </c>
      <c r="T29" s="6">
        <v>0</v>
      </c>
      <c r="U29" s="7">
        <v>0</v>
      </c>
      <c r="V29" s="6">
        <v>0</v>
      </c>
      <c r="W29" s="7">
        <v>0</v>
      </c>
      <c r="X29" s="7">
        <v>0</v>
      </c>
      <c r="Y29" s="6">
        <v>0</v>
      </c>
      <c r="Z29" s="6">
        <v>0</v>
      </c>
      <c r="AA29" s="7">
        <v>0</v>
      </c>
      <c r="AB29" s="6">
        <v>0</v>
      </c>
      <c r="AC29" s="6">
        <v>41300</v>
      </c>
      <c r="AD29" s="7">
        <v>0</v>
      </c>
      <c r="AE29" s="6">
        <v>-41300</v>
      </c>
      <c r="AF29" s="6">
        <v>0</v>
      </c>
      <c r="AG29" s="6">
        <v>16520</v>
      </c>
      <c r="AH29" s="6">
        <v>0</v>
      </c>
      <c r="AI29" s="6">
        <v>57820</v>
      </c>
      <c r="AJ29" s="6">
        <v>0</v>
      </c>
      <c r="AK29" s="6">
        <v>-57820</v>
      </c>
      <c r="AL29" s="6">
        <v>0</v>
      </c>
    </row>
    <row r="30" spans="2:38" outlineLevel="4">
      <c r="B30" s="5" t="s">
        <v>424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7">
        <v>0</v>
      </c>
      <c r="M30" s="6">
        <v>0</v>
      </c>
      <c r="N30" s="6">
        <v>0</v>
      </c>
      <c r="O30" s="6">
        <v>10332</v>
      </c>
      <c r="P30" s="6">
        <v>0</v>
      </c>
      <c r="Q30" s="6">
        <v>10332</v>
      </c>
      <c r="R30" s="7">
        <v>0</v>
      </c>
      <c r="S30" s="6">
        <v>-10332</v>
      </c>
      <c r="T30" s="6">
        <v>0</v>
      </c>
      <c r="U30" s="7">
        <v>0</v>
      </c>
      <c r="V30" s="6">
        <v>0</v>
      </c>
      <c r="W30" s="7">
        <v>0</v>
      </c>
      <c r="X30" s="7">
        <v>0</v>
      </c>
      <c r="Y30" s="6">
        <v>0</v>
      </c>
      <c r="Z30" s="6">
        <v>0</v>
      </c>
      <c r="AA30" s="7">
        <v>0</v>
      </c>
      <c r="AB30" s="6">
        <v>0</v>
      </c>
      <c r="AC30" s="6">
        <v>25830</v>
      </c>
      <c r="AD30" s="7">
        <v>0</v>
      </c>
      <c r="AE30" s="6">
        <v>-25830</v>
      </c>
      <c r="AF30" s="6">
        <v>0</v>
      </c>
      <c r="AG30" s="6">
        <v>10332</v>
      </c>
      <c r="AH30" s="6">
        <v>0</v>
      </c>
      <c r="AI30" s="6">
        <v>36162</v>
      </c>
      <c r="AJ30" s="6">
        <v>0</v>
      </c>
      <c r="AK30" s="6">
        <v>-36162</v>
      </c>
      <c r="AL30" s="6">
        <v>0</v>
      </c>
    </row>
    <row r="31" spans="2:38" outlineLevel="3">
      <c r="B31" s="5" t="s">
        <v>425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7">
        <v>0</v>
      </c>
      <c r="M31" s="6">
        <v>0</v>
      </c>
      <c r="N31" s="6">
        <v>0</v>
      </c>
      <c r="O31" s="6">
        <v>1828561.42</v>
      </c>
      <c r="P31" s="6">
        <v>0</v>
      </c>
      <c r="Q31" s="6">
        <v>2315610.67</v>
      </c>
      <c r="R31" s="7">
        <v>0</v>
      </c>
      <c r="S31" s="6">
        <v>-2315610.67</v>
      </c>
      <c r="T31" s="6">
        <v>0</v>
      </c>
      <c r="U31" s="7">
        <v>0</v>
      </c>
      <c r="V31" s="6">
        <v>0</v>
      </c>
      <c r="W31" s="7">
        <v>0</v>
      </c>
      <c r="X31" s="7">
        <v>0</v>
      </c>
      <c r="Y31" s="6">
        <v>0</v>
      </c>
      <c r="Z31" s="6">
        <v>0</v>
      </c>
      <c r="AA31" s="7">
        <v>0</v>
      </c>
      <c r="AB31" s="6">
        <v>0</v>
      </c>
      <c r="AC31" s="6">
        <v>413298.61</v>
      </c>
      <c r="AD31" s="7">
        <v>0</v>
      </c>
      <c r="AE31" s="6">
        <v>-413298.61</v>
      </c>
      <c r="AF31" s="6">
        <v>0</v>
      </c>
      <c r="AG31" s="6">
        <v>1828561.42</v>
      </c>
      <c r="AH31" s="6">
        <v>0</v>
      </c>
      <c r="AI31" s="6">
        <v>2728909.28</v>
      </c>
      <c r="AJ31" s="6">
        <v>0</v>
      </c>
      <c r="AK31" s="6">
        <v>-2728909.28</v>
      </c>
      <c r="AL31" s="6">
        <v>0</v>
      </c>
    </row>
    <row r="32" spans="2:38" outlineLevel="4">
      <c r="B32" s="5" t="s">
        <v>365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6">
        <v>39480</v>
      </c>
      <c r="J32" s="6">
        <v>0</v>
      </c>
      <c r="K32" s="6">
        <v>79244</v>
      </c>
      <c r="L32" s="7">
        <v>0</v>
      </c>
      <c r="M32" s="6">
        <v>-79244</v>
      </c>
      <c r="N32" s="6">
        <v>0</v>
      </c>
      <c r="O32" s="6">
        <v>34454.07</v>
      </c>
      <c r="P32" s="6">
        <v>0</v>
      </c>
      <c r="Q32" s="6">
        <v>125049.52</v>
      </c>
      <c r="R32" s="7">
        <v>0</v>
      </c>
      <c r="S32" s="6">
        <v>-125049.52</v>
      </c>
      <c r="T32" s="6">
        <v>0</v>
      </c>
      <c r="U32" s="6">
        <v>29610</v>
      </c>
      <c r="V32" s="6">
        <v>0</v>
      </c>
      <c r="W32" s="6">
        <v>58922</v>
      </c>
      <c r="X32" s="7">
        <v>0</v>
      </c>
      <c r="Y32" s="6">
        <v>-58922</v>
      </c>
      <c r="Z32" s="6">
        <v>0</v>
      </c>
      <c r="AA32" s="6">
        <v>22045</v>
      </c>
      <c r="AB32" s="6">
        <v>0</v>
      </c>
      <c r="AC32" s="6">
        <v>97898</v>
      </c>
      <c r="AD32" s="7">
        <v>0</v>
      </c>
      <c r="AE32" s="6">
        <v>-97898</v>
      </c>
      <c r="AF32" s="6">
        <v>0</v>
      </c>
      <c r="AG32" s="6">
        <v>125589.07</v>
      </c>
      <c r="AH32" s="6">
        <v>0</v>
      </c>
      <c r="AI32" s="6">
        <v>361113.52</v>
      </c>
      <c r="AJ32" s="6">
        <v>0</v>
      </c>
      <c r="AK32" s="6">
        <v>-361113.52</v>
      </c>
      <c r="AL32" s="6">
        <v>0</v>
      </c>
    </row>
    <row r="33" spans="2:38" outlineLevel="4">
      <c r="B33" s="5" t="s">
        <v>366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7">
        <v>0</v>
      </c>
      <c r="J33" s="6">
        <v>0</v>
      </c>
      <c r="K33" s="6">
        <v>8260</v>
      </c>
      <c r="L33" s="7">
        <v>0</v>
      </c>
      <c r="M33" s="6">
        <v>-8260</v>
      </c>
      <c r="N33" s="6">
        <v>0</v>
      </c>
      <c r="O33" s="6">
        <v>59360</v>
      </c>
      <c r="P33" s="6">
        <v>0</v>
      </c>
      <c r="Q33" s="6">
        <v>63490</v>
      </c>
      <c r="R33" s="7">
        <v>0</v>
      </c>
      <c r="S33" s="6">
        <v>-63490</v>
      </c>
      <c r="T33" s="6">
        <v>0</v>
      </c>
      <c r="U33" s="7">
        <v>0</v>
      </c>
      <c r="V33" s="6">
        <v>0</v>
      </c>
      <c r="W33" s="6">
        <v>4130</v>
      </c>
      <c r="X33" s="7">
        <v>0</v>
      </c>
      <c r="Y33" s="6">
        <v>-4130</v>
      </c>
      <c r="Z33" s="6">
        <v>0</v>
      </c>
      <c r="AA33" s="7">
        <v>0</v>
      </c>
      <c r="AB33" s="6">
        <v>0</v>
      </c>
      <c r="AC33" s="6">
        <v>35350</v>
      </c>
      <c r="AD33" s="7">
        <v>0</v>
      </c>
      <c r="AE33" s="6">
        <v>-35350</v>
      </c>
      <c r="AF33" s="6">
        <v>0</v>
      </c>
      <c r="AG33" s="6">
        <v>59360</v>
      </c>
      <c r="AH33" s="6">
        <v>0</v>
      </c>
      <c r="AI33" s="6">
        <v>111230</v>
      </c>
      <c r="AJ33" s="6">
        <v>0</v>
      </c>
      <c r="AK33" s="6">
        <v>-111230</v>
      </c>
      <c r="AL33" s="6">
        <v>0</v>
      </c>
    </row>
    <row r="34" spans="2:38" outlineLevel="4">
      <c r="B34" s="5" t="s">
        <v>367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7">
        <v>0</v>
      </c>
      <c r="J34" s="6">
        <v>0</v>
      </c>
      <c r="K34" s="6">
        <v>5166</v>
      </c>
      <c r="L34" s="7">
        <v>0</v>
      </c>
      <c r="M34" s="6">
        <v>-5166</v>
      </c>
      <c r="N34" s="6">
        <v>0</v>
      </c>
      <c r="O34" s="6">
        <v>25830</v>
      </c>
      <c r="P34" s="6">
        <v>0</v>
      </c>
      <c r="Q34" s="6">
        <v>28413</v>
      </c>
      <c r="R34" s="7">
        <v>0</v>
      </c>
      <c r="S34" s="6">
        <v>-28413</v>
      </c>
      <c r="T34" s="6">
        <v>0</v>
      </c>
      <c r="U34" s="7">
        <v>0</v>
      </c>
      <c r="V34" s="6">
        <v>0</v>
      </c>
      <c r="W34" s="6">
        <v>2583</v>
      </c>
      <c r="X34" s="7">
        <v>0</v>
      </c>
      <c r="Y34" s="6">
        <v>-2583</v>
      </c>
      <c r="Z34" s="6">
        <v>0</v>
      </c>
      <c r="AA34" s="7">
        <v>0</v>
      </c>
      <c r="AB34" s="6">
        <v>0</v>
      </c>
      <c r="AC34" s="6">
        <v>23247</v>
      </c>
      <c r="AD34" s="7">
        <v>0</v>
      </c>
      <c r="AE34" s="6">
        <v>-23247</v>
      </c>
      <c r="AF34" s="6">
        <v>0</v>
      </c>
      <c r="AG34" s="6">
        <v>25830</v>
      </c>
      <c r="AH34" s="6">
        <v>0</v>
      </c>
      <c r="AI34" s="6">
        <v>59409</v>
      </c>
      <c r="AJ34" s="6">
        <v>0</v>
      </c>
      <c r="AK34" s="6">
        <v>-59409</v>
      </c>
      <c r="AL34" s="6">
        <v>0</v>
      </c>
    </row>
    <row r="35" spans="2:38" outlineLevel="3">
      <c r="B35" s="5" t="s">
        <v>368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6">
        <v>39480</v>
      </c>
      <c r="J35" s="6">
        <v>0</v>
      </c>
      <c r="K35" s="6">
        <v>92670</v>
      </c>
      <c r="L35" s="7">
        <v>0</v>
      </c>
      <c r="M35" s="6">
        <v>-92670</v>
      </c>
      <c r="N35" s="6">
        <v>0</v>
      </c>
      <c r="O35" s="6">
        <v>119644.07</v>
      </c>
      <c r="P35" s="6">
        <v>0</v>
      </c>
      <c r="Q35" s="6">
        <v>216952.52</v>
      </c>
      <c r="R35" s="7">
        <v>0</v>
      </c>
      <c r="S35" s="6">
        <v>-216952.52</v>
      </c>
      <c r="T35" s="6">
        <v>0</v>
      </c>
      <c r="U35" s="6">
        <v>29610</v>
      </c>
      <c r="V35" s="6">
        <v>0</v>
      </c>
      <c r="W35" s="6">
        <v>65635</v>
      </c>
      <c r="X35" s="7">
        <v>0</v>
      </c>
      <c r="Y35" s="6">
        <v>-65635</v>
      </c>
      <c r="Z35" s="6">
        <v>0</v>
      </c>
      <c r="AA35" s="6">
        <v>22045</v>
      </c>
      <c r="AB35" s="6">
        <v>0</v>
      </c>
      <c r="AC35" s="6">
        <v>156495</v>
      </c>
      <c r="AD35" s="7">
        <v>0</v>
      </c>
      <c r="AE35" s="6">
        <v>-156495</v>
      </c>
      <c r="AF35" s="6">
        <v>0</v>
      </c>
      <c r="AG35" s="6">
        <v>210779.07</v>
      </c>
      <c r="AH35" s="6">
        <v>0</v>
      </c>
      <c r="AI35" s="6">
        <v>531752.52</v>
      </c>
      <c r="AJ35" s="6">
        <v>0</v>
      </c>
      <c r="AK35" s="6">
        <v>-531752.52</v>
      </c>
      <c r="AL35" s="6">
        <v>0</v>
      </c>
    </row>
    <row r="36" spans="2:38" outlineLevel="3">
      <c r="B36" s="5" t="s">
        <v>369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6">
        <v>896000</v>
      </c>
      <c r="M36" s="6">
        <v>896000</v>
      </c>
      <c r="N36" s="6">
        <v>0</v>
      </c>
      <c r="O36" s="7">
        <v>0</v>
      </c>
      <c r="P36" s="6">
        <v>0</v>
      </c>
      <c r="Q36" s="7">
        <v>0</v>
      </c>
      <c r="R36" s="6">
        <v>550000</v>
      </c>
      <c r="S36" s="6">
        <v>550000</v>
      </c>
      <c r="T36" s="6">
        <v>0</v>
      </c>
      <c r="U36" s="7">
        <v>0</v>
      </c>
      <c r="V36" s="6">
        <v>0</v>
      </c>
      <c r="W36" s="7">
        <v>0</v>
      </c>
      <c r="X36" s="6">
        <v>656000</v>
      </c>
      <c r="Y36" s="6">
        <v>656000</v>
      </c>
      <c r="Z36" s="6">
        <v>0</v>
      </c>
      <c r="AA36" s="7">
        <v>0</v>
      </c>
      <c r="AB36" s="6">
        <v>0</v>
      </c>
      <c r="AC36" s="7">
        <v>0</v>
      </c>
      <c r="AD36" s="6">
        <v>764000</v>
      </c>
      <c r="AE36" s="6">
        <v>764000</v>
      </c>
      <c r="AF36" s="6">
        <v>0</v>
      </c>
      <c r="AG36" s="6">
        <v>0</v>
      </c>
      <c r="AH36" s="6">
        <v>0</v>
      </c>
      <c r="AI36" s="6">
        <v>0</v>
      </c>
      <c r="AJ36" s="6">
        <v>2866000</v>
      </c>
      <c r="AK36" s="6">
        <v>2866000</v>
      </c>
      <c r="AL36" s="6">
        <v>0</v>
      </c>
    </row>
    <row r="37" spans="2:38" outlineLevel="2">
      <c r="B37" s="5" t="s">
        <v>370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39480</v>
      </c>
      <c r="J37" s="6">
        <v>4.4062999999999999</v>
      </c>
      <c r="K37" s="6">
        <v>92670</v>
      </c>
      <c r="L37" s="6">
        <v>896000</v>
      </c>
      <c r="M37" s="6">
        <v>803330</v>
      </c>
      <c r="N37" s="6">
        <v>10.342599999999999</v>
      </c>
      <c r="O37" s="6">
        <v>1948205.49</v>
      </c>
      <c r="P37" s="6">
        <v>354.2192</v>
      </c>
      <c r="Q37" s="6">
        <v>2532563.19</v>
      </c>
      <c r="R37" s="6">
        <v>550000</v>
      </c>
      <c r="S37" s="6">
        <v>-1982563.19</v>
      </c>
      <c r="T37" s="6">
        <v>460.46600000000001</v>
      </c>
      <c r="U37" s="6">
        <v>29610</v>
      </c>
      <c r="V37" s="6">
        <v>4.5137</v>
      </c>
      <c r="W37" s="6">
        <v>65635</v>
      </c>
      <c r="X37" s="6">
        <v>656000</v>
      </c>
      <c r="Y37" s="6">
        <v>590365</v>
      </c>
      <c r="Z37" s="6">
        <v>10.0053</v>
      </c>
      <c r="AA37" s="6">
        <v>22045</v>
      </c>
      <c r="AB37" s="6">
        <v>2.8855</v>
      </c>
      <c r="AC37" s="6">
        <v>569793.61</v>
      </c>
      <c r="AD37" s="6">
        <v>764000</v>
      </c>
      <c r="AE37" s="6">
        <v>194206.39</v>
      </c>
      <c r="AF37" s="6">
        <v>74.580299999999994</v>
      </c>
      <c r="AG37" s="6">
        <v>2039340.49</v>
      </c>
      <c r="AH37" s="6">
        <v>71.156300000000002</v>
      </c>
      <c r="AI37" s="6">
        <v>3260661.8</v>
      </c>
      <c r="AJ37" s="6">
        <v>2866000</v>
      </c>
      <c r="AK37" s="6">
        <v>-394661.8</v>
      </c>
      <c r="AL37" s="6">
        <v>113.7705</v>
      </c>
    </row>
    <row r="38" spans="2:38" outlineLevel="4">
      <c r="B38" s="5" t="s">
        <v>371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6">
        <v>458.8</v>
      </c>
      <c r="J38" s="6">
        <v>0</v>
      </c>
      <c r="K38" s="6">
        <v>2950.6</v>
      </c>
      <c r="L38" s="7">
        <v>0</v>
      </c>
      <c r="M38" s="6">
        <v>-2950.6</v>
      </c>
      <c r="N38" s="6">
        <v>0</v>
      </c>
      <c r="O38" s="6">
        <v>758638.94</v>
      </c>
      <c r="P38" s="6">
        <v>0</v>
      </c>
      <c r="Q38" s="6">
        <v>1680485.94</v>
      </c>
      <c r="R38" s="7">
        <v>0</v>
      </c>
      <c r="S38" s="6">
        <v>-1680485.94</v>
      </c>
      <c r="T38" s="6">
        <v>0</v>
      </c>
      <c r="U38" s="6">
        <v>349726.3</v>
      </c>
      <c r="V38" s="6">
        <v>0</v>
      </c>
      <c r="W38" s="6">
        <v>701485.6</v>
      </c>
      <c r="X38" s="7">
        <v>0</v>
      </c>
      <c r="Y38" s="6">
        <v>-701485.6</v>
      </c>
      <c r="Z38" s="6">
        <v>0</v>
      </c>
      <c r="AA38" s="6">
        <v>458.8</v>
      </c>
      <c r="AB38" s="6">
        <v>0</v>
      </c>
      <c r="AC38" s="6">
        <v>341750.6</v>
      </c>
      <c r="AD38" s="7">
        <v>0</v>
      </c>
      <c r="AE38" s="6">
        <v>-341750.6</v>
      </c>
      <c r="AF38" s="6">
        <v>0</v>
      </c>
      <c r="AG38" s="6">
        <v>1109282.8400000001</v>
      </c>
      <c r="AH38" s="6">
        <v>0</v>
      </c>
      <c r="AI38" s="6">
        <v>2726672.74</v>
      </c>
      <c r="AJ38" s="6">
        <v>0</v>
      </c>
      <c r="AK38" s="6">
        <v>-2726672.74</v>
      </c>
      <c r="AL38" s="6">
        <v>0</v>
      </c>
    </row>
    <row r="39" spans="2:38" outlineLevel="3">
      <c r="B39" s="5" t="s">
        <v>372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6">
        <v>458.8</v>
      </c>
      <c r="J39" s="6">
        <v>0</v>
      </c>
      <c r="K39" s="6">
        <v>2950.6</v>
      </c>
      <c r="L39" s="7">
        <v>0</v>
      </c>
      <c r="M39" s="6">
        <v>-2950.6</v>
      </c>
      <c r="N39" s="6">
        <v>0</v>
      </c>
      <c r="O39" s="6">
        <v>758638.94</v>
      </c>
      <c r="P39" s="6">
        <v>0</v>
      </c>
      <c r="Q39" s="6">
        <v>1680485.94</v>
      </c>
      <c r="R39" s="7">
        <v>0</v>
      </c>
      <c r="S39" s="6">
        <v>-1680485.94</v>
      </c>
      <c r="T39" s="6">
        <v>0</v>
      </c>
      <c r="U39" s="6">
        <v>349726.3</v>
      </c>
      <c r="V39" s="6">
        <v>0</v>
      </c>
      <c r="W39" s="6">
        <v>701485.6</v>
      </c>
      <c r="X39" s="7">
        <v>0</v>
      </c>
      <c r="Y39" s="6">
        <v>-701485.6</v>
      </c>
      <c r="Z39" s="6">
        <v>0</v>
      </c>
      <c r="AA39" s="6">
        <v>458.8</v>
      </c>
      <c r="AB39" s="6">
        <v>0</v>
      </c>
      <c r="AC39" s="6">
        <v>341750.6</v>
      </c>
      <c r="AD39" s="7">
        <v>0</v>
      </c>
      <c r="AE39" s="6">
        <v>-341750.6</v>
      </c>
      <c r="AF39" s="6">
        <v>0</v>
      </c>
      <c r="AG39" s="6">
        <v>1109282.8400000001</v>
      </c>
      <c r="AH39" s="6">
        <v>0</v>
      </c>
      <c r="AI39" s="6">
        <v>2726672.74</v>
      </c>
      <c r="AJ39" s="6">
        <v>0</v>
      </c>
      <c r="AK39" s="6">
        <v>-2726672.74</v>
      </c>
      <c r="AL39" s="6">
        <v>0</v>
      </c>
    </row>
    <row r="40" spans="2:38" outlineLevel="3">
      <c r="B40" s="5" t="s">
        <v>373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6">
        <v>1098000</v>
      </c>
      <c r="M40" s="6">
        <v>1098000</v>
      </c>
      <c r="N40" s="6">
        <v>0</v>
      </c>
      <c r="O40" s="7">
        <v>0</v>
      </c>
      <c r="P40" s="6">
        <v>0</v>
      </c>
      <c r="Q40" s="7">
        <v>0</v>
      </c>
      <c r="R40" s="6">
        <v>4257000</v>
      </c>
      <c r="S40" s="6">
        <v>4257000</v>
      </c>
      <c r="T40" s="6">
        <v>0</v>
      </c>
      <c r="U40" s="7">
        <v>0</v>
      </c>
      <c r="V40" s="6">
        <v>0</v>
      </c>
      <c r="W40" s="7">
        <v>0</v>
      </c>
      <c r="X40" s="6">
        <v>1695000</v>
      </c>
      <c r="Y40" s="6">
        <v>1695000</v>
      </c>
      <c r="Z40" s="6">
        <v>0</v>
      </c>
      <c r="AA40" s="7">
        <v>0</v>
      </c>
      <c r="AB40" s="6">
        <v>0</v>
      </c>
      <c r="AC40" s="7">
        <v>0</v>
      </c>
      <c r="AD40" s="6">
        <v>2412000</v>
      </c>
      <c r="AE40" s="6">
        <v>2412000</v>
      </c>
      <c r="AF40" s="6">
        <v>0</v>
      </c>
      <c r="AG40" s="6">
        <v>0</v>
      </c>
      <c r="AH40" s="6">
        <v>0</v>
      </c>
      <c r="AI40" s="6">
        <v>0</v>
      </c>
      <c r="AJ40" s="6">
        <v>9462000</v>
      </c>
      <c r="AK40" s="6">
        <v>9462000</v>
      </c>
      <c r="AL40" s="6">
        <v>0</v>
      </c>
    </row>
    <row r="41" spans="2:38" outlineLevel="2">
      <c r="B41" s="5" t="s">
        <v>374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6">
        <v>458.8</v>
      </c>
      <c r="J41" s="6">
        <v>4.1799999999999997E-2</v>
      </c>
      <c r="K41" s="6">
        <v>2950.6</v>
      </c>
      <c r="L41" s="6">
        <v>1098000</v>
      </c>
      <c r="M41" s="6">
        <v>1095049.3999999999</v>
      </c>
      <c r="N41" s="6">
        <v>0.26869999999999999</v>
      </c>
      <c r="O41" s="6">
        <v>758638.94</v>
      </c>
      <c r="P41" s="6">
        <v>17.821000000000002</v>
      </c>
      <c r="Q41" s="6">
        <v>1680485.94</v>
      </c>
      <c r="R41" s="6">
        <v>4257000</v>
      </c>
      <c r="S41" s="6">
        <v>2576514.06</v>
      </c>
      <c r="T41" s="6">
        <v>39.4758</v>
      </c>
      <c r="U41" s="6">
        <v>349726.3</v>
      </c>
      <c r="V41" s="6">
        <v>20.6328</v>
      </c>
      <c r="W41" s="6">
        <v>701485.6</v>
      </c>
      <c r="X41" s="6">
        <v>1695000</v>
      </c>
      <c r="Y41" s="6">
        <v>993514.4</v>
      </c>
      <c r="Z41" s="6">
        <v>41.385599999999997</v>
      </c>
      <c r="AA41" s="6">
        <v>458.8</v>
      </c>
      <c r="AB41" s="6">
        <v>1.9E-2</v>
      </c>
      <c r="AC41" s="6">
        <v>341750.6</v>
      </c>
      <c r="AD41" s="6">
        <v>2412000</v>
      </c>
      <c r="AE41" s="6">
        <v>2070249.4</v>
      </c>
      <c r="AF41" s="6">
        <v>14.168799999999999</v>
      </c>
      <c r="AG41" s="6">
        <v>1109282.8400000001</v>
      </c>
      <c r="AH41" s="6">
        <v>11.723599999999999</v>
      </c>
      <c r="AI41" s="6">
        <v>2726672.74</v>
      </c>
      <c r="AJ41" s="6">
        <v>9462000</v>
      </c>
      <c r="AK41" s="6">
        <v>6735327.2599999998</v>
      </c>
      <c r="AL41" s="6">
        <v>28.8171</v>
      </c>
    </row>
    <row r="42" spans="2:38" outlineLevel="1">
      <c r="B42" s="5" t="s">
        <v>375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6">
        <v>39938.800000000003</v>
      </c>
      <c r="J42" s="6">
        <v>1.8337000000000001</v>
      </c>
      <c r="K42" s="6">
        <v>103355.6</v>
      </c>
      <c r="L42" s="6">
        <v>2178000</v>
      </c>
      <c r="M42" s="6">
        <v>2074644.4</v>
      </c>
      <c r="N42" s="6">
        <v>4.7454000000000001</v>
      </c>
      <c r="O42" s="6">
        <v>2961724.3</v>
      </c>
      <c r="P42" s="6">
        <v>37.839799999999997</v>
      </c>
      <c r="Q42" s="6">
        <v>5233012.87</v>
      </c>
      <c r="R42" s="6">
        <v>7827000</v>
      </c>
      <c r="S42" s="6">
        <v>2593987.13</v>
      </c>
      <c r="T42" s="6">
        <v>66.858500000000006</v>
      </c>
      <c r="U42" s="6">
        <v>379336.3</v>
      </c>
      <c r="V42" s="6">
        <v>15.1432</v>
      </c>
      <c r="W42" s="6">
        <v>774855.6</v>
      </c>
      <c r="X42" s="6">
        <v>2505000</v>
      </c>
      <c r="Y42" s="6">
        <v>1730144.4</v>
      </c>
      <c r="Z42" s="6">
        <v>30.932400000000001</v>
      </c>
      <c r="AA42" s="6">
        <v>72753.100000000006</v>
      </c>
      <c r="AB42" s="6">
        <v>1.8683000000000001</v>
      </c>
      <c r="AC42" s="6">
        <v>1118288.51</v>
      </c>
      <c r="AD42" s="6">
        <v>3894000</v>
      </c>
      <c r="AE42" s="6">
        <v>2775711.49</v>
      </c>
      <c r="AF42" s="6">
        <v>28.7182</v>
      </c>
      <c r="AG42" s="6">
        <v>3453752.5</v>
      </c>
      <c r="AH42" s="6">
        <v>21.054300000000001</v>
      </c>
      <c r="AI42" s="6">
        <v>7229512.5800000001</v>
      </c>
      <c r="AJ42" s="6">
        <v>16404000</v>
      </c>
      <c r="AK42" s="6">
        <v>9174487.4199999999</v>
      </c>
      <c r="AL42" s="6">
        <v>44.071599999999997</v>
      </c>
    </row>
    <row r="43" spans="2:38" outlineLevel="2">
      <c r="B43" s="5" t="s">
        <v>379</v>
      </c>
      <c r="C43" s="6">
        <v>3689.84</v>
      </c>
      <c r="D43" s="6">
        <v>0</v>
      </c>
      <c r="E43" s="6">
        <v>15237.99</v>
      </c>
      <c r="F43" s="7">
        <v>0</v>
      </c>
      <c r="G43" s="6">
        <v>-15237.99</v>
      </c>
      <c r="H43" s="6">
        <v>0</v>
      </c>
      <c r="I43" s="6">
        <v>40842.5</v>
      </c>
      <c r="J43" s="6">
        <v>0</v>
      </c>
      <c r="K43" s="6">
        <v>328142.71000000002</v>
      </c>
      <c r="L43" s="7">
        <v>0</v>
      </c>
      <c r="M43" s="6">
        <v>-328142.71000000002</v>
      </c>
      <c r="N43" s="6">
        <v>0</v>
      </c>
      <c r="O43" s="6">
        <v>307125.5</v>
      </c>
      <c r="P43" s="6">
        <v>0</v>
      </c>
      <c r="Q43" s="6">
        <v>1072915.8700000001</v>
      </c>
      <c r="R43" s="7">
        <v>0</v>
      </c>
      <c r="S43" s="6">
        <v>-1072915.8700000001</v>
      </c>
      <c r="T43" s="6">
        <v>0</v>
      </c>
      <c r="U43" s="6">
        <v>48901.15</v>
      </c>
      <c r="V43" s="6">
        <v>0</v>
      </c>
      <c r="W43" s="6">
        <v>283765.83</v>
      </c>
      <c r="X43" s="7">
        <v>0</v>
      </c>
      <c r="Y43" s="6">
        <v>-283765.83</v>
      </c>
      <c r="Z43" s="6">
        <v>0</v>
      </c>
      <c r="AA43" s="6">
        <v>101860.66</v>
      </c>
      <c r="AB43" s="6">
        <v>0</v>
      </c>
      <c r="AC43" s="6">
        <v>412292.76</v>
      </c>
      <c r="AD43" s="7">
        <v>0</v>
      </c>
      <c r="AE43" s="6">
        <v>-412292.76</v>
      </c>
      <c r="AF43" s="6">
        <v>0</v>
      </c>
      <c r="AG43" s="6">
        <v>502419.65</v>
      </c>
      <c r="AH43" s="6">
        <v>0</v>
      </c>
      <c r="AI43" s="6">
        <v>2112355.16</v>
      </c>
      <c r="AJ43" s="6">
        <v>0</v>
      </c>
      <c r="AK43" s="6">
        <v>-2112355.16</v>
      </c>
      <c r="AL43" s="6">
        <v>0</v>
      </c>
    </row>
    <row r="44" spans="2:38" outlineLevel="2">
      <c r="B44" s="5" t="s">
        <v>426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7">
        <v>0</v>
      </c>
      <c r="J44" s="6">
        <v>0</v>
      </c>
      <c r="K44" s="7">
        <v>0</v>
      </c>
      <c r="L44" s="7">
        <v>0</v>
      </c>
      <c r="M44" s="6">
        <v>0</v>
      </c>
      <c r="N44" s="6">
        <v>0</v>
      </c>
      <c r="O44" s="6">
        <v>26424.68</v>
      </c>
      <c r="P44" s="6">
        <v>0</v>
      </c>
      <c r="Q44" s="6">
        <v>109180.59</v>
      </c>
      <c r="R44" s="7">
        <v>0</v>
      </c>
      <c r="S44" s="6">
        <v>-109180.59</v>
      </c>
      <c r="T44" s="6">
        <v>0</v>
      </c>
      <c r="U44" s="7">
        <v>0</v>
      </c>
      <c r="V44" s="6">
        <v>0</v>
      </c>
      <c r="W44" s="7">
        <v>0</v>
      </c>
      <c r="X44" s="7">
        <v>0</v>
      </c>
      <c r="Y44" s="6">
        <v>0</v>
      </c>
      <c r="Z44" s="6">
        <v>0</v>
      </c>
      <c r="AA44" s="7">
        <v>0</v>
      </c>
      <c r="AB44" s="6">
        <v>0</v>
      </c>
      <c r="AC44" s="7">
        <v>0</v>
      </c>
      <c r="AD44" s="7">
        <v>0</v>
      </c>
      <c r="AE44" s="6">
        <v>0</v>
      </c>
      <c r="AF44" s="6">
        <v>0</v>
      </c>
      <c r="AG44" s="6">
        <v>26424.68</v>
      </c>
      <c r="AH44" s="6">
        <v>0</v>
      </c>
      <c r="AI44" s="6">
        <v>109180.59</v>
      </c>
      <c r="AJ44" s="6">
        <v>0</v>
      </c>
      <c r="AK44" s="6">
        <v>-109180.59</v>
      </c>
      <c r="AL44" s="6">
        <v>0</v>
      </c>
    </row>
    <row r="45" spans="2:38" outlineLevel="2">
      <c r="B45" s="5" t="s">
        <v>380</v>
      </c>
      <c r="C45" s="6">
        <v>229.6</v>
      </c>
      <c r="D45" s="6">
        <v>0</v>
      </c>
      <c r="E45" s="6">
        <v>977.03</v>
      </c>
      <c r="F45" s="7">
        <v>0</v>
      </c>
      <c r="G45" s="6">
        <v>-977.03</v>
      </c>
      <c r="H45" s="6">
        <v>0</v>
      </c>
      <c r="I45" s="6">
        <v>6046.13</v>
      </c>
      <c r="J45" s="6">
        <v>0</v>
      </c>
      <c r="K45" s="6">
        <v>25728.38</v>
      </c>
      <c r="L45" s="7">
        <v>0</v>
      </c>
      <c r="M45" s="6">
        <v>-25728.38</v>
      </c>
      <c r="N45" s="6">
        <v>0</v>
      </c>
      <c r="O45" s="6">
        <v>6581.86</v>
      </c>
      <c r="P45" s="6">
        <v>0</v>
      </c>
      <c r="Q45" s="6">
        <v>28008.06</v>
      </c>
      <c r="R45" s="7">
        <v>0</v>
      </c>
      <c r="S45" s="6">
        <v>-28008.06</v>
      </c>
      <c r="T45" s="6">
        <v>0</v>
      </c>
      <c r="U45" s="6">
        <v>4592.0200000000004</v>
      </c>
      <c r="V45" s="6">
        <v>0</v>
      </c>
      <c r="W45" s="6">
        <v>19540.59</v>
      </c>
      <c r="X45" s="7">
        <v>0</v>
      </c>
      <c r="Y45" s="6">
        <v>-19540.59</v>
      </c>
      <c r="Z45" s="6">
        <v>0</v>
      </c>
      <c r="AA45" s="6">
        <v>4668.53</v>
      </c>
      <c r="AB45" s="6">
        <v>0</v>
      </c>
      <c r="AC45" s="6">
        <v>19866.18</v>
      </c>
      <c r="AD45" s="7">
        <v>0</v>
      </c>
      <c r="AE45" s="6">
        <v>-19866.18</v>
      </c>
      <c r="AF45" s="6">
        <v>0</v>
      </c>
      <c r="AG45" s="6">
        <v>22118.14</v>
      </c>
      <c r="AH45" s="6">
        <v>0</v>
      </c>
      <c r="AI45" s="6">
        <v>94120.24</v>
      </c>
      <c r="AJ45" s="6">
        <v>0</v>
      </c>
      <c r="AK45" s="6">
        <v>-94120.24</v>
      </c>
      <c r="AL45" s="6">
        <v>0</v>
      </c>
    </row>
    <row r="46" spans="2:38" outlineLevel="2">
      <c r="B46" s="5" t="s">
        <v>381</v>
      </c>
      <c r="C46" s="6">
        <v>4973.0200000000004</v>
      </c>
      <c r="D46" s="6">
        <v>0</v>
      </c>
      <c r="E46" s="6">
        <v>23137.15</v>
      </c>
      <c r="F46" s="7">
        <v>0</v>
      </c>
      <c r="G46" s="6">
        <v>-23137.15</v>
      </c>
      <c r="H46" s="6">
        <v>0</v>
      </c>
      <c r="I46" s="6">
        <v>2107</v>
      </c>
      <c r="J46" s="6">
        <v>0</v>
      </c>
      <c r="K46" s="6">
        <v>12956.79</v>
      </c>
      <c r="L46" s="7">
        <v>0</v>
      </c>
      <c r="M46" s="6">
        <v>-12956.79</v>
      </c>
      <c r="N46" s="6">
        <v>0</v>
      </c>
      <c r="O46" s="6">
        <v>15479.34</v>
      </c>
      <c r="P46" s="6">
        <v>0</v>
      </c>
      <c r="Q46" s="6">
        <v>52170.73</v>
      </c>
      <c r="R46" s="7">
        <v>0</v>
      </c>
      <c r="S46" s="6">
        <v>-52170.73</v>
      </c>
      <c r="T46" s="6">
        <v>0</v>
      </c>
      <c r="U46" s="6">
        <v>14891.01</v>
      </c>
      <c r="V46" s="6">
        <v>0</v>
      </c>
      <c r="W46" s="6">
        <v>71952.86</v>
      </c>
      <c r="X46" s="7">
        <v>0</v>
      </c>
      <c r="Y46" s="6">
        <v>-71952.86</v>
      </c>
      <c r="Z46" s="6">
        <v>0</v>
      </c>
      <c r="AA46" s="7">
        <v>0</v>
      </c>
      <c r="AB46" s="6">
        <v>0</v>
      </c>
      <c r="AC46" s="6">
        <v>1071</v>
      </c>
      <c r="AD46" s="7">
        <v>0</v>
      </c>
      <c r="AE46" s="6">
        <v>-1071</v>
      </c>
      <c r="AF46" s="6">
        <v>0</v>
      </c>
      <c r="AG46" s="6">
        <v>37450.370000000003</v>
      </c>
      <c r="AH46" s="6">
        <v>0</v>
      </c>
      <c r="AI46" s="6">
        <v>161288.53</v>
      </c>
      <c r="AJ46" s="6">
        <v>0</v>
      </c>
      <c r="AK46" s="6">
        <v>-161288.53</v>
      </c>
      <c r="AL46" s="6">
        <v>0</v>
      </c>
    </row>
    <row r="47" spans="2:38" outlineLevel="2">
      <c r="B47" s="5" t="s">
        <v>382</v>
      </c>
      <c r="C47" s="6">
        <v>532.41999999999996</v>
      </c>
      <c r="D47" s="6">
        <v>0</v>
      </c>
      <c r="E47" s="6">
        <v>2117.33</v>
      </c>
      <c r="F47" s="7">
        <v>0</v>
      </c>
      <c r="G47" s="6">
        <v>-2117.33</v>
      </c>
      <c r="H47" s="6">
        <v>0</v>
      </c>
      <c r="I47" s="6">
        <v>5921.25</v>
      </c>
      <c r="J47" s="6">
        <v>0</v>
      </c>
      <c r="K47" s="6">
        <v>23505.07</v>
      </c>
      <c r="L47" s="7">
        <v>0</v>
      </c>
      <c r="M47" s="6">
        <v>-23505.07</v>
      </c>
      <c r="N47" s="6">
        <v>0</v>
      </c>
      <c r="O47" s="6">
        <v>4234.43</v>
      </c>
      <c r="P47" s="6">
        <v>0</v>
      </c>
      <c r="Q47" s="6">
        <v>16815.34</v>
      </c>
      <c r="R47" s="7">
        <v>0</v>
      </c>
      <c r="S47" s="6">
        <v>-16815.34</v>
      </c>
      <c r="T47" s="6">
        <v>0</v>
      </c>
      <c r="U47" s="6">
        <v>4786.6000000000004</v>
      </c>
      <c r="V47" s="6">
        <v>0</v>
      </c>
      <c r="W47" s="6">
        <v>19036.46</v>
      </c>
      <c r="X47" s="7">
        <v>0</v>
      </c>
      <c r="Y47" s="6">
        <v>-19036.46</v>
      </c>
      <c r="Z47" s="6">
        <v>0</v>
      </c>
      <c r="AA47" s="6">
        <v>5177.8</v>
      </c>
      <c r="AB47" s="6">
        <v>0</v>
      </c>
      <c r="AC47" s="6">
        <v>20569.22</v>
      </c>
      <c r="AD47" s="7">
        <v>0</v>
      </c>
      <c r="AE47" s="6">
        <v>-20569.22</v>
      </c>
      <c r="AF47" s="6">
        <v>0</v>
      </c>
      <c r="AG47" s="6">
        <v>20652.5</v>
      </c>
      <c r="AH47" s="6">
        <v>0</v>
      </c>
      <c r="AI47" s="6">
        <v>82043.42</v>
      </c>
      <c r="AJ47" s="6">
        <v>0</v>
      </c>
      <c r="AK47" s="6">
        <v>-82043.42</v>
      </c>
      <c r="AL47" s="6">
        <v>0</v>
      </c>
    </row>
    <row r="48" spans="2:38" outlineLevel="2">
      <c r="B48" s="5" t="s">
        <v>427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7">
        <v>0</v>
      </c>
      <c r="J48" s="6">
        <v>0</v>
      </c>
      <c r="K48" s="7">
        <v>0</v>
      </c>
      <c r="L48" s="7">
        <v>0</v>
      </c>
      <c r="M48" s="6">
        <v>0</v>
      </c>
      <c r="N48" s="6">
        <v>0</v>
      </c>
      <c r="O48" s="7">
        <v>0</v>
      </c>
      <c r="P48" s="6">
        <v>0</v>
      </c>
      <c r="Q48" s="7">
        <v>0</v>
      </c>
      <c r="R48" s="7">
        <v>0</v>
      </c>
      <c r="S48" s="6">
        <v>0</v>
      </c>
      <c r="T48" s="6">
        <v>0</v>
      </c>
      <c r="U48" s="6">
        <v>13958</v>
      </c>
      <c r="V48" s="6">
        <v>17.447500000000002</v>
      </c>
      <c r="W48" s="6">
        <v>59375</v>
      </c>
      <c r="X48" s="6">
        <v>80000</v>
      </c>
      <c r="Y48" s="6">
        <v>20625</v>
      </c>
      <c r="Z48" s="6">
        <v>74.218800000000002</v>
      </c>
      <c r="AA48" s="7">
        <v>0</v>
      </c>
      <c r="AB48" s="6">
        <v>0</v>
      </c>
      <c r="AC48" s="7">
        <v>0</v>
      </c>
      <c r="AD48" s="7">
        <v>0</v>
      </c>
      <c r="AE48" s="6">
        <v>0</v>
      </c>
      <c r="AF48" s="6">
        <v>0</v>
      </c>
      <c r="AG48" s="6">
        <v>13958</v>
      </c>
      <c r="AH48" s="6">
        <v>17.447500000000002</v>
      </c>
      <c r="AI48" s="6">
        <v>59375</v>
      </c>
      <c r="AJ48" s="6">
        <v>80000</v>
      </c>
      <c r="AK48" s="6">
        <v>20625</v>
      </c>
      <c r="AL48" s="6">
        <v>74.218800000000002</v>
      </c>
    </row>
    <row r="49" spans="2:38" outlineLevel="1">
      <c r="B49" s="5" t="s">
        <v>383</v>
      </c>
      <c r="C49" s="6">
        <v>9424.8799999999992</v>
      </c>
      <c r="D49" s="6">
        <v>0</v>
      </c>
      <c r="E49" s="6">
        <v>41469.5</v>
      </c>
      <c r="F49" s="7">
        <v>0</v>
      </c>
      <c r="G49" s="6">
        <v>-41469.5</v>
      </c>
      <c r="H49" s="6">
        <v>0</v>
      </c>
      <c r="I49" s="6">
        <v>54916.88</v>
      </c>
      <c r="J49" s="6">
        <v>0</v>
      </c>
      <c r="K49" s="6">
        <v>390332.95</v>
      </c>
      <c r="L49" s="7">
        <v>0</v>
      </c>
      <c r="M49" s="6">
        <v>-390332.95</v>
      </c>
      <c r="N49" s="6">
        <v>0</v>
      </c>
      <c r="O49" s="6">
        <v>359845.81</v>
      </c>
      <c r="P49" s="6">
        <v>0</v>
      </c>
      <c r="Q49" s="6">
        <v>1279090.5900000001</v>
      </c>
      <c r="R49" s="7">
        <v>0</v>
      </c>
      <c r="S49" s="6">
        <v>-1279090.5900000001</v>
      </c>
      <c r="T49" s="6">
        <v>0</v>
      </c>
      <c r="U49" s="6">
        <v>87128.78</v>
      </c>
      <c r="V49" s="6">
        <v>108.911</v>
      </c>
      <c r="W49" s="6">
        <v>453670.74</v>
      </c>
      <c r="X49" s="6">
        <v>80000</v>
      </c>
      <c r="Y49" s="6">
        <v>-373670.74</v>
      </c>
      <c r="Z49" s="6">
        <v>567.08839999999998</v>
      </c>
      <c r="AA49" s="6">
        <v>111706.99</v>
      </c>
      <c r="AB49" s="6">
        <v>0</v>
      </c>
      <c r="AC49" s="6">
        <v>453799.16</v>
      </c>
      <c r="AD49" s="7">
        <v>0</v>
      </c>
      <c r="AE49" s="6">
        <v>-453799.16</v>
      </c>
      <c r="AF49" s="6">
        <v>0</v>
      </c>
      <c r="AG49" s="6">
        <v>623023.34</v>
      </c>
      <c r="AH49" s="6">
        <v>778.77919999999995</v>
      </c>
      <c r="AI49" s="6">
        <v>2618362.94</v>
      </c>
      <c r="AJ49" s="6">
        <v>80000</v>
      </c>
      <c r="AK49" s="6">
        <v>-2538362.94</v>
      </c>
      <c r="AL49" s="6">
        <v>3272.9537</v>
      </c>
    </row>
    <row r="50" spans="2:38" outlineLevel="4">
      <c r="B50" s="5" t="s">
        <v>390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6">
        <v>3542000</v>
      </c>
      <c r="M50" s="6">
        <v>3542000</v>
      </c>
      <c r="N50" s="6">
        <v>0</v>
      </c>
      <c r="O50" s="7">
        <v>0</v>
      </c>
      <c r="P50" s="6">
        <v>0</v>
      </c>
      <c r="Q50" s="7">
        <v>0</v>
      </c>
      <c r="R50" s="7">
        <v>0</v>
      </c>
      <c r="S50" s="6">
        <v>0</v>
      </c>
      <c r="T50" s="6">
        <v>0</v>
      </c>
      <c r="U50" s="7">
        <v>0</v>
      </c>
      <c r="V50" s="6">
        <v>0</v>
      </c>
      <c r="W50" s="7">
        <v>0</v>
      </c>
      <c r="X50" s="7">
        <v>0</v>
      </c>
      <c r="Y50" s="6">
        <v>0</v>
      </c>
      <c r="Z50" s="6">
        <v>0</v>
      </c>
      <c r="AA50" s="7">
        <v>0</v>
      </c>
      <c r="AB50" s="6">
        <v>0</v>
      </c>
      <c r="AC50" s="7">
        <v>0</v>
      </c>
      <c r="AD50" s="7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3542000</v>
      </c>
      <c r="AK50" s="6">
        <v>3542000</v>
      </c>
      <c r="AL50" s="6">
        <v>0</v>
      </c>
    </row>
    <row r="51" spans="2:38" outlineLevel="3">
      <c r="B51" s="5" t="s">
        <v>392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7">
        <v>0</v>
      </c>
      <c r="J51" s="6">
        <v>0</v>
      </c>
      <c r="K51" s="7">
        <v>0</v>
      </c>
      <c r="L51" s="6">
        <v>3542000</v>
      </c>
      <c r="M51" s="6">
        <v>3542000</v>
      </c>
      <c r="N51" s="6">
        <v>0</v>
      </c>
      <c r="O51" s="7">
        <v>0</v>
      </c>
      <c r="P51" s="6">
        <v>0</v>
      </c>
      <c r="Q51" s="7">
        <v>0</v>
      </c>
      <c r="R51" s="7">
        <v>0</v>
      </c>
      <c r="S51" s="6">
        <v>0</v>
      </c>
      <c r="T51" s="6">
        <v>0</v>
      </c>
      <c r="U51" s="7">
        <v>0</v>
      </c>
      <c r="V51" s="6">
        <v>0</v>
      </c>
      <c r="W51" s="7">
        <v>0</v>
      </c>
      <c r="X51" s="7">
        <v>0</v>
      </c>
      <c r="Y51" s="6">
        <v>0</v>
      </c>
      <c r="Z51" s="6">
        <v>0</v>
      </c>
      <c r="AA51" s="7">
        <v>0</v>
      </c>
      <c r="AB51" s="6">
        <v>0</v>
      </c>
      <c r="AC51" s="7">
        <v>0</v>
      </c>
      <c r="AD51" s="7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3542000</v>
      </c>
      <c r="AK51" s="6">
        <v>3542000</v>
      </c>
      <c r="AL51" s="6">
        <v>0</v>
      </c>
    </row>
    <row r="52" spans="2:38" outlineLevel="2">
      <c r="B52" s="5" t="s">
        <v>393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7">
        <v>0</v>
      </c>
      <c r="J52" s="6">
        <v>0</v>
      </c>
      <c r="K52" s="7">
        <v>0</v>
      </c>
      <c r="L52" s="6">
        <v>3542000</v>
      </c>
      <c r="M52" s="6">
        <v>3542000</v>
      </c>
      <c r="N52" s="6">
        <v>0</v>
      </c>
      <c r="O52" s="7">
        <v>0</v>
      </c>
      <c r="P52" s="6">
        <v>0</v>
      </c>
      <c r="Q52" s="7">
        <v>0</v>
      </c>
      <c r="R52" s="7">
        <v>0</v>
      </c>
      <c r="S52" s="6">
        <v>0</v>
      </c>
      <c r="T52" s="6">
        <v>0</v>
      </c>
      <c r="U52" s="7">
        <v>0</v>
      </c>
      <c r="V52" s="6">
        <v>0</v>
      </c>
      <c r="W52" s="7">
        <v>0</v>
      </c>
      <c r="X52" s="7">
        <v>0</v>
      </c>
      <c r="Y52" s="6">
        <v>0</v>
      </c>
      <c r="Z52" s="6">
        <v>0</v>
      </c>
      <c r="AA52" s="7">
        <v>0</v>
      </c>
      <c r="AB52" s="6">
        <v>0</v>
      </c>
      <c r="AC52" s="7">
        <v>0</v>
      </c>
      <c r="AD52" s="7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3542000</v>
      </c>
      <c r="AK52" s="6">
        <v>3542000</v>
      </c>
      <c r="AL52" s="6">
        <v>0</v>
      </c>
    </row>
    <row r="53" spans="2:38" outlineLevel="1">
      <c r="B53" s="5" t="s">
        <v>394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7">
        <v>0</v>
      </c>
      <c r="J53" s="6">
        <v>0</v>
      </c>
      <c r="K53" s="7">
        <v>0</v>
      </c>
      <c r="L53" s="6">
        <v>3542000</v>
      </c>
      <c r="M53" s="6">
        <v>3542000</v>
      </c>
      <c r="N53" s="6">
        <v>0</v>
      </c>
      <c r="O53" s="7">
        <v>0</v>
      </c>
      <c r="P53" s="6">
        <v>0</v>
      </c>
      <c r="Q53" s="7">
        <v>0</v>
      </c>
      <c r="R53" s="7">
        <v>0</v>
      </c>
      <c r="S53" s="6">
        <v>0</v>
      </c>
      <c r="T53" s="6">
        <v>0</v>
      </c>
      <c r="U53" s="7">
        <v>0</v>
      </c>
      <c r="V53" s="6">
        <v>0</v>
      </c>
      <c r="W53" s="7">
        <v>0</v>
      </c>
      <c r="X53" s="7">
        <v>0</v>
      </c>
      <c r="Y53" s="6">
        <v>0</v>
      </c>
      <c r="Z53" s="6">
        <v>0</v>
      </c>
      <c r="AA53" s="7">
        <v>0</v>
      </c>
      <c r="AB53" s="6">
        <v>0</v>
      </c>
      <c r="AC53" s="7">
        <v>0</v>
      </c>
      <c r="AD53" s="7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3542000</v>
      </c>
      <c r="AK53" s="6">
        <v>3542000</v>
      </c>
      <c r="AL53" s="6">
        <v>0</v>
      </c>
    </row>
    <row r="54" spans="2:38" outlineLevel="2">
      <c r="B54" s="5" t="s">
        <v>397</v>
      </c>
      <c r="C54" s="6">
        <v>3112.14</v>
      </c>
      <c r="D54" s="6">
        <v>0</v>
      </c>
      <c r="E54" s="6">
        <v>3112.14</v>
      </c>
      <c r="F54" s="7">
        <v>0</v>
      </c>
      <c r="G54" s="6">
        <v>-3112.14</v>
      </c>
      <c r="H54" s="6">
        <v>0</v>
      </c>
      <c r="I54" s="7">
        <v>0</v>
      </c>
      <c r="J54" s="6">
        <v>0</v>
      </c>
      <c r="K54" s="6">
        <v>35663.440000000002</v>
      </c>
      <c r="L54" s="7">
        <v>0</v>
      </c>
      <c r="M54" s="6">
        <v>-35663.440000000002</v>
      </c>
      <c r="N54" s="6">
        <v>0</v>
      </c>
      <c r="O54" s="6">
        <v>31607.91</v>
      </c>
      <c r="P54" s="6">
        <v>0</v>
      </c>
      <c r="Q54" s="6">
        <v>136001.85999999999</v>
      </c>
      <c r="R54" s="7">
        <v>0</v>
      </c>
      <c r="S54" s="6">
        <v>-136001.85999999999</v>
      </c>
      <c r="T54" s="6">
        <v>0</v>
      </c>
      <c r="U54" s="6">
        <v>20059.57</v>
      </c>
      <c r="V54" s="6">
        <v>0</v>
      </c>
      <c r="W54" s="6">
        <v>41095.78</v>
      </c>
      <c r="X54" s="7">
        <v>0</v>
      </c>
      <c r="Y54" s="6">
        <v>-41095.78</v>
      </c>
      <c r="Z54" s="6">
        <v>0</v>
      </c>
      <c r="AA54" s="7">
        <v>0</v>
      </c>
      <c r="AB54" s="6">
        <v>0</v>
      </c>
      <c r="AC54" s="6">
        <v>7269.52</v>
      </c>
      <c r="AD54" s="7">
        <v>0</v>
      </c>
      <c r="AE54" s="6">
        <v>-7269.52</v>
      </c>
      <c r="AF54" s="6">
        <v>0</v>
      </c>
      <c r="AG54" s="6">
        <v>54779.62</v>
      </c>
      <c r="AH54" s="6">
        <v>0</v>
      </c>
      <c r="AI54" s="6">
        <v>223142.74</v>
      </c>
      <c r="AJ54" s="6">
        <v>0</v>
      </c>
      <c r="AK54" s="6">
        <v>-223142.74</v>
      </c>
      <c r="AL54" s="6">
        <v>0</v>
      </c>
    </row>
    <row r="55" spans="2:38" outlineLevel="2">
      <c r="B55" s="5" t="s">
        <v>398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7">
        <v>0</v>
      </c>
      <c r="J55" s="6">
        <v>0</v>
      </c>
      <c r="K55" s="7">
        <v>0</v>
      </c>
      <c r="L55" s="7">
        <v>0</v>
      </c>
      <c r="M55" s="6">
        <v>0</v>
      </c>
      <c r="N55" s="6">
        <v>0</v>
      </c>
      <c r="O55" s="6">
        <v>9977376.5199999996</v>
      </c>
      <c r="P55" s="6">
        <v>0</v>
      </c>
      <c r="Q55" s="6">
        <v>40389375.100000001</v>
      </c>
      <c r="R55" s="7">
        <v>0</v>
      </c>
      <c r="S55" s="6">
        <v>-40389375.100000001</v>
      </c>
      <c r="T55" s="6">
        <v>0</v>
      </c>
      <c r="U55" s="7">
        <v>0</v>
      </c>
      <c r="V55" s="6">
        <v>0</v>
      </c>
      <c r="W55" s="7">
        <v>0</v>
      </c>
      <c r="X55" s="7">
        <v>0</v>
      </c>
      <c r="Y55" s="6">
        <v>0</v>
      </c>
      <c r="Z55" s="6">
        <v>0</v>
      </c>
      <c r="AA55" s="6">
        <v>11669.78</v>
      </c>
      <c r="AB55" s="6">
        <v>0</v>
      </c>
      <c r="AC55" s="6">
        <v>75824.41</v>
      </c>
      <c r="AD55" s="7">
        <v>0</v>
      </c>
      <c r="AE55" s="6">
        <v>-75824.41</v>
      </c>
      <c r="AF55" s="6">
        <v>0</v>
      </c>
      <c r="AG55" s="6">
        <v>9989046.3000000007</v>
      </c>
      <c r="AH55" s="6">
        <v>0</v>
      </c>
      <c r="AI55" s="6">
        <v>40465199.509999998</v>
      </c>
      <c r="AJ55" s="6">
        <v>0</v>
      </c>
      <c r="AK55" s="6">
        <v>-40465199.509999998</v>
      </c>
      <c r="AL55" s="6">
        <v>0</v>
      </c>
    </row>
    <row r="56" spans="2:38" outlineLevel="2">
      <c r="B56" s="5" t="s">
        <v>399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7">
        <v>0</v>
      </c>
      <c r="J56" s="6">
        <v>0</v>
      </c>
      <c r="K56" s="6">
        <v>42296.58</v>
      </c>
      <c r="L56" s="7">
        <v>0</v>
      </c>
      <c r="M56" s="6">
        <v>-42296.58</v>
      </c>
      <c r="N56" s="6">
        <v>0</v>
      </c>
      <c r="O56" s="6">
        <v>92540.79</v>
      </c>
      <c r="P56" s="6">
        <v>0</v>
      </c>
      <c r="Q56" s="6">
        <v>239155.42</v>
      </c>
      <c r="R56" s="7">
        <v>0</v>
      </c>
      <c r="S56" s="6">
        <v>-239155.42</v>
      </c>
      <c r="T56" s="6">
        <v>0</v>
      </c>
      <c r="U56" s="7">
        <v>0</v>
      </c>
      <c r="V56" s="6">
        <v>0</v>
      </c>
      <c r="W56" s="7">
        <v>0</v>
      </c>
      <c r="X56" s="7">
        <v>0</v>
      </c>
      <c r="Y56" s="6">
        <v>0</v>
      </c>
      <c r="Z56" s="6">
        <v>0</v>
      </c>
      <c r="AA56" s="7">
        <v>0</v>
      </c>
      <c r="AB56" s="6">
        <v>0</v>
      </c>
      <c r="AC56" s="7">
        <v>0</v>
      </c>
      <c r="AD56" s="7">
        <v>0</v>
      </c>
      <c r="AE56" s="6">
        <v>0</v>
      </c>
      <c r="AF56" s="6">
        <v>0</v>
      </c>
      <c r="AG56" s="6">
        <v>92540.79</v>
      </c>
      <c r="AH56" s="6">
        <v>0</v>
      </c>
      <c r="AI56" s="6">
        <v>281452</v>
      </c>
      <c r="AJ56" s="6">
        <v>0</v>
      </c>
      <c r="AK56" s="6">
        <v>-281452</v>
      </c>
      <c r="AL56" s="6">
        <v>0</v>
      </c>
    </row>
    <row r="57" spans="2:38" outlineLevel="2">
      <c r="B57" s="5" t="s">
        <v>428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7">
        <v>0</v>
      </c>
      <c r="L57" s="7">
        <v>0</v>
      </c>
      <c r="M57" s="6">
        <v>0</v>
      </c>
      <c r="N57" s="6">
        <v>0</v>
      </c>
      <c r="O57" s="7">
        <v>0</v>
      </c>
      <c r="P57" s="6">
        <v>0</v>
      </c>
      <c r="Q57" s="6">
        <v>11314.87</v>
      </c>
      <c r="R57" s="7">
        <v>0</v>
      </c>
      <c r="S57" s="6">
        <v>-11314.87</v>
      </c>
      <c r="T57" s="6">
        <v>0</v>
      </c>
      <c r="U57" s="6">
        <v>365</v>
      </c>
      <c r="V57" s="6">
        <v>0</v>
      </c>
      <c r="W57" s="6">
        <v>1875</v>
      </c>
      <c r="X57" s="7">
        <v>0</v>
      </c>
      <c r="Y57" s="6">
        <v>-1875</v>
      </c>
      <c r="Z57" s="6">
        <v>0</v>
      </c>
      <c r="AA57" s="7">
        <v>0</v>
      </c>
      <c r="AB57" s="6">
        <v>0</v>
      </c>
      <c r="AC57" s="7">
        <v>0</v>
      </c>
      <c r="AD57" s="7">
        <v>0</v>
      </c>
      <c r="AE57" s="6">
        <v>0</v>
      </c>
      <c r="AF57" s="6">
        <v>0</v>
      </c>
      <c r="AG57" s="6">
        <v>365</v>
      </c>
      <c r="AH57" s="6">
        <v>0</v>
      </c>
      <c r="AI57" s="6">
        <v>13189.87</v>
      </c>
      <c r="AJ57" s="6">
        <v>0</v>
      </c>
      <c r="AK57" s="6">
        <v>-13189.87</v>
      </c>
      <c r="AL57" s="6">
        <v>0</v>
      </c>
    </row>
    <row r="58" spans="2:38" outlineLevel="2">
      <c r="B58" s="5" t="s">
        <v>400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6">
        <v>365.59</v>
      </c>
      <c r="J58" s="6">
        <v>0</v>
      </c>
      <c r="K58" s="6">
        <v>1549.2</v>
      </c>
      <c r="L58" s="7">
        <v>0</v>
      </c>
      <c r="M58" s="6">
        <v>-1549.2</v>
      </c>
      <c r="N58" s="6">
        <v>0</v>
      </c>
      <c r="O58" s="6">
        <v>9720.94</v>
      </c>
      <c r="P58" s="6">
        <v>0</v>
      </c>
      <c r="Q58" s="6">
        <v>37354.54</v>
      </c>
      <c r="R58" s="7">
        <v>0</v>
      </c>
      <c r="S58" s="6">
        <v>-37354.54</v>
      </c>
      <c r="T58" s="6">
        <v>0</v>
      </c>
      <c r="U58" s="6">
        <v>1572.09</v>
      </c>
      <c r="V58" s="6">
        <v>0</v>
      </c>
      <c r="W58" s="6">
        <v>8472.81</v>
      </c>
      <c r="X58" s="7">
        <v>0</v>
      </c>
      <c r="Y58" s="6">
        <v>-8472.81</v>
      </c>
      <c r="Z58" s="6">
        <v>0</v>
      </c>
      <c r="AA58" s="6">
        <v>596.44000000000005</v>
      </c>
      <c r="AB58" s="6">
        <v>0</v>
      </c>
      <c r="AC58" s="6">
        <v>1516.2</v>
      </c>
      <c r="AD58" s="7">
        <v>0</v>
      </c>
      <c r="AE58" s="6">
        <v>-1516.2</v>
      </c>
      <c r="AF58" s="6">
        <v>0</v>
      </c>
      <c r="AG58" s="6">
        <v>12255.06</v>
      </c>
      <c r="AH58" s="6">
        <v>0</v>
      </c>
      <c r="AI58" s="6">
        <v>48892.75</v>
      </c>
      <c r="AJ58" s="6">
        <v>0</v>
      </c>
      <c r="AK58" s="6">
        <v>-48892.75</v>
      </c>
      <c r="AL58" s="6">
        <v>0</v>
      </c>
    </row>
    <row r="59" spans="2:38" outlineLevel="1">
      <c r="B59" s="5" t="s">
        <v>401</v>
      </c>
      <c r="C59" s="6">
        <v>3112.14</v>
      </c>
      <c r="D59" s="6">
        <v>0</v>
      </c>
      <c r="E59" s="6">
        <v>3112.14</v>
      </c>
      <c r="F59" s="7">
        <v>0</v>
      </c>
      <c r="G59" s="6">
        <v>-3112.14</v>
      </c>
      <c r="H59" s="6">
        <v>0</v>
      </c>
      <c r="I59" s="6">
        <v>365.59</v>
      </c>
      <c r="J59" s="6">
        <v>0</v>
      </c>
      <c r="K59" s="6">
        <v>79509.22</v>
      </c>
      <c r="L59" s="7">
        <v>0</v>
      </c>
      <c r="M59" s="6">
        <v>-79509.22</v>
      </c>
      <c r="N59" s="6">
        <v>0</v>
      </c>
      <c r="O59" s="6">
        <v>10111246.16</v>
      </c>
      <c r="P59" s="6">
        <v>0</v>
      </c>
      <c r="Q59" s="6">
        <v>40813201.789999999</v>
      </c>
      <c r="R59" s="7">
        <v>0</v>
      </c>
      <c r="S59" s="6">
        <v>-40813201.789999999</v>
      </c>
      <c r="T59" s="6">
        <v>0</v>
      </c>
      <c r="U59" s="6">
        <v>21996.66</v>
      </c>
      <c r="V59" s="6">
        <v>0</v>
      </c>
      <c r="W59" s="6">
        <v>51443.59</v>
      </c>
      <c r="X59" s="7">
        <v>0</v>
      </c>
      <c r="Y59" s="6">
        <v>-51443.59</v>
      </c>
      <c r="Z59" s="6">
        <v>0</v>
      </c>
      <c r="AA59" s="6">
        <v>12266.22</v>
      </c>
      <c r="AB59" s="6">
        <v>0</v>
      </c>
      <c r="AC59" s="6">
        <v>84610.13</v>
      </c>
      <c r="AD59" s="7">
        <v>0</v>
      </c>
      <c r="AE59" s="6">
        <v>-84610.13</v>
      </c>
      <c r="AF59" s="6">
        <v>0</v>
      </c>
      <c r="AG59" s="6">
        <v>10148986.77</v>
      </c>
      <c r="AH59" s="6">
        <v>0</v>
      </c>
      <c r="AI59" s="6">
        <v>41031876.869999997</v>
      </c>
      <c r="AJ59" s="6">
        <v>0</v>
      </c>
      <c r="AK59" s="6">
        <v>-41031876.869999997</v>
      </c>
      <c r="AL59" s="6">
        <v>0</v>
      </c>
    </row>
    <row r="60" spans="2:38" outlineLevel="2">
      <c r="B60" s="5" t="s">
        <v>402</v>
      </c>
      <c r="C60" s="7">
        <v>0</v>
      </c>
      <c r="D60" s="6">
        <v>0</v>
      </c>
      <c r="E60" s="7">
        <v>0</v>
      </c>
      <c r="F60" s="7">
        <v>0</v>
      </c>
      <c r="G60" s="6">
        <v>0</v>
      </c>
      <c r="H60" s="6">
        <v>0</v>
      </c>
      <c r="I60" s="7">
        <v>0</v>
      </c>
      <c r="J60" s="6">
        <v>0</v>
      </c>
      <c r="K60" s="7">
        <v>0</v>
      </c>
      <c r="L60" s="7">
        <v>0</v>
      </c>
      <c r="M60" s="6">
        <v>0</v>
      </c>
      <c r="N60" s="6">
        <v>0</v>
      </c>
      <c r="O60" s="6">
        <v>68501.399999999994</v>
      </c>
      <c r="P60" s="6">
        <v>0</v>
      </c>
      <c r="Q60" s="6">
        <v>233894.51</v>
      </c>
      <c r="R60" s="7">
        <v>0</v>
      </c>
      <c r="S60" s="6">
        <v>-233894.51</v>
      </c>
      <c r="T60" s="6">
        <v>0</v>
      </c>
      <c r="U60" s="6">
        <v>3103</v>
      </c>
      <c r="V60" s="6">
        <v>0</v>
      </c>
      <c r="W60" s="6">
        <v>19046</v>
      </c>
      <c r="X60" s="7">
        <v>0</v>
      </c>
      <c r="Y60" s="6">
        <v>-19046</v>
      </c>
      <c r="Z60" s="6">
        <v>0</v>
      </c>
      <c r="AA60" s="7">
        <v>0</v>
      </c>
      <c r="AB60" s="6">
        <v>0</v>
      </c>
      <c r="AC60" s="6">
        <v>233342.99</v>
      </c>
      <c r="AD60" s="7">
        <v>0</v>
      </c>
      <c r="AE60" s="6">
        <v>-233342.99</v>
      </c>
      <c r="AF60" s="6">
        <v>0</v>
      </c>
      <c r="AG60" s="6">
        <v>71604.399999999994</v>
      </c>
      <c r="AH60" s="6">
        <v>0</v>
      </c>
      <c r="AI60" s="6">
        <v>486283.5</v>
      </c>
      <c r="AJ60" s="6">
        <v>0</v>
      </c>
      <c r="AK60" s="6">
        <v>-486283.5</v>
      </c>
      <c r="AL60" s="6">
        <v>0</v>
      </c>
    </row>
    <row r="61" spans="2:38" outlineLevel="1">
      <c r="B61" s="5" t="s">
        <v>403</v>
      </c>
      <c r="C61" s="7">
        <v>0</v>
      </c>
      <c r="D61" s="6">
        <v>0</v>
      </c>
      <c r="E61" s="7">
        <v>0</v>
      </c>
      <c r="F61" s="7">
        <v>0</v>
      </c>
      <c r="G61" s="6">
        <v>0</v>
      </c>
      <c r="H61" s="6">
        <v>0</v>
      </c>
      <c r="I61" s="7">
        <v>0</v>
      </c>
      <c r="J61" s="6">
        <v>0</v>
      </c>
      <c r="K61" s="7">
        <v>0</v>
      </c>
      <c r="L61" s="7">
        <v>0</v>
      </c>
      <c r="M61" s="6">
        <v>0</v>
      </c>
      <c r="N61" s="6">
        <v>0</v>
      </c>
      <c r="O61" s="6">
        <v>68501.399999999994</v>
      </c>
      <c r="P61" s="6">
        <v>0</v>
      </c>
      <c r="Q61" s="6">
        <v>233894.51</v>
      </c>
      <c r="R61" s="7">
        <v>0</v>
      </c>
      <c r="S61" s="6">
        <v>-233894.51</v>
      </c>
      <c r="T61" s="6">
        <v>0</v>
      </c>
      <c r="U61" s="6">
        <v>3103</v>
      </c>
      <c r="V61" s="6">
        <v>0</v>
      </c>
      <c r="W61" s="6">
        <v>19046</v>
      </c>
      <c r="X61" s="7">
        <v>0</v>
      </c>
      <c r="Y61" s="6">
        <v>-19046</v>
      </c>
      <c r="Z61" s="6">
        <v>0</v>
      </c>
      <c r="AA61" s="7">
        <v>0</v>
      </c>
      <c r="AB61" s="6">
        <v>0</v>
      </c>
      <c r="AC61" s="6">
        <v>233342.99</v>
      </c>
      <c r="AD61" s="7">
        <v>0</v>
      </c>
      <c r="AE61" s="6">
        <v>-233342.99</v>
      </c>
      <c r="AF61" s="6">
        <v>0</v>
      </c>
      <c r="AG61" s="6">
        <v>71604.399999999994</v>
      </c>
      <c r="AH61" s="6">
        <v>0</v>
      </c>
      <c r="AI61" s="6">
        <v>486283.5</v>
      </c>
      <c r="AJ61" s="6">
        <v>0</v>
      </c>
      <c r="AK61" s="6">
        <v>-486283.5</v>
      </c>
      <c r="AL61" s="6">
        <v>0</v>
      </c>
    </row>
    <row r="62" spans="2:38" outlineLevel="2">
      <c r="B62" s="5" t="s">
        <v>429</v>
      </c>
      <c r="C62" s="7">
        <v>0</v>
      </c>
      <c r="D62" s="6">
        <v>0</v>
      </c>
      <c r="E62" s="7">
        <v>0</v>
      </c>
      <c r="F62" s="7">
        <v>0</v>
      </c>
      <c r="G62" s="6">
        <v>0</v>
      </c>
      <c r="H62" s="6">
        <v>0</v>
      </c>
      <c r="I62" s="7">
        <v>0</v>
      </c>
      <c r="J62" s="6">
        <v>0</v>
      </c>
      <c r="K62" s="7">
        <v>0</v>
      </c>
      <c r="L62" s="7">
        <v>0</v>
      </c>
      <c r="M62" s="6">
        <v>0</v>
      </c>
      <c r="N62" s="6">
        <v>0</v>
      </c>
      <c r="O62" s="7">
        <v>0</v>
      </c>
      <c r="P62" s="6">
        <v>0</v>
      </c>
      <c r="Q62" s="7">
        <v>0</v>
      </c>
      <c r="R62" s="7">
        <v>0</v>
      </c>
      <c r="S62" s="6">
        <v>0</v>
      </c>
      <c r="T62" s="6">
        <v>0</v>
      </c>
      <c r="U62" s="6">
        <v>-4000</v>
      </c>
      <c r="V62" s="6">
        <v>0</v>
      </c>
      <c r="W62" s="6">
        <v>-4000</v>
      </c>
      <c r="X62" s="7">
        <v>0</v>
      </c>
      <c r="Y62" s="6">
        <v>4000</v>
      </c>
      <c r="Z62" s="6">
        <v>0</v>
      </c>
      <c r="AA62" s="7">
        <v>0</v>
      </c>
      <c r="AB62" s="6">
        <v>0</v>
      </c>
      <c r="AC62" s="7">
        <v>0</v>
      </c>
      <c r="AD62" s="7">
        <v>0</v>
      </c>
      <c r="AE62" s="6">
        <v>0</v>
      </c>
      <c r="AF62" s="6">
        <v>0</v>
      </c>
      <c r="AG62" s="6">
        <v>-4000</v>
      </c>
      <c r="AH62" s="6">
        <v>0</v>
      </c>
      <c r="AI62" s="6">
        <v>-4000</v>
      </c>
      <c r="AJ62" s="6">
        <v>0</v>
      </c>
      <c r="AK62" s="6">
        <v>4000</v>
      </c>
      <c r="AL62" s="6">
        <v>0</v>
      </c>
    </row>
    <row r="63" spans="2:38" outlineLevel="2">
      <c r="B63" s="5" t="s">
        <v>430</v>
      </c>
      <c r="C63" s="7">
        <v>0</v>
      </c>
      <c r="D63" s="6">
        <v>0</v>
      </c>
      <c r="E63" s="7">
        <v>0</v>
      </c>
      <c r="F63" s="7">
        <v>0</v>
      </c>
      <c r="G63" s="6">
        <v>0</v>
      </c>
      <c r="H63" s="6">
        <v>0</v>
      </c>
      <c r="I63" s="7">
        <v>0</v>
      </c>
      <c r="J63" s="6">
        <v>0</v>
      </c>
      <c r="K63" s="7">
        <v>0</v>
      </c>
      <c r="L63" s="7">
        <v>0</v>
      </c>
      <c r="M63" s="6">
        <v>0</v>
      </c>
      <c r="N63" s="6">
        <v>0</v>
      </c>
      <c r="O63" s="7">
        <v>0</v>
      </c>
      <c r="P63" s="6">
        <v>0</v>
      </c>
      <c r="Q63" s="7">
        <v>0</v>
      </c>
      <c r="R63" s="7">
        <v>0</v>
      </c>
      <c r="S63" s="6">
        <v>0</v>
      </c>
      <c r="T63" s="6">
        <v>0</v>
      </c>
      <c r="U63" s="7">
        <v>0</v>
      </c>
      <c r="V63" s="6">
        <v>0</v>
      </c>
      <c r="W63" s="7">
        <v>0</v>
      </c>
      <c r="X63" s="7">
        <v>0</v>
      </c>
      <c r="Y63" s="6">
        <v>0</v>
      </c>
      <c r="Z63" s="6">
        <v>0</v>
      </c>
      <c r="AA63" s="7">
        <v>0</v>
      </c>
      <c r="AB63" s="6">
        <v>0</v>
      </c>
      <c r="AC63" s="6">
        <v>-20245.53</v>
      </c>
      <c r="AD63" s="7">
        <v>0</v>
      </c>
      <c r="AE63" s="6">
        <v>20245.53</v>
      </c>
      <c r="AF63" s="6">
        <v>0</v>
      </c>
      <c r="AG63" s="6">
        <v>0</v>
      </c>
      <c r="AH63" s="6">
        <v>0</v>
      </c>
      <c r="AI63" s="6">
        <v>-20245.53</v>
      </c>
      <c r="AJ63" s="6">
        <v>0</v>
      </c>
      <c r="AK63" s="6">
        <v>20245.53</v>
      </c>
      <c r="AL63" s="6">
        <v>0</v>
      </c>
    </row>
    <row r="64" spans="2:38" outlineLevel="2">
      <c r="B64" s="5" t="s">
        <v>431</v>
      </c>
      <c r="C64" s="7">
        <v>0</v>
      </c>
      <c r="D64" s="6">
        <v>0</v>
      </c>
      <c r="E64" s="7">
        <v>0</v>
      </c>
      <c r="F64" s="7">
        <v>0</v>
      </c>
      <c r="G64" s="6">
        <v>0</v>
      </c>
      <c r="H64" s="6">
        <v>0</v>
      </c>
      <c r="I64" s="7">
        <v>0</v>
      </c>
      <c r="J64" s="6">
        <v>0</v>
      </c>
      <c r="K64" s="7">
        <v>0</v>
      </c>
      <c r="L64" s="7">
        <v>0</v>
      </c>
      <c r="M64" s="6">
        <v>0</v>
      </c>
      <c r="N64" s="6">
        <v>0</v>
      </c>
      <c r="O64" s="7">
        <v>0</v>
      </c>
      <c r="P64" s="6">
        <v>0</v>
      </c>
      <c r="Q64" s="7">
        <v>0</v>
      </c>
      <c r="R64" s="7">
        <v>0</v>
      </c>
      <c r="S64" s="6">
        <v>0</v>
      </c>
      <c r="T64" s="6">
        <v>0</v>
      </c>
      <c r="U64" s="6">
        <v>4000</v>
      </c>
      <c r="V64" s="6">
        <v>0</v>
      </c>
      <c r="W64" s="6">
        <v>4000</v>
      </c>
      <c r="X64" s="7">
        <v>0</v>
      </c>
      <c r="Y64" s="6">
        <v>-4000</v>
      </c>
      <c r="Z64" s="6">
        <v>0</v>
      </c>
      <c r="AA64" s="7">
        <v>0</v>
      </c>
      <c r="AB64" s="6">
        <v>0</v>
      </c>
      <c r="AC64" s="7">
        <v>0</v>
      </c>
      <c r="AD64" s="7">
        <v>0</v>
      </c>
      <c r="AE64" s="6">
        <v>0</v>
      </c>
      <c r="AF64" s="6">
        <v>0</v>
      </c>
      <c r="AG64" s="6">
        <v>4000</v>
      </c>
      <c r="AH64" s="6">
        <v>0</v>
      </c>
      <c r="AI64" s="6">
        <v>4000</v>
      </c>
      <c r="AJ64" s="6">
        <v>0</v>
      </c>
      <c r="AK64" s="6">
        <v>-4000</v>
      </c>
      <c r="AL64" s="6">
        <v>0</v>
      </c>
    </row>
    <row r="65" spans="2:38" outlineLevel="1">
      <c r="B65" s="5" t="s">
        <v>432</v>
      </c>
      <c r="C65" s="7">
        <v>0</v>
      </c>
      <c r="D65" s="6">
        <v>0</v>
      </c>
      <c r="E65" s="7">
        <v>0</v>
      </c>
      <c r="F65" s="7">
        <v>0</v>
      </c>
      <c r="G65" s="6">
        <v>0</v>
      </c>
      <c r="H65" s="6">
        <v>0</v>
      </c>
      <c r="I65" s="7">
        <v>0</v>
      </c>
      <c r="J65" s="6">
        <v>0</v>
      </c>
      <c r="K65" s="7">
        <v>0</v>
      </c>
      <c r="L65" s="7">
        <v>0</v>
      </c>
      <c r="M65" s="6">
        <v>0</v>
      </c>
      <c r="N65" s="6">
        <v>0</v>
      </c>
      <c r="O65" s="7">
        <v>0</v>
      </c>
      <c r="P65" s="6">
        <v>0</v>
      </c>
      <c r="Q65" s="7">
        <v>0</v>
      </c>
      <c r="R65" s="7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7">
        <v>0</v>
      </c>
      <c r="Y65" s="6">
        <v>0</v>
      </c>
      <c r="Z65" s="6">
        <v>0</v>
      </c>
      <c r="AA65" s="7">
        <v>0</v>
      </c>
      <c r="AB65" s="6">
        <v>0</v>
      </c>
      <c r="AC65" s="6">
        <v>-20245.53</v>
      </c>
      <c r="AD65" s="7">
        <v>0</v>
      </c>
      <c r="AE65" s="6">
        <v>20245.53</v>
      </c>
      <c r="AF65" s="6">
        <v>0</v>
      </c>
      <c r="AG65" s="6">
        <v>0</v>
      </c>
      <c r="AH65" s="6">
        <v>0</v>
      </c>
      <c r="AI65" s="6">
        <v>-20245.53</v>
      </c>
      <c r="AJ65" s="6">
        <v>0</v>
      </c>
      <c r="AK65" s="6">
        <v>20245.53</v>
      </c>
      <c r="AL65" s="6">
        <v>0</v>
      </c>
    </row>
    <row r="66" spans="2:38" outlineLevel="2">
      <c r="B66" s="5" t="s">
        <v>404</v>
      </c>
      <c r="C66" s="6">
        <v>3</v>
      </c>
      <c r="D66" s="6">
        <v>0</v>
      </c>
      <c r="E66" s="6">
        <v>15</v>
      </c>
      <c r="F66" s="7">
        <v>0</v>
      </c>
      <c r="G66" s="6">
        <v>-15</v>
      </c>
      <c r="H66" s="6">
        <v>0</v>
      </c>
      <c r="I66" s="6">
        <v>78</v>
      </c>
      <c r="J66" s="6">
        <v>0</v>
      </c>
      <c r="K66" s="6">
        <v>390</v>
      </c>
      <c r="L66" s="7">
        <v>0</v>
      </c>
      <c r="M66" s="6">
        <v>-390</v>
      </c>
      <c r="N66" s="6">
        <v>0</v>
      </c>
      <c r="O66" s="6">
        <v>86</v>
      </c>
      <c r="P66" s="6">
        <v>4.3</v>
      </c>
      <c r="Q66" s="6">
        <v>427</v>
      </c>
      <c r="R66" s="6">
        <v>2000</v>
      </c>
      <c r="S66" s="6">
        <v>1573</v>
      </c>
      <c r="T66" s="6">
        <v>21.35</v>
      </c>
      <c r="U66" s="6">
        <v>59</v>
      </c>
      <c r="V66" s="6">
        <v>5.9</v>
      </c>
      <c r="W66" s="6">
        <v>295</v>
      </c>
      <c r="X66" s="6">
        <v>1000</v>
      </c>
      <c r="Y66" s="6">
        <v>705</v>
      </c>
      <c r="Z66" s="6">
        <v>29.5</v>
      </c>
      <c r="AA66" s="6">
        <v>60</v>
      </c>
      <c r="AB66" s="6">
        <v>0</v>
      </c>
      <c r="AC66" s="6">
        <v>302</v>
      </c>
      <c r="AD66" s="7">
        <v>0</v>
      </c>
      <c r="AE66" s="6">
        <v>-302</v>
      </c>
      <c r="AF66" s="6">
        <v>0</v>
      </c>
      <c r="AG66" s="6">
        <v>286</v>
      </c>
      <c r="AH66" s="6">
        <v>9.5333000000000006</v>
      </c>
      <c r="AI66" s="6">
        <v>1429</v>
      </c>
      <c r="AJ66" s="6">
        <v>3000</v>
      </c>
      <c r="AK66" s="6">
        <v>1571</v>
      </c>
      <c r="AL66" s="6">
        <v>47.633299999999998</v>
      </c>
    </row>
    <row r="67" spans="2:38" outlineLevel="1">
      <c r="B67" s="5" t="s">
        <v>405</v>
      </c>
      <c r="C67" s="6">
        <v>3</v>
      </c>
      <c r="D67" s="6">
        <v>0</v>
      </c>
      <c r="E67" s="6">
        <v>15</v>
      </c>
      <c r="F67" s="7">
        <v>0</v>
      </c>
      <c r="G67" s="6">
        <v>-15</v>
      </c>
      <c r="H67" s="6">
        <v>0</v>
      </c>
      <c r="I67" s="6">
        <v>78</v>
      </c>
      <c r="J67" s="6">
        <v>0</v>
      </c>
      <c r="K67" s="6">
        <v>390</v>
      </c>
      <c r="L67" s="7">
        <v>0</v>
      </c>
      <c r="M67" s="6">
        <v>-390</v>
      </c>
      <c r="N67" s="6">
        <v>0</v>
      </c>
      <c r="O67" s="6">
        <v>86</v>
      </c>
      <c r="P67" s="6">
        <v>4.3</v>
      </c>
      <c r="Q67" s="6">
        <v>427</v>
      </c>
      <c r="R67" s="6">
        <v>2000</v>
      </c>
      <c r="S67" s="6">
        <v>1573</v>
      </c>
      <c r="T67" s="6">
        <v>21.35</v>
      </c>
      <c r="U67" s="6">
        <v>59</v>
      </c>
      <c r="V67" s="6">
        <v>5.9</v>
      </c>
      <c r="W67" s="6">
        <v>295</v>
      </c>
      <c r="X67" s="6">
        <v>1000</v>
      </c>
      <c r="Y67" s="6">
        <v>705</v>
      </c>
      <c r="Z67" s="6">
        <v>29.5</v>
      </c>
      <c r="AA67" s="6">
        <v>60</v>
      </c>
      <c r="AB67" s="6">
        <v>0</v>
      </c>
      <c r="AC67" s="6">
        <v>302</v>
      </c>
      <c r="AD67" s="7">
        <v>0</v>
      </c>
      <c r="AE67" s="6">
        <v>-302</v>
      </c>
      <c r="AF67" s="6">
        <v>0</v>
      </c>
      <c r="AG67" s="6">
        <v>286</v>
      </c>
      <c r="AH67" s="6">
        <v>9.5333000000000006</v>
      </c>
      <c r="AI67" s="6">
        <v>1429</v>
      </c>
      <c r="AJ67" s="6">
        <v>3000</v>
      </c>
      <c r="AK67" s="6">
        <v>1571</v>
      </c>
      <c r="AL67" s="6">
        <v>47.633299999999998</v>
      </c>
    </row>
    <row r="68" spans="2:38" outlineLevel="2">
      <c r="B68" s="5" t="s">
        <v>406</v>
      </c>
      <c r="C68" s="7">
        <v>0</v>
      </c>
      <c r="D68" s="6">
        <v>0</v>
      </c>
      <c r="E68" s="7">
        <v>0</v>
      </c>
      <c r="F68" s="7">
        <v>0</v>
      </c>
      <c r="G68" s="6">
        <v>0</v>
      </c>
      <c r="H68" s="6">
        <v>0</v>
      </c>
      <c r="I68" s="7">
        <v>0</v>
      </c>
      <c r="J68" s="6">
        <v>0</v>
      </c>
      <c r="K68" s="7">
        <v>0</v>
      </c>
      <c r="L68" s="6">
        <v>1526000</v>
      </c>
      <c r="M68" s="6">
        <v>1526000</v>
      </c>
      <c r="N68" s="6">
        <v>0</v>
      </c>
      <c r="O68" s="6">
        <v>1100</v>
      </c>
      <c r="P68" s="6">
        <v>22</v>
      </c>
      <c r="Q68" s="6">
        <v>1100</v>
      </c>
      <c r="R68" s="6">
        <v>5000</v>
      </c>
      <c r="S68" s="6">
        <v>3900</v>
      </c>
      <c r="T68" s="6">
        <v>22</v>
      </c>
      <c r="U68" s="7">
        <v>0</v>
      </c>
      <c r="V68" s="6">
        <v>0</v>
      </c>
      <c r="W68" s="7">
        <v>0</v>
      </c>
      <c r="X68" s="7">
        <v>0</v>
      </c>
      <c r="Y68" s="6">
        <v>0</v>
      </c>
      <c r="Z68" s="6">
        <v>0</v>
      </c>
      <c r="AA68" s="7">
        <v>0</v>
      </c>
      <c r="AB68" s="6">
        <v>0</v>
      </c>
      <c r="AC68" s="6">
        <v>271900</v>
      </c>
      <c r="AD68" s="7">
        <v>0</v>
      </c>
      <c r="AE68" s="6">
        <v>-271900</v>
      </c>
      <c r="AF68" s="6">
        <v>0</v>
      </c>
      <c r="AG68" s="6">
        <v>1100</v>
      </c>
      <c r="AH68" s="6">
        <v>7.1800000000000003E-2</v>
      </c>
      <c r="AI68" s="6">
        <v>273000</v>
      </c>
      <c r="AJ68" s="6">
        <v>1531000</v>
      </c>
      <c r="AK68" s="6">
        <v>1258000</v>
      </c>
      <c r="AL68" s="6">
        <v>17.831499999999998</v>
      </c>
    </row>
    <row r="69" spans="2:38" outlineLevel="2">
      <c r="B69" s="5" t="s">
        <v>407</v>
      </c>
      <c r="C69" s="7">
        <v>0</v>
      </c>
      <c r="D69" s="6">
        <v>0</v>
      </c>
      <c r="E69" s="7">
        <v>0</v>
      </c>
      <c r="F69" s="7">
        <v>0</v>
      </c>
      <c r="G69" s="6">
        <v>0</v>
      </c>
      <c r="H69" s="6">
        <v>0</v>
      </c>
      <c r="I69" s="7">
        <v>0</v>
      </c>
      <c r="J69" s="6">
        <v>0</v>
      </c>
      <c r="K69" s="7">
        <v>0</v>
      </c>
      <c r="L69" s="7">
        <v>0</v>
      </c>
      <c r="M69" s="6">
        <v>0</v>
      </c>
      <c r="N69" s="6">
        <v>0</v>
      </c>
      <c r="O69" s="7">
        <v>0</v>
      </c>
      <c r="P69" s="6">
        <v>0</v>
      </c>
      <c r="Q69" s="7">
        <v>0</v>
      </c>
      <c r="R69" s="6">
        <v>140000</v>
      </c>
      <c r="S69" s="6">
        <v>140000</v>
      </c>
      <c r="T69" s="6">
        <v>0</v>
      </c>
      <c r="U69" s="7">
        <v>0</v>
      </c>
      <c r="V69" s="6">
        <v>0</v>
      </c>
      <c r="W69" s="6">
        <v>9645</v>
      </c>
      <c r="X69" s="6">
        <v>15000</v>
      </c>
      <c r="Y69" s="6">
        <v>5355</v>
      </c>
      <c r="Z69" s="6">
        <v>64.3</v>
      </c>
      <c r="AA69" s="7">
        <v>0</v>
      </c>
      <c r="AB69" s="6">
        <v>0</v>
      </c>
      <c r="AC69" s="7">
        <v>0</v>
      </c>
      <c r="AD69" s="7">
        <v>0</v>
      </c>
      <c r="AE69" s="6">
        <v>0</v>
      </c>
      <c r="AF69" s="6">
        <v>0</v>
      </c>
      <c r="AG69" s="6">
        <v>0</v>
      </c>
      <c r="AH69" s="6">
        <v>0</v>
      </c>
      <c r="AI69" s="6">
        <v>9645</v>
      </c>
      <c r="AJ69" s="6">
        <v>155000</v>
      </c>
      <c r="AK69" s="6">
        <v>145355</v>
      </c>
      <c r="AL69" s="6">
        <v>6.2225999999999999</v>
      </c>
    </row>
    <row r="70" spans="2:38" outlineLevel="2">
      <c r="B70" s="5" t="s">
        <v>408</v>
      </c>
      <c r="C70" s="7">
        <v>0</v>
      </c>
      <c r="D70" s="6">
        <v>0</v>
      </c>
      <c r="E70" s="7">
        <v>0</v>
      </c>
      <c r="F70" s="7">
        <v>0</v>
      </c>
      <c r="G70" s="6">
        <v>0</v>
      </c>
      <c r="H70" s="6">
        <v>0</v>
      </c>
      <c r="I70" s="6">
        <v>2782.66</v>
      </c>
      <c r="J70" s="6">
        <v>0</v>
      </c>
      <c r="K70" s="6">
        <v>9610.5</v>
      </c>
      <c r="L70" s="7">
        <v>0</v>
      </c>
      <c r="M70" s="6">
        <v>-9610.5</v>
      </c>
      <c r="N70" s="6">
        <v>0</v>
      </c>
      <c r="O70" s="6">
        <v>20811.2</v>
      </c>
      <c r="P70" s="6">
        <v>0</v>
      </c>
      <c r="Q70" s="6">
        <v>55753.1</v>
      </c>
      <c r="R70" s="7">
        <v>0</v>
      </c>
      <c r="S70" s="6">
        <v>-55753.1</v>
      </c>
      <c r="T70" s="6">
        <v>0</v>
      </c>
      <c r="U70" s="6">
        <v>13414.14</v>
      </c>
      <c r="V70" s="6">
        <v>0</v>
      </c>
      <c r="W70" s="6">
        <v>40915.54</v>
      </c>
      <c r="X70" s="7">
        <v>0</v>
      </c>
      <c r="Y70" s="6">
        <v>-40915.54</v>
      </c>
      <c r="Z70" s="6">
        <v>0</v>
      </c>
      <c r="AA70" s="6">
        <v>467.29</v>
      </c>
      <c r="AB70" s="6">
        <v>0</v>
      </c>
      <c r="AC70" s="6">
        <v>3271.03</v>
      </c>
      <c r="AD70" s="7">
        <v>0</v>
      </c>
      <c r="AE70" s="6">
        <v>-3271.03</v>
      </c>
      <c r="AF70" s="6">
        <v>0</v>
      </c>
      <c r="AG70" s="6">
        <v>37475.29</v>
      </c>
      <c r="AH70" s="6">
        <v>0</v>
      </c>
      <c r="AI70" s="6">
        <v>109550.17</v>
      </c>
      <c r="AJ70" s="6">
        <v>0</v>
      </c>
      <c r="AK70" s="6">
        <v>-109550.17</v>
      </c>
      <c r="AL70" s="6">
        <v>0</v>
      </c>
    </row>
    <row r="71" spans="2:38" outlineLevel="2">
      <c r="B71" s="5" t="s">
        <v>433</v>
      </c>
      <c r="C71" s="7">
        <v>0</v>
      </c>
      <c r="D71" s="6">
        <v>0</v>
      </c>
      <c r="E71" s="7">
        <v>0</v>
      </c>
      <c r="F71" s="7">
        <v>0</v>
      </c>
      <c r="G71" s="6">
        <v>0</v>
      </c>
      <c r="H71" s="6">
        <v>0</v>
      </c>
      <c r="I71" s="7">
        <v>0</v>
      </c>
      <c r="J71" s="6">
        <v>0</v>
      </c>
      <c r="K71" s="7">
        <v>0</v>
      </c>
      <c r="L71" s="7">
        <v>0</v>
      </c>
      <c r="M71" s="6">
        <v>0</v>
      </c>
      <c r="N71" s="6">
        <v>0</v>
      </c>
      <c r="O71" s="7">
        <v>0</v>
      </c>
      <c r="P71" s="6">
        <v>0</v>
      </c>
      <c r="Q71" s="7">
        <v>0</v>
      </c>
      <c r="R71" s="7">
        <v>0</v>
      </c>
      <c r="S71" s="6">
        <v>0</v>
      </c>
      <c r="T71" s="6">
        <v>0</v>
      </c>
      <c r="U71" s="6">
        <v>6347.56</v>
      </c>
      <c r="V71" s="6">
        <v>0</v>
      </c>
      <c r="W71" s="6">
        <v>20470.39</v>
      </c>
      <c r="X71" s="7">
        <v>0</v>
      </c>
      <c r="Y71" s="6">
        <v>-20470.39</v>
      </c>
      <c r="Z71" s="6">
        <v>0</v>
      </c>
      <c r="AA71" s="7">
        <v>0</v>
      </c>
      <c r="AB71" s="6">
        <v>0</v>
      </c>
      <c r="AC71" s="7">
        <v>0</v>
      </c>
      <c r="AD71" s="7">
        <v>0</v>
      </c>
      <c r="AE71" s="6">
        <v>0</v>
      </c>
      <c r="AF71" s="6">
        <v>0</v>
      </c>
      <c r="AG71" s="6">
        <v>6347.56</v>
      </c>
      <c r="AH71" s="6">
        <v>0</v>
      </c>
      <c r="AI71" s="6">
        <v>20470.39</v>
      </c>
      <c r="AJ71" s="6">
        <v>0</v>
      </c>
      <c r="AK71" s="6">
        <v>-20470.39</v>
      </c>
      <c r="AL71" s="6">
        <v>0</v>
      </c>
    </row>
    <row r="72" spans="2:38" outlineLevel="2">
      <c r="B72" s="5" t="s">
        <v>409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6">
        <v>100</v>
      </c>
      <c r="J72" s="6">
        <v>0</v>
      </c>
      <c r="K72" s="6">
        <v>1877</v>
      </c>
      <c r="L72" s="7">
        <v>0</v>
      </c>
      <c r="M72" s="6">
        <v>-1877</v>
      </c>
      <c r="N72" s="6">
        <v>0</v>
      </c>
      <c r="O72" s="6">
        <v>1150</v>
      </c>
      <c r="P72" s="6">
        <v>0</v>
      </c>
      <c r="Q72" s="6">
        <v>3210</v>
      </c>
      <c r="R72" s="7">
        <v>0</v>
      </c>
      <c r="S72" s="6">
        <v>-3210</v>
      </c>
      <c r="T72" s="6">
        <v>0</v>
      </c>
      <c r="U72" s="6">
        <v>5749</v>
      </c>
      <c r="V72" s="6">
        <v>0</v>
      </c>
      <c r="W72" s="6">
        <v>61101</v>
      </c>
      <c r="X72" s="7">
        <v>0</v>
      </c>
      <c r="Y72" s="6">
        <v>-61101</v>
      </c>
      <c r="Z72" s="6">
        <v>0</v>
      </c>
      <c r="AA72" s="6">
        <v>330</v>
      </c>
      <c r="AB72" s="6">
        <v>0</v>
      </c>
      <c r="AC72" s="6">
        <v>2080</v>
      </c>
      <c r="AD72" s="7">
        <v>0</v>
      </c>
      <c r="AE72" s="6">
        <v>-2080</v>
      </c>
      <c r="AF72" s="6">
        <v>0</v>
      </c>
      <c r="AG72" s="6">
        <v>7329</v>
      </c>
      <c r="AH72" s="6">
        <v>0</v>
      </c>
      <c r="AI72" s="6">
        <v>68268</v>
      </c>
      <c r="AJ72" s="6">
        <v>0</v>
      </c>
      <c r="AK72" s="6">
        <v>-68268</v>
      </c>
      <c r="AL72" s="6">
        <v>0</v>
      </c>
    </row>
    <row r="73" spans="2:38" outlineLevel="2">
      <c r="B73" s="5" t="s">
        <v>410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7">
        <v>0</v>
      </c>
      <c r="J73" s="6">
        <v>0</v>
      </c>
      <c r="K73" s="7">
        <v>0</v>
      </c>
      <c r="L73" s="7">
        <v>0</v>
      </c>
      <c r="M73" s="6">
        <v>0</v>
      </c>
      <c r="N73" s="6">
        <v>0</v>
      </c>
      <c r="O73" s="6">
        <v>5640.95</v>
      </c>
      <c r="P73" s="6">
        <v>0</v>
      </c>
      <c r="Q73" s="6">
        <v>22563.81</v>
      </c>
      <c r="R73" s="7">
        <v>0</v>
      </c>
      <c r="S73" s="6">
        <v>-22563.81</v>
      </c>
      <c r="T73" s="6">
        <v>0</v>
      </c>
      <c r="U73" s="7">
        <v>0</v>
      </c>
      <c r="V73" s="6">
        <v>0</v>
      </c>
      <c r="W73" s="7">
        <v>0</v>
      </c>
      <c r="X73" s="7">
        <v>0</v>
      </c>
      <c r="Y73" s="6">
        <v>0</v>
      </c>
      <c r="Z73" s="6">
        <v>0</v>
      </c>
      <c r="AA73" s="7">
        <v>0</v>
      </c>
      <c r="AB73" s="6">
        <v>0</v>
      </c>
      <c r="AC73" s="7">
        <v>0</v>
      </c>
      <c r="AD73" s="7">
        <v>0</v>
      </c>
      <c r="AE73" s="6">
        <v>0</v>
      </c>
      <c r="AF73" s="6">
        <v>0</v>
      </c>
      <c r="AG73" s="6">
        <v>5640.95</v>
      </c>
      <c r="AH73" s="6">
        <v>0</v>
      </c>
      <c r="AI73" s="6">
        <v>22563.81</v>
      </c>
      <c r="AJ73" s="6">
        <v>0</v>
      </c>
      <c r="AK73" s="6">
        <v>-22563.81</v>
      </c>
      <c r="AL73" s="6">
        <v>0</v>
      </c>
    </row>
    <row r="74" spans="2:38" outlineLevel="2">
      <c r="B74" s="5" t="s">
        <v>434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7">
        <v>0</v>
      </c>
      <c r="J74" s="6">
        <v>0</v>
      </c>
      <c r="K74" s="7">
        <v>0</v>
      </c>
      <c r="L74" s="7">
        <v>0</v>
      </c>
      <c r="M74" s="6">
        <v>0</v>
      </c>
      <c r="N74" s="6">
        <v>0</v>
      </c>
      <c r="O74" s="7">
        <v>0</v>
      </c>
      <c r="P74" s="6">
        <v>0</v>
      </c>
      <c r="Q74" s="7">
        <v>0</v>
      </c>
      <c r="R74" s="7">
        <v>0</v>
      </c>
      <c r="S74" s="6">
        <v>0</v>
      </c>
      <c r="T74" s="6">
        <v>0</v>
      </c>
      <c r="U74" s="7">
        <v>0</v>
      </c>
      <c r="V74" s="6">
        <v>0</v>
      </c>
      <c r="W74" s="6">
        <v>68</v>
      </c>
      <c r="X74" s="7">
        <v>0</v>
      </c>
      <c r="Y74" s="6">
        <v>-68</v>
      </c>
      <c r="Z74" s="6">
        <v>0</v>
      </c>
      <c r="AA74" s="7">
        <v>0</v>
      </c>
      <c r="AB74" s="6">
        <v>0</v>
      </c>
      <c r="AC74" s="7">
        <v>0</v>
      </c>
      <c r="AD74" s="7">
        <v>0</v>
      </c>
      <c r="AE74" s="6">
        <v>0</v>
      </c>
      <c r="AF74" s="6">
        <v>0</v>
      </c>
      <c r="AG74" s="6">
        <v>0</v>
      </c>
      <c r="AH74" s="6">
        <v>0</v>
      </c>
      <c r="AI74" s="6">
        <v>68</v>
      </c>
      <c r="AJ74" s="6">
        <v>0</v>
      </c>
      <c r="AK74" s="6">
        <v>-68</v>
      </c>
      <c r="AL74" s="6">
        <v>0</v>
      </c>
    </row>
    <row r="75" spans="2:38" outlineLevel="2">
      <c r="B75" s="5" t="s">
        <v>411</v>
      </c>
      <c r="C75" s="7">
        <v>0</v>
      </c>
      <c r="D75" s="6">
        <v>0</v>
      </c>
      <c r="E75" s="7">
        <v>0</v>
      </c>
      <c r="F75" s="6">
        <v>45000</v>
      </c>
      <c r="G75" s="6">
        <v>45000</v>
      </c>
      <c r="H75" s="6">
        <v>0</v>
      </c>
      <c r="I75" s="7">
        <v>0</v>
      </c>
      <c r="J75" s="6">
        <v>0</v>
      </c>
      <c r="K75" s="7">
        <v>0</v>
      </c>
      <c r="L75" s="6">
        <v>1073000</v>
      </c>
      <c r="M75" s="6">
        <v>1073000</v>
      </c>
      <c r="N75" s="6">
        <v>0</v>
      </c>
      <c r="O75" s="7">
        <v>0</v>
      </c>
      <c r="P75" s="6">
        <v>0</v>
      </c>
      <c r="Q75" s="7">
        <v>0</v>
      </c>
      <c r="R75" s="6">
        <v>113398000</v>
      </c>
      <c r="S75" s="6">
        <v>113398000</v>
      </c>
      <c r="T75" s="6">
        <v>0</v>
      </c>
      <c r="U75" s="7">
        <v>0</v>
      </c>
      <c r="V75" s="6">
        <v>0</v>
      </c>
      <c r="W75" s="7">
        <v>0</v>
      </c>
      <c r="X75" s="6">
        <v>970000</v>
      </c>
      <c r="Y75" s="6">
        <v>970000</v>
      </c>
      <c r="Z75" s="6">
        <v>0</v>
      </c>
      <c r="AA75" s="7">
        <v>0</v>
      </c>
      <c r="AB75" s="6">
        <v>0</v>
      </c>
      <c r="AC75" s="7">
        <v>0</v>
      </c>
      <c r="AD75" s="6">
        <v>2104000</v>
      </c>
      <c r="AE75" s="6">
        <v>2104000</v>
      </c>
      <c r="AF75" s="6">
        <v>0</v>
      </c>
      <c r="AG75" s="6">
        <v>0</v>
      </c>
      <c r="AH75" s="6">
        <v>0</v>
      </c>
      <c r="AI75" s="6">
        <v>0</v>
      </c>
      <c r="AJ75" s="6">
        <v>117590000</v>
      </c>
      <c r="AK75" s="6">
        <v>117590000</v>
      </c>
      <c r="AL75" s="6">
        <v>0</v>
      </c>
    </row>
    <row r="76" spans="2:38" outlineLevel="2">
      <c r="B76" s="5" t="s">
        <v>412</v>
      </c>
      <c r="C76" s="7">
        <v>0</v>
      </c>
      <c r="D76" s="6">
        <v>0</v>
      </c>
      <c r="E76" s="7">
        <v>0</v>
      </c>
      <c r="F76" s="6">
        <v>220000</v>
      </c>
      <c r="G76" s="6">
        <v>220000</v>
      </c>
      <c r="H76" s="6">
        <v>0</v>
      </c>
      <c r="I76" s="7">
        <v>0</v>
      </c>
      <c r="J76" s="6">
        <v>0</v>
      </c>
      <c r="K76" s="7">
        <v>0</v>
      </c>
      <c r="L76" s="6">
        <v>1236000</v>
      </c>
      <c r="M76" s="6">
        <v>1236000</v>
      </c>
      <c r="N76" s="6">
        <v>0</v>
      </c>
      <c r="O76" s="7">
        <v>0</v>
      </c>
      <c r="P76" s="6">
        <v>0</v>
      </c>
      <c r="Q76" s="7">
        <v>0</v>
      </c>
      <c r="R76" s="6">
        <v>1836000</v>
      </c>
      <c r="S76" s="6">
        <v>1836000</v>
      </c>
      <c r="T76" s="6">
        <v>0</v>
      </c>
      <c r="U76" s="7">
        <v>0</v>
      </c>
      <c r="V76" s="6">
        <v>0</v>
      </c>
      <c r="W76" s="7">
        <v>0</v>
      </c>
      <c r="X76" s="6">
        <v>2036000</v>
      </c>
      <c r="Y76" s="6">
        <v>2036000</v>
      </c>
      <c r="Z76" s="6">
        <v>0</v>
      </c>
      <c r="AA76" s="7">
        <v>0</v>
      </c>
      <c r="AB76" s="6">
        <v>0</v>
      </c>
      <c r="AC76" s="7">
        <v>0</v>
      </c>
      <c r="AD76" s="6">
        <v>571000</v>
      </c>
      <c r="AE76" s="6">
        <v>571000</v>
      </c>
      <c r="AF76" s="6">
        <v>0</v>
      </c>
      <c r="AG76" s="6">
        <v>0</v>
      </c>
      <c r="AH76" s="6">
        <v>0</v>
      </c>
      <c r="AI76" s="6">
        <v>0</v>
      </c>
      <c r="AJ76" s="6">
        <v>5899000</v>
      </c>
      <c r="AK76" s="6">
        <v>5899000</v>
      </c>
      <c r="AL76" s="6">
        <v>0</v>
      </c>
    </row>
    <row r="77" spans="2:38" outlineLevel="2">
      <c r="B77" s="5" t="s">
        <v>413</v>
      </c>
      <c r="C77" s="7">
        <v>0</v>
      </c>
      <c r="D77" s="6">
        <v>0</v>
      </c>
      <c r="E77" s="7">
        <v>0</v>
      </c>
      <c r="F77" s="7">
        <v>0</v>
      </c>
      <c r="G77" s="6">
        <v>0</v>
      </c>
      <c r="H77" s="6">
        <v>0</v>
      </c>
      <c r="I77" s="7">
        <v>0</v>
      </c>
      <c r="J77" s="6">
        <v>0</v>
      </c>
      <c r="K77" s="7">
        <v>0</v>
      </c>
      <c r="L77" s="7">
        <v>0</v>
      </c>
      <c r="M77" s="6">
        <v>0</v>
      </c>
      <c r="N77" s="6">
        <v>0</v>
      </c>
      <c r="O77" s="6">
        <v>5319502.22</v>
      </c>
      <c r="P77" s="6">
        <v>0</v>
      </c>
      <c r="Q77" s="6">
        <v>21236492.559999999</v>
      </c>
      <c r="R77" s="7">
        <v>0</v>
      </c>
      <c r="S77" s="6">
        <v>-21236492.559999999</v>
      </c>
      <c r="T77" s="6">
        <v>0</v>
      </c>
      <c r="U77" s="7">
        <v>0</v>
      </c>
      <c r="V77" s="6">
        <v>0</v>
      </c>
      <c r="W77" s="7">
        <v>0</v>
      </c>
      <c r="X77" s="7">
        <v>0</v>
      </c>
      <c r="Y77" s="6">
        <v>0</v>
      </c>
      <c r="Z77" s="6">
        <v>0</v>
      </c>
      <c r="AA77" s="7">
        <v>0</v>
      </c>
      <c r="AB77" s="6">
        <v>0</v>
      </c>
      <c r="AC77" s="7">
        <v>0</v>
      </c>
      <c r="AD77" s="7">
        <v>0</v>
      </c>
      <c r="AE77" s="6">
        <v>0</v>
      </c>
      <c r="AF77" s="6">
        <v>0</v>
      </c>
      <c r="AG77" s="6">
        <v>5319502.22</v>
      </c>
      <c r="AH77" s="6">
        <v>0</v>
      </c>
      <c r="AI77" s="6">
        <v>21236492.559999999</v>
      </c>
      <c r="AJ77" s="6">
        <v>0</v>
      </c>
      <c r="AK77" s="6">
        <v>-21236492.559999999</v>
      </c>
      <c r="AL77" s="6">
        <v>0</v>
      </c>
    </row>
    <row r="78" spans="2:38" outlineLevel="2">
      <c r="B78" s="5" t="s">
        <v>414</v>
      </c>
      <c r="C78" s="7">
        <v>0</v>
      </c>
      <c r="D78" s="6">
        <v>0</v>
      </c>
      <c r="E78" s="7">
        <v>0</v>
      </c>
      <c r="F78" s="7">
        <v>0</v>
      </c>
      <c r="G78" s="6">
        <v>0</v>
      </c>
      <c r="H78" s="6">
        <v>0</v>
      </c>
      <c r="I78" s="7">
        <v>0</v>
      </c>
      <c r="J78" s="6">
        <v>0</v>
      </c>
      <c r="K78" s="7">
        <v>0</v>
      </c>
      <c r="L78" s="7">
        <v>0</v>
      </c>
      <c r="M78" s="6">
        <v>0</v>
      </c>
      <c r="N78" s="6">
        <v>0</v>
      </c>
      <c r="O78" s="7">
        <v>0</v>
      </c>
      <c r="P78" s="6">
        <v>0</v>
      </c>
      <c r="Q78" s="7">
        <v>0</v>
      </c>
      <c r="R78" s="7">
        <v>0</v>
      </c>
      <c r="S78" s="6">
        <v>0</v>
      </c>
      <c r="T78" s="6">
        <v>0</v>
      </c>
      <c r="U78" s="7">
        <v>0</v>
      </c>
      <c r="V78" s="6">
        <v>0</v>
      </c>
      <c r="W78" s="7">
        <v>0</v>
      </c>
      <c r="X78" s="7">
        <v>0</v>
      </c>
      <c r="Y78" s="6">
        <v>0</v>
      </c>
      <c r="Z78" s="6">
        <v>0</v>
      </c>
      <c r="AA78" s="7">
        <v>0</v>
      </c>
      <c r="AB78" s="6">
        <v>0</v>
      </c>
      <c r="AC78" s="7">
        <v>0</v>
      </c>
      <c r="AD78" s="7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</row>
    <row r="79" spans="2:38" outlineLevel="2">
      <c r="B79" s="5" t="s">
        <v>415</v>
      </c>
      <c r="C79" s="7">
        <v>0</v>
      </c>
      <c r="D79" s="6">
        <v>0</v>
      </c>
      <c r="E79" s="7">
        <v>0</v>
      </c>
      <c r="F79" s="7">
        <v>0</v>
      </c>
      <c r="G79" s="6">
        <v>0</v>
      </c>
      <c r="H79" s="6">
        <v>0</v>
      </c>
      <c r="I79" s="6">
        <v>2100</v>
      </c>
      <c r="J79" s="6">
        <v>0</v>
      </c>
      <c r="K79" s="6">
        <v>13000</v>
      </c>
      <c r="L79" s="7">
        <v>0</v>
      </c>
      <c r="M79" s="6">
        <v>-13000</v>
      </c>
      <c r="N79" s="6">
        <v>0</v>
      </c>
      <c r="O79" s="6">
        <v>74547.350000000006</v>
      </c>
      <c r="P79" s="6">
        <v>0</v>
      </c>
      <c r="Q79" s="6">
        <v>807648.66</v>
      </c>
      <c r="R79" s="7">
        <v>0</v>
      </c>
      <c r="S79" s="6">
        <v>-807648.66</v>
      </c>
      <c r="T79" s="6">
        <v>0</v>
      </c>
      <c r="U79" s="6">
        <v>914088</v>
      </c>
      <c r="V79" s="6">
        <v>0</v>
      </c>
      <c r="W79" s="6">
        <v>1156322</v>
      </c>
      <c r="X79" s="7">
        <v>0</v>
      </c>
      <c r="Y79" s="6">
        <v>-1156322</v>
      </c>
      <c r="Z79" s="6">
        <v>0</v>
      </c>
      <c r="AA79" s="6">
        <v>3450</v>
      </c>
      <c r="AB79" s="6">
        <v>0</v>
      </c>
      <c r="AC79" s="6">
        <v>225125.45</v>
      </c>
      <c r="AD79" s="7">
        <v>0</v>
      </c>
      <c r="AE79" s="6">
        <v>-225125.45</v>
      </c>
      <c r="AF79" s="6">
        <v>0</v>
      </c>
      <c r="AG79" s="6">
        <v>994185.35</v>
      </c>
      <c r="AH79" s="6">
        <v>0</v>
      </c>
      <c r="AI79" s="6">
        <v>2202096.11</v>
      </c>
      <c r="AJ79" s="6">
        <v>0</v>
      </c>
      <c r="AK79" s="6">
        <v>-2202096.11</v>
      </c>
      <c r="AL79" s="6">
        <v>0</v>
      </c>
    </row>
    <row r="80" spans="2:38" outlineLevel="1">
      <c r="B80" s="5" t="s">
        <v>435</v>
      </c>
      <c r="C80" s="7">
        <v>0</v>
      </c>
      <c r="D80" s="6">
        <v>0</v>
      </c>
      <c r="E80" s="7">
        <v>0</v>
      </c>
      <c r="F80" s="7">
        <v>0</v>
      </c>
      <c r="G80" s="6">
        <v>0</v>
      </c>
      <c r="H80" s="6">
        <v>0</v>
      </c>
      <c r="I80" s="7">
        <v>0</v>
      </c>
      <c r="J80" s="6">
        <v>0</v>
      </c>
      <c r="K80" s="7">
        <v>0</v>
      </c>
      <c r="L80" s="7">
        <v>0</v>
      </c>
      <c r="M80" s="6">
        <v>0</v>
      </c>
      <c r="N80" s="6">
        <v>0</v>
      </c>
      <c r="O80" s="6">
        <v>1301.43</v>
      </c>
      <c r="P80" s="6">
        <v>0</v>
      </c>
      <c r="Q80" s="6">
        <v>4397.1400000000003</v>
      </c>
      <c r="R80" s="7">
        <v>0</v>
      </c>
      <c r="S80" s="6">
        <v>-4397.1400000000003</v>
      </c>
      <c r="T80" s="6">
        <v>0</v>
      </c>
      <c r="U80" s="7">
        <v>0</v>
      </c>
      <c r="V80" s="6">
        <v>0</v>
      </c>
      <c r="W80" s="7">
        <v>0</v>
      </c>
      <c r="X80" s="7">
        <v>0</v>
      </c>
      <c r="Y80" s="6">
        <v>0</v>
      </c>
      <c r="Z80" s="6">
        <v>0</v>
      </c>
      <c r="AA80" s="7">
        <v>0</v>
      </c>
      <c r="AB80" s="6">
        <v>0</v>
      </c>
      <c r="AC80" s="7">
        <v>0</v>
      </c>
      <c r="AD80" s="7">
        <v>0</v>
      </c>
      <c r="AE80" s="6">
        <v>0</v>
      </c>
      <c r="AF80" s="6">
        <v>0</v>
      </c>
      <c r="AG80" s="6">
        <v>1301.43</v>
      </c>
      <c r="AH80" s="6">
        <v>0</v>
      </c>
      <c r="AI80" s="6">
        <v>4397.1400000000003</v>
      </c>
      <c r="AJ80" s="6">
        <v>0</v>
      </c>
      <c r="AK80" s="6">
        <v>-4397.1400000000003</v>
      </c>
      <c r="AL80" s="6">
        <v>0</v>
      </c>
    </row>
    <row r="81" spans="2:38" outlineLevel="1">
      <c r="B81" s="5" t="s">
        <v>416</v>
      </c>
      <c r="C81" s="7">
        <v>0</v>
      </c>
      <c r="D81" s="6">
        <v>0</v>
      </c>
      <c r="E81" s="7">
        <v>0</v>
      </c>
      <c r="F81" s="6">
        <v>265000</v>
      </c>
      <c r="G81" s="6">
        <v>265000</v>
      </c>
      <c r="H81" s="6">
        <v>0</v>
      </c>
      <c r="I81" s="6">
        <v>4982.66</v>
      </c>
      <c r="J81" s="6">
        <v>0.12989999999999999</v>
      </c>
      <c r="K81" s="6">
        <v>24487.5</v>
      </c>
      <c r="L81" s="6">
        <v>3835000</v>
      </c>
      <c r="M81" s="6">
        <v>3810512.5</v>
      </c>
      <c r="N81" s="6">
        <v>0.63849999999999996</v>
      </c>
      <c r="O81" s="6">
        <v>5424053.1500000004</v>
      </c>
      <c r="P81" s="6">
        <v>4.7011000000000003</v>
      </c>
      <c r="Q81" s="6">
        <v>22131165.27</v>
      </c>
      <c r="R81" s="6">
        <v>115379000</v>
      </c>
      <c r="S81" s="6">
        <v>93247834.730000004</v>
      </c>
      <c r="T81" s="6">
        <v>19.1813</v>
      </c>
      <c r="U81" s="6">
        <v>939598.7</v>
      </c>
      <c r="V81" s="6">
        <v>31.1022</v>
      </c>
      <c r="W81" s="6">
        <v>1288521.93</v>
      </c>
      <c r="X81" s="6">
        <v>3021000</v>
      </c>
      <c r="Y81" s="6">
        <v>1732478.07</v>
      </c>
      <c r="Z81" s="6">
        <v>42.652200000000001</v>
      </c>
      <c r="AA81" s="6">
        <v>4247.29</v>
      </c>
      <c r="AB81" s="6">
        <v>0.1588</v>
      </c>
      <c r="AC81" s="6">
        <v>502376.48</v>
      </c>
      <c r="AD81" s="6">
        <v>2675000</v>
      </c>
      <c r="AE81" s="6">
        <v>2172623.52</v>
      </c>
      <c r="AF81" s="6">
        <v>18.7804</v>
      </c>
      <c r="AG81" s="6">
        <v>6372881.7999999998</v>
      </c>
      <c r="AH81" s="6">
        <v>5.0911999999999997</v>
      </c>
      <c r="AI81" s="6">
        <v>23946551.18</v>
      </c>
      <c r="AJ81" s="6">
        <v>125175000</v>
      </c>
      <c r="AK81" s="6">
        <v>101228448.81999999</v>
      </c>
      <c r="AL81" s="6">
        <v>19.130500000000001</v>
      </c>
    </row>
    <row r="82" spans="2:38">
      <c r="B82" s="8" t="s">
        <v>417</v>
      </c>
      <c r="C82" s="9">
        <v>12540.02</v>
      </c>
      <c r="D82" s="9">
        <v>4.7321</v>
      </c>
      <c r="E82" s="9">
        <v>44596.639999999999</v>
      </c>
      <c r="F82" s="9">
        <v>265000</v>
      </c>
      <c r="G82" s="9">
        <v>220403.36</v>
      </c>
      <c r="H82" s="9">
        <v>16.828900000000001</v>
      </c>
      <c r="I82" s="9">
        <v>735452.58</v>
      </c>
      <c r="J82" s="9">
        <v>2.0316999999999998</v>
      </c>
      <c r="K82" s="9">
        <v>1488485.34</v>
      </c>
      <c r="L82" s="9">
        <v>36198000</v>
      </c>
      <c r="M82" s="9">
        <v>34709514.659999996</v>
      </c>
      <c r="N82" s="9">
        <v>4.1120999999999999</v>
      </c>
      <c r="O82" s="9">
        <v>23949631.960000001</v>
      </c>
      <c r="P82" s="9">
        <v>12.393700000000001</v>
      </c>
      <c r="Q82" s="9">
        <v>87909681.180000007</v>
      </c>
      <c r="R82" s="9">
        <v>193241000</v>
      </c>
      <c r="S82" s="9">
        <v>105331318.81999999</v>
      </c>
      <c r="T82" s="9">
        <v>45.4923</v>
      </c>
      <c r="U82" s="9">
        <v>2008253.4</v>
      </c>
      <c r="V82" s="9">
        <v>24.87</v>
      </c>
      <c r="W82" s="9">
        <v>3572664.06</v>
      </c>
      <c r="X82" s="9">
        <v>8075000</v>
      </c>
      <c r="Y82" s="9">
        <v>4502335.9400000004</v>
      </c>
      <c r="Z82" s="9">
        <v>44.243499999999997</v>
      </c>
      <c r="AA82" s="9">
        <v>4568954.51</v>
      </c>
      <c r="AB82" s="9">
        <v>5.2054999999999998</v>
      </c>
      <c r="AC82" s="9">
        <v>11886922.949999999</v>
      </c>
      <c r="AD82" s="9">
        <v>87771000</v>
      </c>
      <c r="AE82" s="9">
        <v>75884077.049999997</v>
      </c>
      <c r="AF82" s="9">
        <v>13.543100000000001</v>
      </c>
      <c r="AG82" s="9">
        <v>31274832.469999999</v>
      </c>
      <c r="AH82" s="9">
        <v>9.6067999999999998</v>
      </c>
      <c r="AI82" s="9">
        <v>104902350.17</v>
      </c>
      <c r="AJ82" s="9">
        <v>325550000</v>
      </c>
      <c r="AK82" s="9">
        <v>220647649.83000001</v>
      </c>
      <c r="AL82" s="9">
        <v>32.223100000000002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EJ180"/>
  <sheetViews>
    <sheetView topLeftCell="DZ152" workbookViewId="0">
      <selection activeCell="E6" sqref="E6:EJ6"/>
    </sheetView>
  </sheetViews>
  <sheetFormatPr defaultColWidth="11.42578125" defaultRowHeight="15" outlineLevelRow="5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3" width="21.7109375" style="1" customWidth="1"/>
    <col min="44" max="44" width="10.7109375" style="1" customWidth="1"/>
    <col min="45" max="45" width="21.7109375" style="1" customWidth="1"/>
    <col min="46" max="46" width="10.7109375" style="1" customWidth="1"/>
    <col min="47" max="49" width="21.7109375" style="1" customWidth="1"/>
    <col min="50" max="50" width="10.7109375" style="1" customWidth="1"/>
    <col min="51" max="51" width="21.7109375" style="1" customWidth="1"/>
    <col min="52" max="52" width="10.7109375" style="1" customWidth="1"/>
    <col min="53" max="55" width="21.7109375" style="1" customWidth="1"/>
    <col min="56" max="56" width="10.7109375" style="1" customWidth="1"/>
    <col min="57" max="57" width="21.7109375" style="1" customWidth="1"/>
    <col min="58" max="58" width="10.7109375" style="1" customWidth="1"/>
    <col min="59" max="61" width="21.7109375" style="1" customWidth="1"/>
    <col min="62" max="62" width="10.7109375" style="1" customWidth="1"/>
    <col min="63" max="63" width="21.7109375" style="1" customWidth="1"/>
    <col min="64" max="64" width="10.7109375" style="1" customWidth="1"/>
    <col min="65" max="67" width="21.7109375" style="1" customWidth="1"/>
    <col min="68" max="68" width="10.7109375" style="1" customWidth="1"/>
    <col min="69" max="69" width="21.7109375" style="1" customWidth="1"/>
    <col min="70" max="70" width="10.7109375" style="1" customWidth="1"/>
    <col min="71" max="73" width="21.7109375" style="1" customWidth="1"/>
    <col min="74" max="74" width="10.7109375" style="1" customWidth="1"/>
    <col min="75" max="75" width="21.7109375" style="1" customWidth="1"/>
    <col min="76" max="76" width="10.7109375" style="1" customWidth="1"/>
    <col min="77" max="79" width="21.7109375" style="1" customWidth="1"/>
    <col min="80" max="80" width="10.7109375" style="1" customWidth="1"/>
    <col min="81" max="81" width="21.7109375" style="1" customWidth="1"/>
    <col min="82" max="82" width="10.7109375" style="1" customWidth="1"/>
    <col min="83" max="85" width="21.7109375" style="1" customWidth="1"/>
    <col min="86" max="86" width="10.7109375" style="1" customWidth="1"/>
    <col min="87" max="87" width="21.7109375" style="1" customWidth="1"/>
    <col min="88" max="88" width="10.7109375" style="1" customWidth="1"/>
    <col min="89" max="91" width="21.7109375" style="1" customWidth="1"/>
    <col min="92" max="92" width="10.7109375" style="1" customWidth="1"/>
    <col min="93" max="93" width="21.7109375" style="1" customWidth="1"/>
    <col min="94" max="94" width="10.7109375" style="1" customWidth="1"/>
    <col min="95" max="97" width="21.7109375" style="1" customWidth="1"/>
    <col min="98" max="98" width="10.7109375" style="1" customWidth="1"/>
    <col min="99" max="99" width="21.7109375" style="1" customWidth="1"/>
    <col min="100" max="100" width="10.7109375" style="1" customWidth="1"/>
    <col min="101" max="103" width="21.7109375" style="1" customWidth="1"/>
    <col min="104" max="104" width="10.7109375" style="1" customWidth="1"/>
    <col min="105" max="105" width="21.7109375" style="1" customWidth="1"/>
    <col min="106" max="106" width="10.7109375" style="1" customWidth="1"/>
    <col min="107" max="109" width="21.7109375" style="1" customWidth="1"/>
    <col min="110" max="110" width="10.7109375" style="1" customWidth="1"/>
    <col min="111" max="111" width="21.7109375" style="1" customWidth="1"/>
    <col min="112" max="112" width="10.7109375" style="1" customWidth="1"/>
    <col min="113" max="115" width="21.7109375" style="1" customWidth="1"/>
    <col min="116" max="116" width="10.7109375" style="1" customWidth="1"/>
    <col min="117" max="117" width="21.7109375" style="1" customWidth="1"/>
    <col min="118" max="118" width="10.7109375" style="1" customWidth="1"/>
    <col min="119" max="121" width="21.7109375" style="1" customWidth="1"/>
    <col min="122" max="122" width="10.7109375" style="1" customWidth="1"/>
    <col min="123" max="123" width="21.7109375" style="1" customWidth="1"/>
    <col min="124" max="124" width="10.7109375" style="1" customWidth="1"/>
    <col min="125" max="127" width="21.7109375" style="1" customWidth="1"/>
    <col min="128" max="128" width="10.7109375" style="1" customWidth="1"/>
    <col min="129" max="129" width="21.7109375" style="1" customWidth="1"/>
    <col min="130" max="130" width="10.7109375" style="1" customWidth="1"/>
    <col min="131" max="133" width="21.7109375" style="1" customWidth="1"/>
    <col min="134" max="134" width="10.7109375" style="1" customWidth="1"/>
    <col min="135" max="135" width="21.7109375" style="1" customWidth="1"/>
    <col min="136" max="136" width="10.7109375" style="1" customWidth="1"/>
    <col min="137" max="139" width="21.7109375" style="1" customWidth="1"/>
    <col min="140" max="140" width="10.7109375" style="1" customWidth="1"/>
    <col min="141" max="244" width="11.42578125" style="1"/>
    <col min="245" max="245" width="1.7109375" style="1" customWidth="1"/>
    <col min="246" max="246" width="40.7109375" style="1" customWidth="1"/>
    <col min="247" max="247" width="21.7109375" style="1" customWidth="1"/>
    <col min="248" max="248" width="10.7109375" style="1" customWidth="1"/>
    <col min="249" max="251" width="21.7109375" style="1" customWidth="1"/>
    <col min="252" max="252" width="10.7109375" style="1" customWidth="1"/>
    <col min="253" max="253" width="21.7109375" style="1" customWidth="1"/>
    <col min="254" max="254" width="10.7109375" style="1" customWidth="1"/>
    <col min="255" max="257" width="21.7109375" style="1" customWidth="1"/>
    <col min="258" max="258" width="40.7109375" style="1" customWidth="1"/>
    <col min="259" max="259" width="10.7109375" style="1" customWidth="1"/>
    <col min="260" max="260" width="21.7109375" style="1" customWidth="1"/>
    <col min="261" max="261" width="10.7109375" style="1" customWidth="1"/>
    <col min="262" max="264" width="21.7109375" style="1" customWidth="1"/>
    <col min="265" max="265" width="10.7109375" style="1" customWidth="1"/>
    <col min="266" max="266" width="21.7109375" style="1" customWidth="1"/>
    <col min="267" max="267" width="10.7109375" style="1" customWidth="1"/>
    <col min="268" max="269" width="21.7109375" style="1" customWidth="1"/>
    <col min="270" max="270" width="40.7109375" style="1" customWidth="1"/>
    <col min="271" max="271" width="21.7109375" style="1" customWidth="1"/>
    <col min="272" max="272" width="10.7109375" style="1" customWidth="1"/>
    <col min="273" max="273" width="21.7109375" style="1" customWidth="1"/>
    <col min="274" max="274" width="10.7109375" style="1" customWidth="1"/>
    <col min="275" max="277" width="21.7109375" style="1" customWidth="1"/>
    <col min="278" max="278" width="10.7109375" style="1" customWidth="1"/>
    <col min="279" max="279" width="21.7109375" style="1" customWidth="1"/>
    <col min="280" max="280" width="10.7109375" style="1" customWidth="1"/>
    <col min="281" max="281" width="21.7109375" style="1" customWidth="1"/>
    <col min="282" max="282" width="40.7109375" style="1" customWidth="1"/>
    <col min="283" max="284" width="21.7109375" style="1" customWidth="1"/>
    <col min="285" max="285" width="10.7109375" style="1" customWidth="1"/>
    <col min="286" max="286" width="21.7109375" style="1" customWidth="1"/>
    <col min="287" max="287" width="10.7109375" style="1" customWidth="1"/>
    <col min="288" max="290" width="21.7109375" style="1" customWidth="1"/>
    <col min="291" max="291" width="10.7109375" style="1" customWidth="1"/>
    <col min="292" max="292" width="21.7109375" style="1" customWidth="1"/>
    <col min="293" max="293" width="10.7109375" style="1" customWidth="1"/>
    <col min="294" max="294" width="40.7109375" style="1" customWidth="1"/>
    <col min="295" max="297" width="21.7109375" style="1" customWidth="1"/>
    <col min="298" max="298" width="10.7109375" style="1" customWidth="1"/>
    <col min="299" max="299" width="21.7109375" style="1" customWidth="1"/>
    <col min="300" max="300" width="10.7109375" style="1" customWidth="1"/>
    <col min="301" max="303" width="21.7109375" style="1" customWidth="1"/>
    <col min="304" max="304" width="10.7109375" style="1" customWidth="1"/>
    <col min="305" max="305" width="21.7109375" style="1" customWidth="1"/>
    <col min="306" max="306" width="40.7109375" style="1" customWidth="1"/>
    <col min="307" max="307" width="10.7109375" style="1" customWidth="1"/>
    <col min="308" max="310" width="21.7109375" style="1" customWidth="1"/>
    <col min="311" max="311" width="10.7109375" style="1" customWidth="1"/>
    <col min="312" max="312" width="21.7109375" style="1" customWidth="1"/>
    <col min="313" max="313" width="10.7109375" style="1" customWidth="1"/>
    <col min="314" max="316" width="21.7109375" style="1" customWidth="1"/>
    <col min="317" max="317" width="10.7109375" style="1" customWidth="1"/>
    <col min="318" max="318" width="40.7109375" style="1" customWidth="1"/>
    <col min="319" max="319" width="21.7109375" style="1" customWidth="1"/>
    <col min="320" max="320" width="10.7109375" style="1" customWidth="1"/>
    <col min="321" max="323" width="21.7109375" style="1" customWidth="1"/>
    <col min="324" max="324" width="10.7109375" style="1" customWidth="1"/>
    <col min="325" max="325" width="21.7109375" style="1" customWidth="1"/>
    <col min="326" max="326" width="10.7109375" style="1" customWidth="1"/>
    <col min="327" max="329" width="21.7109375" style="1" customWidth="1"/>
    <col min="330" max="330" width="40.7109375" style="1" customWidth="1"/>
    <col min="331" max="331" width="10.7109375" style="1" customWidth="1"/>
    <col min="332" max="332" width="21.7109375" style="1" customWidth="1"/>
    <col min="333" max="333" width="10.7109375" style="1" customWidth="1"/>
    <col min="334" max="336" width="21.7109375" style="1" customWidth="1"/>
    <col min="337" max="337" width="10.7109375" style="1" customWidth="1"/>
    <col min="338" max="338" width="21.7109375" style="1" customWidth="1"/>
    <col min="339" max="339" width="10.7109375" style="1" customWidth="1"/>
    <col min="340" max="341" width="21.7109375" style="1" customWidth="1"/>
    <col min="342" max="342" width="40.7109375" style="1" customWidth="1"/>
    <col min="343" max="343" width="21.7109375" style="1" customWidth="1"/>
    <col min="344" max="344" width="10.7109375" style="1" customWidth="1"/>
    <col min="345" max="345" width="21.7109375" style="1" customWidth="1"/>
    <col min="346" max="346" width="10.7109375" style="1" customWidth="1"/>
    <col min="347" max="349" width="21.7109375" style="1" customWidth="1"/>
    <col min="350" max="350" width="10.7109375" style="1" customWidth="1"/>
    <col min="351" max="351" width="21.7109375" style="1" customWidth="1"/>
    <col min="352" max="352" width="10.7109375" style="1" customWidth="1"/>
    <col min="353" max="353" width="21.7109375" style="1" customWidth="1"/>
    <col min="354" max="354" width="40.7109375" style="1" customWidth="1"/>
    <col min="355" max="356" width="21.7109375" style="1" customWidth="1"/>
    <col min="357" max="357" width="10.7109375" style="1" customWidth="1"/>
    <col min="358" max="358" width="21.7109375" style="1" customWidth="1"/>
    <col min="359" max="359" width="10.7109375" style="1" customWidth="1"/>
    <col min="360" max="362" width="21.7109375" style="1" customWidth="1"/>
    <col min="363" max="363" width="10.7109375" style="1" customWidth="1"/>
    <col min="364" max="364" width="21.7109375" style="1" customWidth="1"/>
    <col min="365" max="365" width="10.7109375" style="1" customWidth="1"/>
    <col min="366" max="366" width="40.7109375" style="1" customWidth="1"/>
    <col min="367" max="369" width="21.7109375" style="1" customWidth="1"/>
    <col min="370" max="370" width="10.7109375" style="1" customWidth="1"/>
    <col min="371" max="371" width="21.7109375" style="1" customWidth="1"/>
    <col min="372" max="372" width="10.7109375" style="1" customWidth="1"/>
    <col min="373" max="375" width="21.7109375" style="1" customWidth="1"/>
    <col min="376" max="376" width="10.7109375" style="1" customWidth="1"/>
    <col min="377" max="377" width="21.7109375" style="1" customWidth="1"/>
    <col min="378" max="378" width="40.7109375" style="1" customWidth="1"/>
    <col min="379" max="379" width="10.7109375" style="1" customWidth="1"/>
    <col min="380" max="382" width="21.7109375" style="1" customWidth="1"/>
    <col min="383" max="383" width="10.7109375" style="1" customWidth="1"/>
    <col min="384" max="384" width="21.7109375" style="1" customWidth="1"/>
    <col min="385" max="385" width="10.7109375" style="1" customWidth="1"/>
    <col min="386" max="388" width="21.7109375" style="1" customWidth="1"/>
    <col min="389" max="389" width="10.7109375" style="1" customWidth="1"/>
    <col min="390" max="390" width="40.7109375" style="1" customWidth="1"/>
    <col min="391" max="391" width="21.7109375" style="1" customWidth="1"/>
    <col min="392" max="392" width="10.7109375" style="1" customWidth="1"/>
    <col min="393" max="395" width="21.7109375" style="1" customWidth="1"/>
    <col min="396" max="396" width="10.7109375" style="1" customWidth="1"/>
    <col min="397" max="500" width="11.42578125" style="1"/>
    <col min="501" max="501" width="1.7109375" style="1" customWidth="1"/>
    <col min="502" max="502" width="40.7109375" style="1" customWidth="1"/>
    <col min="503" max="503" width="21.7109375" style="1" customWidth="1"/>
    <col min="504" max="504" width="10.7109375" style="1" customWidth="1"/>
    <col min="505" max="507" width="21.7109375" style="1" customWidth="1"/>
    <col min="508" max="508" width="10.7109375" style="1" customWidth="1"/>
    <col min="509" max="509" width="21.7109375" style="1" customWidth="1"/>
    <col min="510" max="510" width="10.7109375" style="1" customWidth="1"/>
    <col min="511" max="513" width="21.7109375" style="1" customWidth="1"/>
    <col min="514" max="514" width="40.7109375" style="1" customWidth="1"/>
    <col min="515" max="515" width="10.7109375" style="1" customWidth="1"/>
    <col min="516" max="516" width="21.7109375" style="1" customWidth="1"/>
    <col min="517" max="517" width="10.7109375" style="1" customWidth="1"/>
    <col min="518" max="520" width="21.7109375" style="1" customWidth="1"/>
    <col min="521" max="521" width="10.7109375" style="1" customWidth="1"/>
    <col min="522" max="522" width="21.7109375" style="1" customWidth="1"/>
    <col min="523" max="523" width="10.7109375" style="1" customWidth="1"/>
    <col min="524" max="525" width="21.7109375" style="1" customWidth="1"/>
    <col min="526" max="526" width="40.7109375" style="1" customWidth="1"/>
    <col min="527" max="527" width="21.7109375" style="1" customWidth="1"/>
    <col min="528" max="528" width="10.7109375" style="1" customWidth="1"/>
    <col min="529" max="529" width="21.7109375" style="1" customWidth="1"/>
    <col min="530" max="530" width="10.7109375" style="1" customWidth="1"/>
    <col min="531" max="533" width="21.7109375" style="1" customWidth="1"/>
    <col min="534" max="534" width="10.7109375" style="1" customWidth="1"/>
    <col min="535" max="535" width="21.7109375" style="1" customWidth="1"/>
    <col min="536" max="536" width="10.7109375" style="1" customWidth="1"/>
    <col min="537" max="537" width="21.7109375" style="1" customWidth="1"/>
    <col min="538" max="538" width="40.7109375" style="1" customWidth="1"/>
    <col min="539" max="540" width="21.7109375" style="1" customWidth="1"/>
    <col min="541" max="541" width="10.7109375" style="1" customWidth="1"/>
    <col min="542" max="542" width="21.7109375" style="1" customWidth="1"/>
    <col min="543" max="543" width="10.7109375" style="1" customWidth="1"/>
    <col min="544" max="546" width="21.7109375" style="1" customWidth="1"/>
    <col min="547" max="547" width="10.7109375" style="1" customWidth="1"/>
    <col min="548" max="548" width="21.7109375" style="1" customWidth="1"/>
    <col min="549" max="549" width="10.7109375" style="1" customWidth="1"/>
    <col min="550" max="550" width="40.7109375" style="1" customWidth="1"/>
    <col min="551" max="553" width="21.7109375" style="1" customWidth="1"/>
    <col min="554" max="554" width="10.7109375" style="1" customWidth="1"/>
    <col min="555" max="555" width="21.7109375" style="1" customWidth="1"/>
    <col min="556" max="556" width="10.7109375" style="1" customWidth="1"/>
    <col min="557" max="559" width="21.7109375" style="1" customWidth="1"/>
    <col min="560" max="560" width="10.7109375" style="1" customWidth="1"/>
    <col min="561" max="561" width="21.7109375" style="1" customWidth="1"/>
    <col min="562" max="562" width="40.7109375" style="1" customWidth="1"/>
    <col min="563" max="563" width="10.7109375" style="1" customWidth="1"/>
    <col min="564" max="566" width="21.7109375" style="1" customWidth="1"/>
    <col min="567" max="567" width="10.7109375" style="1" customWidth="1"/>
    <col min="568" max="568" width="21.7109375" style="1" customWidth="1"/>
    <col min="569" max="569" width="10.7109375" style="1" customWidth="1"/>
    <col min="570" max="572" width="21.7109375" style="1" customWidth="1"/>
    <col min="573" max="573" width="10.7109375" style="1" customWidth="1"/>
    <col min="574" max="574" width="40.7109375" style="1" customWidth="1"/>
    <col min="575" max="575" width="21.7109375" style="1" customWidth="1"/>
    <col min="576" max="576" width="10.7109375" style="1" customWidth="1"/>
    <col min="577" max="579" width="21.7109375" style="1" customWidth="1"/>
    <col min="580" max="580" width="10.7109375" style="1" customWidth="1"/>
    <col min="581" max="581" width="21.7109375" style="1" customWidth="1"/>
    <col min="582" max="582" width="10.7109375" style="1" customWidth="1"/>
    <col min="583" max="585" width="21.7109375" style="1" customWidth="1"/>
    <col min="586" max="586" width="40.7109375" style="1" customWidth="1"/>
    <col min="587" max="587" width="10.7109375" style="1" customWidth="1"/>
    <col min="588" max="588" width="21.7109375" style="1" customWidth="1"/>
    <col min="589" max="589" width="10.7109375" style="1" customWidth="1"/>
    <col min="590" max="592" width="21.7109375" style="1" customWidth="1"/>
    <col min="593" max="593" width="10.7109375" style="1" customWidth="1"/>
    <col min="594" max="594" width="21.7109375" style="1" customWidth="1"/>
    <col min="595" max="595" width="10.7109375" style="1" customWidth="1"/>
    <col min="596" max="597" width="21.7109375" style="1" customWidth="1"/>
    <col min="598" max="598" width="40.7109375" style="1" customWidth="1"/>
    <col min="599" max="599" width="21.7109375" style="1" customWidth="1"/>
    <col min="600" max="600" width="10.7109375" style="1" customWidth="1"/>
    <col min="601" max="601" width="21.7109375" style="1" customWidth="1"/>
    <col min="602" max="602" width="10.7109375" style="1" customWidth="1"/>
    <col min="603" max="605" width="21.7109375" style="1" customWidth="1"/>
    <col min="606" max="606" width="10.7109375" style="1" customWidth="1"/>
    <col min="607" max="607" width="21.7109375" style="1" customWidth="1"/>
    <col min="608" max="608" width="10.7109375" style="1" customWidth="1"/>
    <col min="609" max="609" width="21.7109375" style="1" customWidth="1"/>
    <col min="610" max="610" width="40.7109375" style="1" customWidth="1"/>
    <col min="611" max="612" width="21.7109375" style="1" customWidth="1"/>
    <col min="613" max="613" width="10.7109375" style="1" customWidth="1"/>
    <col min="614" max="614" width="21.7109375" style="1" customWidth="1"/>
    <col min="615" max="615" width="10.7109375" style="1" customWidth="1"/>
    <col min="616" max="618" width="21.7109375" style="1" customWidth="1"/>
    <col min="619" max="619" width="10.7109375" style="1" customWidth="1"/>
    <col min="620" max="620" width="21.7109375" style="1" customWidth="1"/>
    <col min="621" max="621" width="10.7109375" style="1" customWidth="1"/>
    <col min="622" max="622" width="40.7109375" style="1" customWidth="1"/>
    <col min="623" max="625" width="21.7109375" style="1" customWidth="1"/>
    <col min="626" max="626" width="10.7109375" style="1" customWidth="1"/>
    <col min="627" max="627" width="21.7109375" style="1" customWidth="1"/>
    <col min="628" max="628" width="10.7109375" style="1" customWidth="1"/>
    <col min="629" max="631" width="21.7109375" style="1" customWidth="1"/>
    <col min="632" max="632" width="10.7109375" style="1" customWidth="1"/>
    <col min="633" max="633" width="21.7109375" style="1" customWidth="1"/>
    <col min="634" max="634" width="40.7109375" style="1" customWidth="1"/>
    <col min="635" max="635" width="10.7109375" style="1" customWidth="1"/>
    <col min="636" max="638" width="21.7109375" style="1" customWidth="1"/>
    <col min="639" max="639" width="10.7109375" style="1" customWidth="1"/>
    <col min="640" max="640" width="21.7109375" style="1" customWidth="1"/>
    <col min="641" max="641" width="10.7109375" style="1" customWidth="1"/>
    <col min="642" max="644" width="21.7109375" style="1" customWidth="1"/>
    <col min="645" max="645" width="10.7109375" style="1" customWidth="1"/>
    <col min="646" max="646" width="40.7109375" style="1" customWidth="1"/>
    <col min="647" max="647" width="21.7109375" style="1" customWidth="1"/>
    <col min="648" max="648" width="10.7109375" style="1" customWidth="1"/>
    <col min="649" max="651" width="21.7109375" style="1" customWidth="1"/>
    <col min="652" max="652" width="10.7109375" style="1" customWidth="1"/>
    <col min="653" max="756" width="11.42578125" style="1"/>
    <col min="757" max="757" width="1.7109375" style="1" customWidth="1"/>
    <col min="758" max="758" width="40.7109375" style="1" customWidth="1"/>
    <col min="759" max="759" width="21.7109375" style="1" customWidth="1"/>
    <col min="760" max="760" width="10.7109375" style="1" customWidth="1"/>
    <col min="761" max="763" width="21.7109375" style="1" customWidth="1"/>
    <col min="764" max="764" width="10.7109375" style="1" customWidth="1"/>
    <col min="765" max="765" width="21.7109375" style="1" customWidth="1"/>
    <col min="766" max="766" width="10.7109375" style="1" customWidth="1"/>
    <col min="767" max="769" width="21.7109375" style="1" customWidth="1"/>
    <col min="770" max="770" width="40.7109375" style="1" customWidth="1"/>
    <col min="771" max="771" width="10.7109375" style="1" customWidth="1"/>
    <col min="772" max="772" width="21.7109375" style="1" customWidth="1"/>
    <col min="773" max="773" width="10.7109375" style="1" customWidth="1"/>
    <col min="774" max="776" width="21.7109375" style="1" customWidth="1"/>
    <col min="777" max="777" width="10.7109375" style="1" customWidth="1"/>
    <col min="778" max="778" width="21.7109375" style="1" customWidth="1"/>
    <col min="779" max="779" width="10.7109375" style="1" customWidth="1"/>
    <col min="780" max="781" width="21.7109375" style="1" customWidth="1"/>
    <col min="782" max="782" width="40.7109375" style="1" customWidth="1"/>
    <col min="783" max="783" width="21.7109375" style="1" customWidth="1"/>
    <col min="784" max="784" width="10.7109375" style="1" customWidth="1"/>
    <col min="785" max="785" width="21.7109375" style="1" customWidth="1"/>
    <col min="786" max="786" width="10.7109375" style="1" customWidth="1"/>
    <col min="787" max="789" width="21.7109375" style="1" customWidth="1"/>
    <col min="790" max="790" width="10.7109375" style="1" customWidth="1"/>
    <col min="791" max="791" width="21.7109375" style="1" customWidth="1"/>
    <col min="792" max="792" width="10.7109375" style="1" customWidth="1"/>
    <col min="793" max="793" width="21.7109375" style="1" customWidth="1"/>
    <col min="794" max="794" width="40.7109375" style="1" customWidth="1"/>
    <col min="795" max="796" width="21.7109375" style="1" customWidth="1"/>
    <col min="797" max="797" width="10.7109375" style="1" customWidth="1"/>
    <col min="798" max="798" width="21.7109375" style="1" customWidth="1"/>
    <col min="799" max="799" width="10.7109375" style="1" customWidth="1"/>
    <col min="800" max="802" width="21.7109375" style="1" customWidth="1"/>
    <col min="803" max="803" width="10.7109375" style="1" customWidth="1"/>
    <col min="804" max="804" width="21.7109375" style="1" customWidth="1"/>
    <col min="805" max="805" width="10.7109375" style="1" customWidth="1"/>
    <col min="806" max="806" width="40.7109375" style="1" customWidth="1"/>
    <col min="807" max="809" width="21.7109375" style="1" customWidth="1"/>
    <col min="810" max="810" width="10.7109375" style="1" customWidth="1"/>
    <col min="811" max="811" width="21.7109375" style="1" customWidth="1"/>
    <col min="812" max="812" width="10.7109375" style="1" customWidth="1"/>
    <col min="813" max="815" width="21.7109375" style="1" customWidth="1"/>
    <col min="816" max="816" width="10.7109375" style="1" customWidth="1"/>
    <col min="817" max="817" width="21.7109375" style="1" customWidth="1"/>
    <col min="818" max="818" width="40.7109375" style="1" customWidth="1"/>
    <col min="819" max="819" width="10.7109375" style="1" customWidth="1"/>
    <col min="820" max="822" width="21.7109375" style="1" customWidth="1"/>
    <col min="823" max="823" width="10.7109375" style="1" customWidth="1"/>
    <col min="824" max="824" width="21.7109375" style="1" customWidth="1"/>
    <col min="825" max="825" width="10.7109375" style="1" customWidth="1"/>
    <col min="826" max="828" width="21.7109375" style="1" customWidth="1"/>
    <col min="829" max="829" width="10.7109375" style="1" customWidth="1"/>
    <col min="830" max="830" width="40.7109375" style="1" customWidth="1"/>
    <col min="831" max="831" width="21.7109375" style="1" customWidth="1"/>
    <col min="832" max="832" width="10.7109375" style="1" customWidth="1"/>
    <col min="833" max="835" width="21.7109375" style="1" customWidth="1"/>
    <col min="836" max="836" width="10.7109375" style="1" customWidth="1"/>
    <col min="837" max="837" width="21.7109375" style="1" customWidth="1"/>
    <col min="838" max="838" width="10.7109375" style="1" customWidth="1"/>
    <col min="839" max="841" width="21.7109375" style="1" customWidth="1"/>
    <col min="842" max="842" width="40.7109375" style="1" customWidth="1"/>
    <col min="843" max="843" width="10.7109375" style="1" customWidth="1"/>
    <col min="844" max="844" width="21.7109375" style="1" customWidth="1"/>
    <col min="845" max="845" width="10.7109375" style="1" customWidth="1"/>
    <col min="846" max="848" width="21.7109375" style="1" customWidth="1"/>
    <col min="849" max="849" width="10.7109375" style="1" customWidth="1"/>
    <col min="850" max="850" width="21.7109375" style="1" customWidth="1"/>
    <col min="851" max="851" width="10.7109375" style="1" customWidth="1"/>
    <col min="852" max="853" width="21.7109375" style="1" customWidth="1"/>
    <col min="854" max="854" width="40.7109375" style="1" customWidth="1"/>
    <col min="855" max="855" width="21.7109375" style="1" customWidth="1"/>
    <col min="856" max="856" width="10.7109375" style="1" customWidth="1"/>
    <col min="857" max="857" width="21.7109375" style="1" customWidth="1"/>
    <col min="858" max="858" width="10.7109375" style="1" customWidth="1"/>
    <col min="859" max="861" width="21.7109375" style="1" customWidth="1"/>
    <col min="862" max="862" width="10.7109375" style="1" customWidth="1"/>
    <col min="863" max="863" width="21.7109375" style="1" customWidth="1"/>
    <col min="864" max="864" width="10.7109375" style="1" customWidth="1"/>
    <col min="865" max="865" width="21.7109375" style="1" customWidth="1"/>
    <col min="866" max="866" width="40.7109375" style="1" customWidth="1"/>
    <col min="867" max="868" width="21.7109375" style="1" customWidth="1"/>
    <col min="869" max="869" width="10.7109375" style="1" customWidth="1"/>
    <col min="870" max="870" width="21.7109375" style="1" customWidth="1"/>
    <col min="871" max="871" width="10.7109375" style="1" customWidth="1"/>
    <col min="872" max="874" width="21.7109375" style="1" customWidth="1"/>
    <col min="875" max="875" width="10.7109375" style="1" customWidth="1"/>
    <col min="876" max="876" width="21.7109375" style="1" customWidth="1"/>
    <col min="877" max="877" width="10.7109375" style="1" customWidth="1"/>
    <col min="878" max="878" width="40.7109375" style="1" customWidth="1"/>
    <col min="879" max="881" width="21.7109375" style="1" customWidth="1"/>
    <col min="882" max="882" width="10.7109375" style="1" customWidth="1"/>
    <col min="883" max="883" width="21.7109375" style="1" customWidth="1"/>
    <col min="884" max="884" width="10.7109375" style="1" customWidth="1"/>
    <col min="885" max="887" width="21.7109375" style="1" customWidth="1"/>
    <col min="888" max="888" width="10.7109375" style="1" customWidth="1"/>
    <col min="889" max="889" width="21.7109375" style="1" customWidth="1"/>
    <col min="890" max="890" width="40.7109375" style="1" customWidth="1"/>
    <col min="891" max="891" width="10.7109375" style="1" customWidth="1"/>
    <col min="892" max="894" width="21.7109375" style="1" customWidth="1"/>
    <col min="895" max="895" width="10.7109375" style="1" customWidth="1"/>
    <col min="896" max="896" width="21.7109375" style="1" customWidth="1"/>
    <col min="897" max="897" width="10.7109375" style="1" customWidth="1"/>
    <col min="898" max="900" width="21.7109375" style="1" customWidth="1"/>
    <col min="901" max="901" width="10.7109375" style="1" customWidth="1"/>
    <col min="902" max="902" width="40.7109375" style="1" customWidth="1"/>
    <col min="903" max="903" width="21.7109375" style="1" customWidth="1"/>
    <col min="904" max="904" width="10.7109375" style="1" customWidth="1"/>
    <col min="905" max="907" width="21.7109375" style="1" customWidth="1"/>
    <col min="908" max="908" width="10.7109375" style="1" customWidth="1"/>
    <col min="909" max="1012" width="11.42578125" style="1"/>
    <col min="1013" max="1013" width="1.7109375" style="1" customWidth="1"/>
    <col min="1014" max="1014" width="40.7109375" style="1" customWidth="1"/>
    <col min="1015" max="1015" width="21.7109375" style="1" customWidth="1"/>
    <col min="1016" max="1016" width="10.7109375" style="1" customWidth="1"/>
    <col min="1017" max="1019" width="21.7109375" style="1" customWidth="1"/>
    <col min="1020" max="1020" width="10.7109375" style="1" customWidth="1"/>
    <col min="1021" max="1021" width="21.7109375" style="1" customWidth="1"/>
    <col min="1022" max="1022" width="10.7109375" style="1" customWidth="1"/>
    <col min="1023" max="1025" width="21.7109375" style="1" customWidth="1"/>
    <col min="1026" max="1026" width="40.7109375" style="1" customWidth="1"/>
    <col min="1027" max="1027" width="10.7109375" style="1" customWidth="1"/>
    <col min="1028" max="1028" width="21.7109375" style="1" customWidth="1"/>
    <col min="1029" max="1029" width="10.7109375" style="1" customWidth="1"/>
    <col min="1030" max="1032" width="21.7109375" style="1" customWidth="1"/>
    <col min="1033" max="1033" width="10.7109375" style="1" customWidth="1"/>
    <col min="1034" max="1034" width="21.7109375" style="1" customWidth="1"/>
    <col min="1035" max="1035" width="10.7109375" style="1" customWidth="1"/>
    <col min="1036" max="1037" width="21.7109375" style="1" customWidth="1"/>
    <col min="1038" max="1038" width="40.7109375" style="1" customWidth="1"/>
    <col min="1039" max="1039" width="21.7109375" style="1" customWidth="1"/>
    <col min="1040" max="1040" width="10.7109375" style="1" customWidth="1"/>
    <col min="1041" max="1041" width="21.7109375" style="1" customWidth="1"/>
    <col min="1042" max="1042" width="10.7109375" style="1" customWidth="1"/>
    <col min="1043" max="1045" width="21.7109375" style="1" customWidth="1"/>
    <col min="1046" max="1046" width="10.7109375" style="1" customWidth="1"/>
    <col min="1047" max="1047" width="21.7109375" style="1" customWidth="1"/>
    <col min="1048" max="1048" width="10.7109375" style="1" customWidth="1"/>
    <col min="1049" max="1049" width="21.7109375" style="1" customWidth="1"/>
    <col min="1050" max="1050" width="40.7109375" style="1" customWidth="1"/>
    <col min="1051" max="1052" width="21.7109375" style="1" customWidth="1"/>
    <col min="1053" max="1053" width="10.7109375" style="1" customWidth="1"/>
    <col min="1054" max="1054" width="21.7109375" style="1" customWidth="1"/>
    <col min="1055" max="1055" width="10.7109375" style="1" customWidth="1"/>
    <col min="1056" max="1058" width="21.7109375" style="1" customWidth="1"/>
    <col min="1059" max="1059" width="10.7109375" style="1" customWidth="1"/>
    <col min="1060" max="1060" width="21.7109375" style="1" customWidth="1"/>
    <col min="1061" max="1061" width="10.7109375" style="1" customWidth="1"/>
    <col min="1062" max="1062" width="40.7109375" style="1" customWidth="1"/>
    <col min="1063" max="1065" width="21.7109375" style="1" customWidth="1"/>
    <col min="1066" max="1066" width="10.7109375" style="1" customWidth="1"/>
    <col min="1067" max="1067" width="21.7109375" style="1" customWidth="1"/>
    <col min="1068" max="1068" width="10.7109375" style="1" customWidth="1"/>
    <col min="1069" max="1071" width="21.7109375" style="1" customWidth="1"/>
    <col min="1072" max="1072" width="10.7109375" style="1" customWidth="1"/>
    <col min="1073" max="1073" width="21.7109375" style="1" customWidth="1"/>
    <col min="1074" max="1074" width="40.7109375" style="1" customWidth="1"/>
    <col min="1075" max="1075" width="10.7109375" style="1" customWidth="1"/>
    <col min="1076" max="1078" width="21.7109375" style="1" customWidth="1"/>
    <col min="1079" max="1079" width="10.7109375" style="1" customWidth="1"/>
    <col min="1080" max="1080" width="21.7109375" style="1" customWidth="1"/>
    <col min="1081" max="1081" width="10.7109375" style="1" customWidth="1"/>
    <col min="1082" max="1084" width="21.7109375" style="1" customWidth="1"/>
    <col min="1085" max="1085" width="10.7109375" style="1" customWidth="1"/>
    <col min="1086" max="1086" width="40.7109375" style="1" customWidth="1"/>
    <col min="1087" max="1087" width="21.7109375" style="1" customWidth="1"/>
    <col min="1088" max="1088" width="10.7109375" style="1" customWidth="1"/>
    <col min="1089" max="1091" width="21.7109375" style="1" customWidth="1"/>
    <col min="1092" max="1092" width="10.7109375" style="1" customWidth="1"/>
    <col min="1093" max="1093" width="21.7109375" style="1" customWidth="1"/>
    <col min="1094" max="1094" width="10.7109375" style="1" customWidth="1"/>
    <col min="1095" max="1097" width="21.7109375" style="1" customWidth="1"/>
    <col min="1098" max="1098" width="40.7109375" style="1" customWidth="1"/>
    <col min="1099" max="1099" width="10.7109375" style="1" customWidth="1"/>
    <col min="1100" max="1100" width="21.7109375" style="1" customWidth="1"/>
    <col min="1101" max="1101" width="10.7109375" style="1" customWidth="1"/>
    <col min="1102" max="1104" width="21.7109375" style="1" customWidth="1"/>
    <col min="1105" max="1105" width="10.7109375" style="1" customWidth="1"/>
    <col min="1106" max="1106" width="21.7109375" style="1" customWidth="1"/>
    <col min="1107" max="1107" width="10.7109375" style="1" customWidth="1"/>
    <col min="1108" max="1109" width="21.7109375" style="1" customWidth="1"/>
    <col min="1110" max="1110" width="40.7109375" style="1" customWidth="1"/>
    <col min="1111" max="1111" width="21.7109375" style="1" customWidth="1"/>
    <col min="1112" max="1112" width="10.7109375" style="1" customWidth="1"/>
    <col min="1113" max="1113" width="21.7109375" style="1" customWidth="1"/>
    <col min="1114" max="1114" width="10.7109375" style="1" customWidth="1"/>
    <col min="1115" max="1117" width="21.7109375" style="1" customWidth="1"/>
    <col min="1118" max="1118" width="10.7109375" style="1" customWidth="1"/>
    <col min="1119" max="1119" width="21.7109375" style="1" customWidth="1"/>
    <col min="1120" max="1120" width="10.7109375" style="1" customWidth="1"/>
    <col min="1121" max="1121" width="21.7109375" style="1" customWidth="1"/>
    <col min="1122" max="1122" width="40.7109375" style="1" customWidth="1"/>
    <col min="1123" max="1124" width="21.7109375" style="1" customWidth="1"/>
    <col min="1125" max="1125" width="10.7109375" style="1" customWidth="1"/>
    <col min="1126" max="1126" width="21.7109375" style="1" customWidth="1"/>
    <col min="1127" max="1127" width="10.7109375" style="1" customWidth="1"/>
    <col min="1128" max="1130" width="21.7109375" style="1" customWidth="1"/>
    <col min="1131" max="1131" width="10.7109375" style="1" customWidth="1"/>
    <col min="1132" max="1132" width="21.7109375" style="1" customWidth="1"/>
    <col min="1133" max="1133" width="10.7109375" style="1" customWidth="1"/>
    <col min="1134" max="1134" width="40.7109375" style="1" customWidth="1"/>
    <col min="1135" max="1137" width="21.7109375" style="1" customWidth="1"/>
    <col min="1138" max="1138" width="10.7109375" style="1" customWidth="1"/>
    <col min="1139" max="1139" width="21.7109375" style="1" customWidth="1"/>
    <col min="1140" max="1140" width="10.7109375" style="1" customWidth="1"/>
    <col min="1141" max="1143" width="21.7109375" style="1" customWidth="1"/>
    <col min="1144" max="1144" width="10.7109375" style="1" customWidth="1"/>
    <col min="1145" max="1145" width="21.7109375" style="1" customWidth="1"/>
    <col min="1146" max="1146" width="40.7109375" style="1" customWidth="1"/>
    <col min="1147" max="1147" width="10.7109375" style="1" customWidth="1"/>
    <col min="1148" max="1150" width="21.7109375" style="1" customWidth="1"/>
    <col min="1151" max="1151" width="10.7109375" style="1" customWidth="1"/>
    <col min="1152" max="1152" width="21.7109375" style="1" customWidth="1"/>
    <col min="1153" max="1153" width="10.7109375" style="1" customWidth="1"/>
    <col min="1154" max="1156" width="21.7109375" style="1" customWidth="1"/>
    <col min="1157" max="1157" width="10.7109375" style="1" customWidth="1"/>
    <col min="1158" max="1158" width="40.7109375" style="1" customWidth="1"/>
    <col min="1159" max="1159" width="21.7109375" style="1" customWidth="1"/>
    <col min="1160" max="1160" width="10.7109375" style="1" customWidth="1"/>
    <col min="1161" max="1163" width="21.7109375" style="1" customWidth="1"/>
    <col min="1164" max="1164" width="10.7109375" style="1" customWidth="1"/>
    <col min="1165" max="1268" width="11.42578125" style="1"/>
    <col min="1269" max="1269" width="1.7109375" style="1" customWidth="1"/>
    <col min="1270" max="1270" width="40.7109375" style="1" customWidth="1"/>
    <col min="1271" max="1271" width="21.7109375" style="1" customWidth="1"/>
    <col min="1272" max="1272" width="10.7109375" style="1" customWidth="1"/>
    <col min="1273" max="1275" width="21.7109375" style="1" customWidth="1"/>
    <col min="1276" max="1276" width="10.7109375" style="1" customWidth="1"/>
    <col min="1277" max="1277" width="21.7109375" style="1" customWidth="1"/>
    <col min="1278" max="1278" width="10.7109375" style="1" customWidth="1"/>
    <col min="1279" max="1281" width="21.7109375" style="1" customWidth="1"/>
    <col min="1282" max="1282" width="40.7109375" style="1" customWidth="1"/>
    <col min="1283" max="1283" width="10.7109375" style="1" customWidth="1"/>
    <col min="1284" max="1284" width="21.7109375" style="1" customWidth="1"/>
    <col min="1285" max="1285" width="10.7109375" style="1" customWidth="1"/>
    <col min="1286" max="1288" width="21.7109375" style="1" customWidth="1"/>
    <col min="1289" max="1289" width="10.7109375" style="1" customWidth="1"/>
    <col min="1290" max="1290" width="21.7109375" style="1" customWidth="1"/>
    <col min="1291" max="1291" width="10.7109375" style="1" customWidth="1"/>
    <col min="1292" max="1293" width="21.7109375" style="1" customWidth="1"/>
    <col min="1294" max="1294" width="40.7109375" style="1" customWidth="1"/>
    <col min="1295" max="1295" width="21.7109375" style="1" customWidth="1"/>
    <col min="1296" max="1296" width="10.7109375" style="1" customWidth="1"/>
    <col min="1297" max="1297" width="21.7109375" style="1" customWidth="1"/>
    <col min="1298" max="1298" width="10.7109375" style="1" customWidth="1"/>
    <col min="1299" max="1301" width="21.7109375" style="1" customWidth="1"/>
    <col min="1302" max="1302" width="10.7109375" style="1" customWidth="1"/>
    <col min="1303" max="1303" width="21.7109375" style="1" customWidth="1"/>
    <col min="1304" max="1304" width="10.7109375" style="1" customWidth="1"/>
    <col min="1305" max="1305" width="21.7109375" style="1" customWidth="1"/>
    <col min="1306" max="1306" width="40.7109375" style="1" customWidth="1"/>
    <col min="1307" max="1308" width="21.7109375" style="1" customWidth="1"/>
    <col min="1309" max="1309" width="10.7109375" style="1" customWidth="1"/>
    <col min="1310" max="1310" width="21.7109375" style="1" customWidth="1"/>
    <col min="1311" max="1311" width="10.7109375" style="1" customWidth="1"/>
    <col min="1312" max="1314" width="21.7109375" style="1" customWidth="1"/>
    <col min="1315" max="1315" width="10.7109375" style="1" customWidth="1"/>
    <col min="1316" max="1316" width="21.7109375" style="1" customWidth="1"/>
    <col min="1317" max="1317" width="10.7109375" style="1" customWidth="1"/>
    <col min="1318" max="1318" width="40.7109375" style="1" customWidth="1"/>
    <col min="1319" max="1321" width="21.7109375" style="1" customWidth="1"/>
    <col min="1322" max="1322" width="10.7109375" style="1" customWidth="1"/>
    <col min="1323" max="1323" width="21.7109375" style="1" customWidth="1"/>
    <col min="1324" max="1324" width="10.7109375" style="1" customWidth="1"/>
    <col min="1325" max="1327" width="21.7109375" style="1" customWidth="1"/>
    <col min="1328" max="1328" width="10.7109375" style="1" customWidth="1"/>
    <col min="1329" max="1329" width="21.7109375" style="1" customWidth="1"/>
    <col min="1330" max="1330" width="40.7109375" style="1" customWidth="1"/>
    <col min="1331" max="1331" width="10.7109375" style="1" customWidth="1"/>
    <col min="1332" max="1334" width="21.7109375" style="1" customWidth="1"/>
    <col min="1335" max="1335" width="10.7109375" style="1" customWidth="1"/>
    <col min="1336" max="1336" width="21.7109375" style="1" customWidth="1"/>
    <col min="1337" max="1337" width="10.7109375" style="1" customWidth="1"/>
    <col min="1338" max="1340" width="21.7109375" style="1" customWidth="1"/>
    <col min="1341" max="1341" width="10.7109375" style="1" customWidth="1"/>
    <col min="1342" max="1342" width="40.7109375" style="1" customWidth="1"/>
    <col min="1343" max="1343" width="21.7109375" style="1" customWidth="1"/>
    <col min="1344" max="1344" width="10.7109375" style="1" customWidth="1"/>
    <col min="1345" max="1347" width="21.7109375" style="1" customWidth="1"/>
    <col min="1348" max="1348" width="10.7109375" style="1" customWidth="1"/>
    <col min="1349" max="1349" width="21.7109375" style="1" customWidth="1"/>
    <col min="1350" max="1350" width="10.7109375" style="1" customWidth="1"/>
    <col min="1351" max="1353" width="21.7109375" style="1" customWidth="1"/>
    <col min="1354" max="1354" width="40.7109375" style="1" customWidth="1"/>
    <col min="1355" max="1355" width="10.7109375" style="1" customWidth="1"/>
    <col min="1356" max="1356" width="21.7109375" style="1" customWidth="1"/>
    <col min="1357" max="1357" width="10.7109375" style="1" customWidth="1"/>
    <col min="1358" max="1360" width="21.7109375" style="1" customWidth="1"/>
    <col min="1361" max="1361" width="10.7109375" style="1" customWidth="1"/>
    <col min="1362" max="1362" width="21.7109375" style="1" customWidth="1"/>
    <col min="1363" max="1363" width="10.7109375" style="1" customWidth="1"/>
    <col min="1364" max="1365" width="21.7109375" style="1" customWidth="1"/>
    <col min="1366" max="1366" width="40.7109375" style="1" customWidth="1"/>
    <col min="1367" max="1367" width="21.7109375" style="1" customWidth="1"/>
    <col min="1368" max="1368" width="10.7109375" style="1" customWidth="1"/>
    <col min="1369" max="1369" width="21.7109375" style="1" customWidth="1"/>
    <col min="1370" max="1370" width="10.7109375" style="1" customWidth="1"/>
    <col min="1371" max="1373" width="21.7109375" style="1" customWidth="1"/>
    <col min="1374" max="1374" width="10.7109375" style="1" customWidth="1"/>
    <col min="1375" max="1375" width="21.7109375" style="1" customWidth="1"/>
    <col min="1376" max="1376" width="10.7109375" style="1" customWidth="1"/>
    <col min="1377" max="1377" width="21.7109375" style="1" customWidth="1"/>
    <col min="1378" max="1378" width="40.7109375" style="1" customWidth="1"/>
    <col min="1379" max="1380" width="21.7109375" style="1" customWidth="1"/>
    <col min="1381" max="1381" width="10.7109375" style="1" customWidth="1"/>
    <col min="1382" max="1382" width="21.7109375" style="1" customWidth="1"/>
    <col min="1383" max="1383" width="10.7109375" style="1" customWidth="1"/>
    <col min="1384" max="1386" width="21.7109375" style="1" customWidth="1"/>
    <col min="1387" max="1387" width="10.7109375" style="1" customWidth="1"/>
    <col min="1388" max="1388" width="21.7109375" style="1" customWidth="1"/>
    <col min="1389" max="1389" width="10.7109375" style="1" customWidth="1"/>
    <col min="1390" max="1390" width="40.7109375" style="1" customWidth="1"/>
    <col min="1391" max="1393" width="21.7109375" style="1" customWidth="1"/>
    <col min="1394" max="1394" width="10.7109375" style="1" customWidth="1"/>
    <col min="1395" max="1395" width="21.7109375" style="1" customWidth="1"/>
    <col min="1396" max="1396" width="10.7109375" style="1" customWidth="1"/>
    <col min="1397" max="1399" width="21.7109375" style="1" customWidth="1"/>
    <col min="1400" max="1400" width="10.7109375" style="1" customWidth="1"/>
    <col min="1401" max="1401" width="21.7109375" style="1" customWidth="1"/>
    <col min="1402" max="1402" width="40.7109375" style="1" customWidth="1"/>
    <col min="1403" max="1403" width="10.7109375" style="1" customWidth="1"/>
    <col min="1404" max="1406" width="21.7109375" style="1" customWidth="1"/>
    <col min="1407" max="1407" width="10.7109375" style="1" customWidth="1"/>
    <col min="1408" max="1408" width="21.7109375" style="1" customWidth="1"/>
    <col min="1409" max="1409" width="10.7109375" style="1" customWidth="1"/>
    <col min="1410" max="1412" width="21.7109375" style="1" customWidth="1"/>
    <col min="1413" max="1413" width="10.7109375" style="1" customWidth="1"/>
    <col min="1414" max="1414" width="40.7109375" style="1" customWidth="1"/>
    <col min="1415" max="1415" width="21.7109375" style="1" customWidth="1"/>
    <col min="1416" max="1416" width="10.7109375" style="1" customWidth="1"/>
    <col min="1417" max="1419" width="21.7109375" style="1" customWidth="1"/>
    <col min="1420" max="1420" width="10.7109375" style="1" customWidth="1"/>
    <col min="1421" max="1524" width="11.42578125" style="1"/>
    <col min="1525" max="1525" width="1.7109375" style="1" customWidth="1"/>
    <col min="1526" max="1526" width="40.7109375" style="1" customWidth="1"/>
    <col min="1527" max="1527" width="21.7109375" style="1" customWidth="1"/>
    <col min="1528" max="1528" width="10.7109375" style="1" customWidth="1"/>
    <col min="1529" max="1531" width="21.7109375" style="1" customWidth="1"/>
    <col min="1532" max="1532" width="10.7109375" style="1" customWidth="1"/>
    <col min="1533" max="1533" width="21.7109375" style="1" customWidth="1"/>
    <col min="1534" max="1534" width="10.7109375" style="1" customWidth="1"/>
    <col min="1535" max="1537" width="21.7109375" style="1" customWidth="1"/>
    <col min="1538" max="1538" width="40.7109375" style="1" customWidth="1"/>
    <col min="1539" max="1539" width="10.7109375" style="1" customWidth="1"/>
    <col min="1540" max="1540" width="21.7109375" style="1" customWidth="1"/>
    <col min="1541" max="1541" width="10.7109375" style="1" customWidth="1"/>
    <col min="1542" max="1544" width="21.7109375" style="1" customWidth="1"/>
    <col min="1545" max="1545" width="10.7109375" style="1" customWidth="1"/>
    <col min="1546" max="1546" width="21.7109375" style="1" customWidth="1"/>
    <col min="1547" max="1547" width="10.7109375" style="1" customWidth="1"/>
    <col min="1548" max="1549" width="21.7109375" style="1" customWidth="1"/>
    <col min="1550" max="1550" width="40.7109375" style="1" customWidth="1"/>
    <col min="1551" max="1551" width="21.7109375" style="1" customWidth="1"/>
    <col min="1552" max="1552" width="10.7109375" style="1" customWidth="1"/>
    <col min="1553" max="1553" width="21.7109375" style="1" customWidth="1"/>
    <col min="1554" max="1554" width="10.7109375" style="1" customWidth="1"/>
    <col min="1555" max="1557" width="21.7109375" style="1" customWidth="1"/>
    <col min="1558" max="1558" width="10.7109375" style="1" customWidth="1"/>
    <col min="1559" max="1559" width="21.7109375" style="1" customWidth="1"/>
    <col min="1560" max="1560" width="10.7109375" style="1" customWidth="1"/>
    <col min="1561" max="1561" width="21.7109375" style="1" customWidth="1"/>
    <col min="1562" max="1562" width="40.7109375" style="1" customWidth="1"/>
    <col min="1563" max="1564" width="21.7109375" style="1" customWidth="1"/>
    <col min="1565" max="1565" width="10.7109375" style="1" customWidth="1"/>
    <col min="1566" max="1566" width="21.7109375" style="1" customWidth="1"/>
    <col min="1567" max="1567" width="10.7109375" style="1" customWidth="1"/>
    <col min="1568" max="1570" width="21.7109375" style="1" customWidth="1"/>
    <col min="1571" max="1571" width="10.7109375" style="1" customWidth="1"/>
    <col min="1572" max="1572" width="21.7109375" style="1" customWidth="1"/>
    <col min="1573" max="1573" width="10.7109375" style="1" customWidth="1"/>
    <col min="1574" max="1574" width="40.7109375" style="1" customWidth="1"/>
    <col min="1575" max="1577" width="21.7109375" style="1" customWidth="1"/>
    <col min="1578" max="1578" width="10.7109375" style="1" customWidth="1"/>
    <col min="1579" max="1579" width="21.7109375" style="1" customWidth="1"/>
    <col min="1580" max="1580" width="10.7109375" style="1" customWidth="1"/>
    <col min="1581" max="1583" width="21.7109375" style="1" customWidth="1"/>
    <col min="1584" max="1584" width="10.7109375" style="1" customWidth="1"/>
    <col min="1585" max="1585" width="21.7109375" style="1" customWidth="1"/>
    <col min="1586" max="1586" width="40.7109375" style="1" customWidth="1"/>
    <col min="1587" max="1587" width="10.7109375" style="1" customWidth="1"/>
    <col min="1588" max="1590" width="21.7109375" style="1" customWidth="1"/>
    <col min="1591" max="1591" width="10.7109375" style="1" customWidth="1"/>
    <col min="1592" max="1592" width="21.7109375" style="1" customWidth="1"/>
    <col min="1593" max="1593" width="10.7109375" style="1" customWidth="1"/>
    <col min="1594" max="1596" width="21.7109375" style="1" customWidth="1"/>
    <col min="1597" max="1597" width="10.7109375" style="1" customWidth="1"/>
    <col min="1598" max="1598" width="40.7109375" style="1" customWidth="1"/>
    <col min="1599" max="1599" width="21.7109375" style="1" customWidth="1"/>
    <col min="1600" max="1600" width="10.7109375" style="1" customWidth="1"/>
    <col min="1601" max="1603" width="21.7109375" style="1" customWidth="1"/>
    <col min="1604" max="1604" width="10.7109375" style="1" customWidth="1"/>
    <col min="1605" max="1605" width="21.7109375" style="1" customWidth="1"/>
    <col min="1606" max="1606" width="10.7109375" style="1" customWidth="1"/>
    <col min="1607" max="1609" width="21.7109375" style="1" customWidth="1"/>
    <col min="1610" max="1610" width="40.7109375" style="1" customWidth="1"/>
    <col min="1611" max="1611" width="10.7109375" style="1" customWidth="1"/>
    <col min="1612" max="1612" width="21.7109375" style="1" customWidth="1"/>
    <col min="1613" max="1613" width="10.7109375" style="1" customWidth="1"/>
    <col min="1614" max="1616" width="21.7109375" style="1" customWidth="1"/>
    <col min="1617" max="1617" width="10.7109375" style="1" customWidth="1"/>
    <col min="1618" max="1618" width="21.7109375" style="1" customWidth="1"/>
    <col min="1619" max="1619" width="10.7109375" style="1" customWidth="1"/>
    <col min="1620" max="1621" width="21.7109375" style="1" customWidth="1"/>
    <col min="1622" max="1622" width="40.7109375" style="1" customWidth="1"/>
    <col min="1623" max="1623" width="21.7109375" style="1" customWidth="1"/>
    <col min="1624" max="1624" width="10.7109375" style="1" customWidth="1"/>
    <col min="1625" max="1625" width="21.7109375" style="1" customWidth="1"/>
    <col min="1626" max="1626" width="10.7109375" style="1" customWidth="1"/>
    <col min="1627" max="1629" width="21.7109375" style="1" customWidth="1"/>
    <col min="1630" max="1630" width="10.7109375" style="1" customWidth="1"/>
    <col min="1631" max="1631" width="21.7109375" style="1" customWidth="1"/>
    <col min="1632" max="1632" width="10.7109375" style="1" customWidth="1"/>
    <col min="1633" max="1633" width="21.7109375" style="1" customWidth="1"/>
    <col min="1634" max="1634" width="40.7109375" style="1" customWidth="1"/>
    <col min="1635" max="1636" width="21.7109375" style="1" customWidth="1"/>
    <col min="1637" max="1637" width="10.7109375" style="1" customWidth="1"/>
    <col min="1638" max="1638" width="21.7109375" style="1" customWidth="1"/>
    <col min="1639" max="1639" width="10.7109375" style="1" customWidth="1"/>
    <col min="1640" max="1642" width="21.7109375" style="1" customWidth="1"/>
    <col min="1643" max="1643" width="10.7109375" style="1" customWidth="1"/>
    <col min="1644" max="1644" width="21.7109375" style="1" customWidth="1"/>
    <col min="1645" max="1645" width="10.7109375" style="1" customWidth="1"/>
    <col min="1646" max="1646" width="40.7109375" style="1" customWidth="1"/>
    <col min="1647" max="1649" width="21.7109375" style="1" customWidth="1"/>
    <col min="1650" max="1650" width="10.7109375" style="1" customWidth="1"/>
    <col min="1651" max="1651" width="21.7109375" style="1" customWidth="1"/>
    <col min="1652" max="1652" width="10.7109375" style="1" customWidth="1"/>
    <col min="1653" max="1655" width="21.7109375" style="1" customWidth="1"/>
    <col min="1656" max="1656" width="10.7109375" style="1" customWidth="1"/>
    <col min="1657" max="1657" width="21.7109375" style="1" customWidth="1"/>
    <col min="1658" max="1658" width="40.7109375" style="1" customWidth="1"/>
    <col min="1659" max="1659" width="10.7109375" style="1" customWidth="1"/>
    <col min="1660" max="1662" width="21.7109375" style="1" customWidth="1"/>
    <col min="1663" max="1663" width="10.7109375" style="1" customWidth="1"/>
    <col min="1664" max="1664" width="21.7109375" style="1" customWidth="1"/>
    <col min="1665" max="1665" width="10.7109375" style="1" customWidth="1"/>
    <col min="1666" max="1668" width="21.7109375" style="1" customWidth="1"/>
    <col min="1669" max="1669" width="10.7109375" style="1" customWidth="1"/>
    <col min="1670" max="1670" width="40.7109375" style="1" customWidth="1"/>
    <col min="1671" max="1671" width="21.7109375" style="1" customWidth="1"/>
    <col min="1672" max="1672" width="10.7109375" style="1" customWidth="1"/>
    <col min="1673" max="1675" width="21.7109375" style="1" customWidth="1"/>
    <col min="1676" max="1676" width="10.7109375" style="1" customWidth="1"/>
    <col min="1677" max="1780" width="11.42578125" style="1"/>
    <col min="1781" max="1781" width="1.7109375" style="1" customWidth="1"/>
    <col min="1782" max="1782" width="40.7109375" style="1" customWidth="1"/>
    <col min="1783" max="1783" width="21.7109375" style="1" customWidth="1"/>
    <col min="1784" max="1784" width="10.7109375" style="1" customWidth="1"/>
    <col min="1785" max="1787" width="21.7109375" style="1" customWidth="1"/>
    <col min="1788" max="1788" width="10.7109375" style="1" customWidth="1"/>
    <col min="1789" max="1789" width="21.7109375" style="1" customWidth="1"/>
    <col min="1790" max="1790" width="10.7109375" style="1" customWidth="1"/>
    <col min="1791" max="1793" width="21.7109375" style="1" customWidth="1"/>
    <col min="1794" max="1794" width="40.7109375" style="1" customWidth="1"/>
    <col min="1795" max="1795" width="10.7109375" style="1" customWidth="1"/>
    <col min="1796" max="1796" width="21.7109375" style="1" customWidth="1"/>
    <col min="1797" max="1797" width="10.7109375" style="1" customWidth="1"/>
    <col min="1798" max="1800" width="21.7109375" style="1" customWidth="1"/>
    <col min="1801" max="1801" width="10.7109375" style="1" customWidth="1"/>
    <col min="1802" max="1802" width="21.7109375" style="1" customWidth="1"/>
    <col min="1803" max="1803" width="10.7109375" style="1" customWidth="1"/>
    <col min="1804" max="1805" width="21.7109375" style="1" customWidth="1"/>
    <col min="1806" max="1806" width="40.7109375" style="1" customWidth="1"/>
    <col min="1807" max="1807" width="21.7109375" style="1" customWidth="1"/>
    <col min="1808" max="1808" width="10.7109375" style="1" customWidth="1"/>
    <col min="1809" max="1809" width="21.7109375" style="1" customWidth="1"/>
    <col min="1810" max="1810" width="10.7109375" style="1" customWidth="1"/>
    <col min="1811" max="1813" width="21.7109375" style="1" customWidth="1"/>
    <col min="1814" max="1814" width="10.7109375" style="1" customWidth="1"/>
    <col min="1815" max="1815" width="21.7109375" style="1" customWidth="1"/>
    <col min="1816" max="1816" width="10.7109375" style="1" customWidth="1"/>
    <col min="1817" max="1817" width="21.7109375" style="1" customWidth="1"/>
    <col min="1818" max="1818" width="40.7109375" style="1" customWidth="1"/>
    <col min="1819" max="1820" width="21.7109375" style="1" customWidth="1"/>
    <col min="1821" max="1821" width="10.7109375" style="1" customWidth="1"/>
    <col min="1822" max="1822" width="21.7109375" style="1" customWidth="1"/>
    <col min="1823" max="1823" width="10.7109375" style="1" customWidth="1"/>
    <col min="1824" max="1826" width="21.7109375" style="1" customWidth="1"/>
    <col min="1827" max="1827" width="10.7109375" style="1" customWidth="1"/>
    <col min="1828" max="1828" width="21.7109375" style="1" customWidth="1"/>
    <col min="1829" max="1829" width="10.7109375" style="1" customWidth="1"/>
    <col min="1830" max="1830" width="40.7109375" style="1" customWidth="1"/>
    <col min="1831" max="1833" width="21.7109375" style="1" customWidth="1"/>
    <col min="1834" max="1834" width="10.7109375" style="1" customWidth="1"/>
    <col min="1835" max="1835" width="21.7109375" style="1" customWidth="1"/>
    <col min="1836" max="1836" width="10.7109375" style="1" customWidth="1"/>
    <col min="1837" max="1839" width="21.7109375" style="1" customWidth="1"/>
    <col min="1840" max="1840" width="10.7109375" style="1" customWidth="1"/>
    <col min="1841" max="1841" width="21.7109375" style="1" customWidth="1"/>
    <col min="1842" max="1842" width="40.7109375" style="1" customWidth="1"/>
    <col min="1843" max="1843" width="10.7109375" style="1" customWidth="1"/>
    <col min="1844" max="1846" width="21.7109375" style="1" customWidth="1"/>
    <col min="1847" max="1847" width="10.7109375" style="1" customWidth="1"/>
    <col min="1848" max="1848" width="21.7109375" style="1" customWidth="1"/>
    <col min="1849" max="1849" width="10.7109375" style="1" customWidth="1"/>
    <col min="1850" max="1852" width="21.7109375" style="1" customWidth="1"/>
    <col min="1853" max="1853" width="10.7109375" style="1" customWidth="1"/>
    <col min="1854" max="1854" width="40.7109375" style="1" customWidth="1"/>
    <col min="1855" max="1855" width="21.7109375" style="1" customWidth="1"/>
    <col min="1856" max="1856" width="10.7109375" style="1" customWidth="1"/>
    <col min="1857" max="1859" width="21.7109375" style="1" customWidth="1"/>
    <col min="1860" max="1860" width="10.7109375" style="1" customWidth="1"/>
    <col min="1861" max="1861" width="21.7109375" style="1" customWidth="1"/>
    <col min="1862" max="1862" width="10.7109375" style="1" customWidth="1"/>
    <col min="1863" max="1865" width="21.7109375" style="1" customWidth="1"/>
    <col min="1866" max="1866" width="40.7109375" style="1" customWidth="1"/>
    <col min="1867" max="1867" width="10.7109375" style="1" customWidth="1"/>
    <col min="1868" max="1868" width="21.7109375" style="1" customWidth="1"/>
    <col min="1869" max="1869" width="10.7109375" style="1" customWidth="1"/>
    <col min="1870" max="1872" width="21.7109375" style="1" customWidth="1"/>
    <col min="1873" max="1873" width="10.7109375" style="1" customWidth="1"/>
    <col min="1874" max="1874" width="21.7109375" style="1" customWidth="1"/>
    <col min="1875" max="1875" width="10.7109375" style="1" customWidth="1"/>
    <col min="1876" max="1877" width="21.7109375" style="1" customWidth="1"/>
    <col min="1878" max="1878" width="40.7109375" style="1" customWidth="1"/>
    <col min="1879" max="1879" width="21.7109375" style="1" customWidth="1"/>
    <col min="1880" max="1880" width="10.7109375" style="1" customWidth="1"/>
    <col min="1881" max="1881" width="21.7109375" style="1" customWidth="1"/>
    <col min="1882" max="1882" width="10.7109375" style="1" customWidth="1"/>
    <col min="1883" max="1885" width="21.7109375" style="1" customWidth="1"/>
    <col min="1886" max="1886" width="10.7109375" style="1" customWidth="1"/>
    <col min="1887" max="1887" width="21.7109375" style="1" customWidth="1"/>
    <col min="1888" max="1888" width="10.7109375" style="1" customWidth="1"/>
    <col min="1889" max="1889" width="21.7109375" style="1" customWidth="1"/>
    <col min="1890" max="1890" width="40.7109375" style="1" customWidth="1"/>
    <col min="1891" max="1892" width="21.7109375" style="1" customWidth="1"/>
    <col min="1893" max="1893" width="10.7109375" style="1" customWidth="1"/>
    <col min="1894" max="1894" width="21.7109375" style="1" customWidth="1"/>
    <col min="1895" max="1895" width="10.7109375" style="1" customWidth="1"/>
    <col min="1896" max="1898" width="21.7109375" style="1" customWidth="1"/>
    <col min="1899" max="1899" width="10.7109375" style="1" customWidth="1"/>
    <col min="1900" max="1900" width="21.7109375" style="1" customWidth="1"/>
    <col min="1901" max="1901" width="10.7109375" style="1" customWidth="1"/>
    <col min="1902" max="1902" width="40.7109375" style="1" customWidth="1"/>
    <col min="1903" max="1905" width="21.7109375" style="1" customWidth="1"/>
    <col min="1906" max="1906" width="10.7109375" style="1" customWidth="1"/>
    <col min="1907" max="1907" width="21.7109375" style="1" customWidth="1"/>
    <col min="1908" max="1908" width="10.7109375" style="1" customWidth="1"/>
    <col min="1909" max="1911" width="21.7109375" style="1" customWidth="1"/>
    <col min="1912" max="1912" width="10.7109375" style="1" customWidth="1"/>
    <col min="1913" max="1913" width="21.7109375" style="1" customWidth="1"/>
    <col min="1914" max="1914" width="40.7109375" style="1" customWidth="1"/>
    <col min="1915" max="1915" width="10.7109375" style="1" customWidth="1"/>
    <col min="1916" max="1918" width="21.7109375" style="1" customWidth="1"/>
    <col min="1919" max="1919" width="10.7109375" style="1" customWidth="1"/>
    <col min="1920" max="1920" width="21.7109375" style="1" customWidth="1"/>
    <col min="1921" max="1921" width="10.7109375" style="1" customWidth="1"/>
    <col min="1922" max="1924" width="21.7109375" style="1" customWidth="1"/>
    <col min="1925" max="1925" width="10.7109375" style="1" customWidth="1"/>
    <col min="1926" max="1926" width="40.7109375" style="1" customWidth="1"/>
    <col min="1927" max="1927" width="21.7109375" style="1" customWidth="1"/>
    <col min="1928" max="1928" width="10.7109375" style="1" customWidth="1"/>
    <col min="1929" max="1931" width="21.7109375" style="1" customWidth="1"/>
    <col min="1932" max="1932" width="10.7109375" style="1" customWidth="1"/>
    <col min="1933" max="2036" width="11.42578125" style="1"/>
    <col min="2037" max="2037" width="1.7109375" style="1" customWidth="1"/>
    <col min="2038" max="2038" width="40.7109375" style="1" customWidth="1"/>
    <col min="2039" max="2039" width="21.7109375" style="1" customWidth="1"/>
    <col min="2040" max="2040" width="10.7109375" style="1" customWidth="1"/>
    <col min="2041" max="2043" width="21.7109375" style="1" customWidth="1"/>
    <col min="2044" max="2044" width="10.7109375" style="1" customWidth="1"/>
    <col min="2045" max="2045" width="21.7109375" style="1" customWidth="1"/>
    <col min="2046" max="2046" width="10.7109375" style="1" customWidth="1"/>
    <col min="2047" max="2049" width="21.7109375" style="1" customWidth="1"/>
    <col min="2050" max="2050" width="40.7109375" style="1" customWidth="1"/>
    <col min="2051" max="2051" width="10.7109375" style="1" customWidth="1"/>
    <col min="2052" max="2052" width="21.7109375" style="1" customWidth="1"/>
    <col min="2053" max="2053" width="10.7109375" style="1" customWidth="1"/>
    <col min="2054" max="2056" width="21.7109375" style="1" customWidth="1"/>
    <col min="2057" max="2057" width="10.7109375" style="1" customWidth="1"/>
    <col min="2058" max="2058" width="21.7109375" style="1" customWidth="1"/>
    <col min="2059" max="2059" width="10.7109375" style="1" customWidth="1"/>
    <col min="2060" max="2061" width="21.7109375" style="1" customWidth="1"/>
    <col min="2062" max="2062" width="40.7109375" style="1" customWidth="1"/>
    <col min="2063" max="2063" width="21.7109375" style="1" customWidth="1"/>
    <col min="2064" max="2064" width="10.7109375" style="1" customWidth="1"/>
    <col min="2065" max="2065" width="21.7109375" style="1" customWidth="1"/>
    <col min="2066" max="2066" width="10.7109375" style="1" customWidth="1"/>
    <col min="2067" max="2069" width="21.7109375" style="1" customWidth="1"/>
    <col min="2070" max="2070" width="10.7109375" style="1" customWidth="1"/>
    <col min="2071" max="2071" width="21.7109375" style="1" customWidth="1"/>
    <col min="2072" max="2072" width="10.7109375" style="1" customWidth="1"/>
    <col min="2073" max="2073" width="21.7109375" style="1" customWidth="1"/>
    <col min="2074" max="2074" width="40.7109375" style="1" customWidth="1"/>
    <col min="2075" max="2076" width="21.7109375" style="1" customWidth="1"/>
    <col min="2077" max="2077" width="10.7109375" style="1" customWidth="1"/>
    <col min="2078" max="2078" width="21.7109375" style="1" customWidth="1"/>
    <col min="2079" max="2079" width="10.7109375" style="1" customWidth="1"/>
    <col min="2080" max="2082" width="21.7109375" style="1" customWidth="1"/>
    <col min="2083" max="2083" width="10.7109375" style="1" customWidth="1"/>
    <col min="2084" max="2084" width="21.7109375" style="1" customWidth="1"/>
    <col min="2085" max="2085" width="10.7109375" style="1" customWidth="1"/>
    <col min="2086" max="2086" width="40.7109375" style="1" customWidth="1"/>
    <col min="2087" max="2089" width="21.7109375" style="1" customWidth="1"/>
    <col min="2090" max="2090" width="10.7109375" style="1" customWidth="1"/>
    <col min="2091" max="2091" width="21.7109375" style="1" customWidth="1"/>
    <col min="2092" max="2092" width="10.7109375" style="1" customWidth="1"/>
    <col min="2093" max="2095" width="21.7109375" style="1" customWidth="1"/>
    <col min="2096" max="2096" width="10.7109375" style="1" customWidth="1"/>
    <col min="2097" max="2097" width="21.7109375" style="1" customWidth="1"/>
    <col min="2098" max="2098" width="40.7109375" style="1" customWidth="1"/>
    <col min="2099" max="2099" width="10.7109375" style="1" customWidth="1"/>
    <col min="2100" max="2102" width="21.7109375" style="1" customWidth="1"/>
    <col min="2103" max="2103" width="10.7109375" style="1" customWidth="1"/>
    <col min="2104" max="2104" width="21.7109375" style="1" customWidth="1"/>
    <col min="2105" max="2105" width="10.7109375" style="1" customWidth="1"/>
    <col min="2106" max="2108" width="21.7109375" style="1" customWidth="1"/>
    <col min="2109" max="2109" width="10.7109375" style="1" customWidth="1"/>
    <col min="2110" max="2110" width="40.7109375" style="1" customWidth="1"/>
    <col min="2111" max="2111" width="21.7109375" style="1" customWidth="1"/>
    <col min="2112" max="2112" width="10.7109375" style="1" customWidth="1"/>
    <col min="2113" max="2115" width="21.7109375" style="1" customWidth="1"/>
    <col min="2116" max="2116" width="10.7109375" style="1" customWidth="1"/>
    <col min="2117" max="2117" width="21.7109375" style="1" customWidth="1"/>
    <col min="2118" max="2118" width="10.7109375" style="1" customWidth="1"/>
    <col min="2119" max="2121" width="21.7109375" style="1" customWidth="1"/>
    <col min="2122" max="2122" width="40.7109375" style="1" customWidth="1"/>
    <col min="2123" max="2123" width="10.7109375" style="1" customWidth="1"/>
    <col min="2124" max="2124" width="21.7109375" style="1" customWidth="1"/>
    <col min="2125" max="2125" width="10.7109375" style="1" customWidth="1"/>
    <col min="2126" max="2128" width="21.7109375" style="1" customWidth="1"/>
    <col min="2129" max="2129" width="10.7109375" style="1" customWidth="1"/>
    <col min="2130" max="2130" width="21.7109375" style="1" customWidth="1"/>
    <col min="2131" max="2131" width="10.7109375" style="1" customWidth="1"/>
    <col min="2132" max="2133" width="21.7109375" style="1" customWidth="1"/>
    <col min="2134" max="2134" width="40.7109375" style="1" customWidth="1"/>
    <col min="2135" max="2135" width="21.7109375" style="1" customWidth="1"/>
    <col min="2136" max="2136" width="10.7109375" style="1" customWidth="1"/>
    <col min="2137" max="2137" width="21.7109375" style="1" customWidth="1"/>
    <col min="2138" max="2138" width="10.7109375" style="1" customWidth="1"/>
    <col min="2139" max="2141" width="21.7109375" style="1" customWidth="1"/>
    <col min="2142" max="2142" width="10.7109375" style="1" customWidth="1"/>
    <col min="2143" max="2143" width="21.7109375" style="1" customWidth="1"/>
    <col min="2144" max="2144" width="10.7109375" style="1" customWidth="1"/>
    <col min="2145" max="2145" width="21.7109375" style="1" customWidth="1"/>
    <col min="2146" max="2146" width="40.7109375" style="1" customWidth="1"/>
    <col min="2147" max="2148" width="21.7109375" style="1" customWidth="1"/>
    <col min="2149" max="2149" width="10.7109375" style="1" customWidth="1"/>
    <col min="2150" max="2150" width="21.7109375" style="1" customWidth="1"/>
    <col min="2151" max="2151" width="10.7109375" style="1" customWidth="1"/>
    <col min="2152" max="2154" width="21.7109375" style="1" customWidth="1"/>
    <col min="2155" max="2155" width="10.7109375" style="1" customWidth="1"/>
    <col min="2156" max="2156" width="21.7109375" style="1" customWidth="1"/>
    <col min="2157" max="2157" width="10.7109375" style="1" customWidth="1"/>
    <col min="2158" max="2158" width="40.7109375" style="1" customWidth="1"/>
    <col min="2159" max="2161" width="21.7109375" style="1" customWidth="1"/>
    <col min="2162" max="2162" width="10.7109375" style="1" customWidth="1"/>
    <col min="2163" max="2163" width="21.7109375" style="1" customWidth="1"/>
    <col min="2164" max="2164" width="10.7109375" style="1" customWidth="1"/>
    <col min="2165" max="2167" width="21.7109375" style="1" customWidth="1"/>
    <col min="2168" max="2168" width="10.7109375" style="1" customWidth="1"/>
    <col min="2169" max="2169" width="21.7109375" style="1" customWidth="1"/>
    <col min="2170" max="2170" width="40.7109375" style="1" customWidth="1"/>
    <col min="2171" max="2171" width="10.7109375" style="1" customWidth="1"/>
    <col min="2172" max="2174" width="21.7109375" style="1" customWidth="1"/>
    <col min="2175" max="2175" width="10.7109375" style="1" customWidth="1"/>
    <col min="2176" max="2176" width="21.7109375" style="1" customWidth="1"/>
    <col min="2177" max="2177" width="10.7109375" style="1" customWidth="1"/>
    <col min="2178" max="2180" width="21.7109375" style="1" customWidth="1"/>
    <col min="2181" max="2181" width="10.7109375" style="1" customWidth="1"/>
    <col min="2182" max="2182" width="40.7109375" style="1" customWidth="1"/>
    <col min="2183" max="2183" width="21.7109375" style="1" customWidth="1"/>
    <col min="2184" max="2184" width="10.7109375" style="1" customWidth="1"/>
    <col min="2185" max="2187" width="21.7109375" style="1" customWidth="1"/>
    <col min="2188" max="2188" width="10.7109375" style="1" customWidth="1"/>
    <col min="2189" max="2292" width="11.42578125" style="1"/>
    <col min="2293" max="2293" width="1.7109375" style="1" customWidth="1"/>
    <col min="2294" max="2294" width="40.7109375" style="1" customWidth="1"/>
    <col min="2295" max="2295" width="21.7109375" style="1" customWidth="1"/>
    <col min="2296" max="2296" width="10.7109375" style="1" customWidth="1"/>
    <col min="2297" max="2299" width="21.7109375" style="1" customWidth="1"/>
    <col min="2300" max="2300" width="10.7109375" style="1" customWidth="1"/>
    <col min="2301" max="2301" width="21.7109375" style="1" customWidth="1"/>
    <col min="2302" max="2302" width="10.7109375" style="1" customWidth="1"/>
    <col min="2303" max="2305" width="21.7109375" style="1" customWidth="1"/>
    <col min="2306" max="2306" width="40.7109375" style="1" customWidth="1"/>
    <col min="2307" max="2307" width="10.7109375" style="1" customWidth="1"/>
    <col min="2308" max="2308" width="21.7109375" style="1" customWidth="1"/>
    <col min="2309" max="2309" width="10.7109375" style="1" customWidth="1"/>
    <col min="2310" max="2312" width="21.7109375" style="1" customWidth="1"/>
    <col min="2313" max="2313" width="10.7109375" style="1" customWidth="1"/>
    <col min="2314" max="2314" width="21.7109375" style="1" customWidth="1"/>
    <col min="2315" max="2315" width="10.7109375" style="1" customWidth="1"/>
    <col min="2316" max="2317" width="21.7109375" style="1" customWidth="1"/>
    <col min="2318" max="2318" width="40.7109375" style="1" customWidth="1"/>
    <col min="2319" max="2319" width="21.7109375" style="1" customWidth="1"/>
    <col min="2320" max="2320" width="10.7109375" style="1" customWidth="1"/>
    <col min="2321" max="2321" width="21.7109375" style="1" customWidth="1"/>
    <col min="2322" max="2322" width="10.7109375" style="1" customWidth="1"/>
    <col min="2323" max="2325" width="21.7109375" style="1" customWidth="1"/>
    <col min="2326" max="2326" width="10.7109375" style="1" customWidth="1"/>
    <col min="2327" max="2327" width="21.7109375" style="1" customWidth="1"/>
    <col min="2328" max="2328" width="10.7109375" style="1" customWidth="1"/>
    <col min="2329" max="2329" width="21.7109375" style="1" customWidth="1"/>
    <col min="2330" max="2330" width="40.7109375" style="1" customWidth="1"/>
    <col min="2331" max="2332" width="21.7109375" style="1" customWidth="1"/>
    <col min="2333" max="2333" width="10.7109375" style="1" customWidth="1"/>
    <col min="2334" max="2334" width="21.7109375" style="1" customWidth="1"/>
    <col min="2335" max="2335" width="10.7109375" style="1" customWidth="1"/>
    <col min="2336" max="2338" width="21.7109375" style="1" customWidth="1"/>
    <col min="2339" max="2339" width="10.7109375" style="1" customWidth="1"/>
    <col min="2340" max="2340" width="21.7109375" style="1" customWidth="1"/>
    <col min="2341" max="2341" width="10.7109375" style="1" customWidth="1"/>
    <col min="2342" max="2342" width="40.7109375" style="1" customWidth="1"/>
    <col min="2343" max="2345" width="21.7109375" style="1" customWidth="1"/>
    <col min="2346" max="2346" width="10.7109375" style="1" customWidth="1"/>
    <col min="2347" max="2347" width="21.7109375" style="1" customWidth="1"/>
    <col min="2348" max="2348" width="10.7109375" style="1" customWidth="1"/>
    <col min="2349" max="2351" width="21.7109375" style="1" customWidth="1"/>
    <col min="2352" max="2352" width="10.7109375" style="1" customWidth="1"/>
    <col min="2353" max="2353" width="21.7109375" style="1" customWidth="1"/>
    <col min="2354" max="2354" width="40.7109375" style="1" customWidth="1"/>
    <col min="2355" max="2355" width="10.7109375" style="1" customWidth="1"/>
    <col min="2356" max="2358" width="21.7109375" style="1" customWidth="1"/>
    <col min="2359" max="2359" width="10.7109375" style="1" customWidth="1"/>
    <col min="2360" max="2360" width="21.7109375" style="1" customWidth="1"/>
    <col min="2361" max="2361" width="10.7109375" style="1" customWidth="1"/>
    <col min="2362" max="2364" width="21.7109375" style="1" customWidth="1"/>
    <col min="2365" max="2365" width="10.7109375" style="1" customWidth="1"/>
    <col min="2366" max="2366" width="40.7109375" style="1" customWidth="1"/>
    <col min="2367" max="2367" width="21.7109375" style="1" customWidth="1"/>
    <col min="2368" max="2368" width="10.7109375" style="1" customWidth="1"/>
    <col min="2369" max="2371" width="21.7109375" style="1" customWidth="1"/>
    <col min="2372" max="2372" width="10.7109375" style="1" customWidth="1"/>
    <col min="2373" max="2373" width="21.7109375" style="1" customWidth="1"/>
    <col min="2374" max="2374" width="10.7109375" style="1" customWidth="1"/>
    <col min="2375" max="2377" width="21.7109375" style="1" customWidth="1"/>
    <col min="2378" max="2378" width="40.7109375" style="1" customWidth="1"/>
    <col min="2379" max="2379" width="10.7109375" style="1" customWidth="1"/>
    <col min="2380" max="2380" width="21.7109375" style="1" customWidth="1"/>
    <col min="2381" max="2381" width="10.7109375" style="1" customWidth="1"/>
    <col min="2382" max="2384" width="21.7109375" style="1" customWidth="1"/>
    <col min="2385" max="2385" width="10.7109375" style="1" customWidth="1"/>
    <col min="2386" max="2386" width="21.7109375" style="1" customWidth="1"/>
    <col min="2387" max="2387" width="10.7109375" style="1" customWidth="1"/>
    <col min="2388" max="2389" width="21.7109375" style="1" customWidth="1"/>
    <col min="2390" max="2390" width="40.7109375" style="1" customWidth="1"/>
    <col min="2391" max="2391" width="21.7109375" style="1" customWidth="1"/>
    <col min="2392" max="2392" width="10.7109375" style="1" customWidth="1"/>
    <col min="2393" max="2393" width="21.7109375" style="1" customWidth="1"/>
    <col min="2394" max="2394" width="10.7109375" style="1" customWidth="1"/>
    <col min="2395" max="2397" width="21.7109375" style="1" customWidth="1"/>
    <col min="2398" max="2398" width="10.7109375" style="1" customWidth="1"/>
    <col min="2399" max="2399" width="21.7109375" style="1" customWidth="1"/>
    <col min="2400" max="2400" width="10.7109375" style="1" customWidth="1"/>
    <col min="2401" max="2401" width="21.7109375" style="1" customWidth="1"/>
    <col min="2402" max="2402" width="40.7109375" style="1" customWidth="1"/>
    <col min="2403" max="2404" width="21.7109375" style="1" customWidth="1"/>
    <col min="2405" max="2405" width="10.7109375" style="1" customWidth="1"/>
    <col min="2406" max="2406" width="21.7109375" style="1" customWidth="1"/>
    <col min="2407" max="2407" width="10.7109375" style="1" customWidth="1"/>
    <col min="2408" max="2410" width="21.7109375" style="1" customWidth="1"/>
    <col min="2411" max="2411" width="10.7109375" style="1" customWidth="1"/>
    <col min="2412" max="2412" width="21.7109375" style="1" customWidth="1"/>
    <col min="2413" max="2413" width="10.7109375" style="1" customWidth="1"/>
    <col min="2414" max="2414" width="40.7109375" style="1" customWidth="1"/>
    <col min="2415" max="2417" width="21.7109375" style="1" customWidth="1"/>
    <col min="2418" max="2418" width="10.7109375" style="1" customWidth="1"/>
    <col min="2419" max="2419" width="21.7109375" style="1" customWidth="1"/>
    <col min="2420" max="2420" width="10.7109375" style="1" customWidth="1"/>
    <col min="2421" max="2423" width="21.7109375" style="1" customWidth="1"/>
    <col min="2424" max="2424" width="10.7109375" style="1" customWidth="1"/>
    <col min="2425" max="2425" width="21.7109375" style="1" customWidth="1"/>
    <col min="2426" max="2426" width="40.7109375" style="1" customWidth="1"/>
    <col min="2427" max="2427" width="10.7109375" style="1" customWidth="1"/>
    <col min="2428" max="2430" width="21.7109375" style="1" customWidth="1"/>
    <col min="2431" max="2431" width="10.7109375" style="1" customWidth="1"/>
    <col min="2432" max="2432" width="21.7109375" style="1" customWidth="1"/>
    <col min="2433" max="2433" width="10.7109375" style="1" customWidth="1"/>
    <col min="2434" max="2436" width="21.7109375" style="1" customWidth="1"/>
    <col min="2437" max="2437" width="10.7109375" style="1" customWidth="1"/>
    <col min="2438" max="2438" width="40.7109375" style="1" customWidth="1"/>
    <col min="2439" max="2439" width="21.7109375" style="1" customWidth="1"/>
    <col min="2440" max="2440" width="10.7109375" style="1" customWidth="1"/>
    <col min="2441" max="2443" width="21.7109375" style="1" customWidth="1"/>
    <col min="2444" max="2444" width="10.7109375" style="1" customWidth="1"/>
    <col min="2445" max="2548" width="11.42578125" style="1"/>
    <col min="2549" max="2549" width="1.7109375" style="1" customWidth="1"/>
    <col min="2550" max="2550" width="40.7109375" style="1" customWidth="1"/>
    <col min="2551" max="2551" width="21.7109375" style="1" customWidth="1"/>
    <col min="2552" max="2552" width="10.7109375" style="1" customWidth="1"/>
    <col min="2553" max="2555" width="21.7109375" style="1" customWidth="1"/>
    <col min="2556" max="2556" width="10.7109375" style="1" customWidth="1"/>
    <col min="2557" max="2557" width="21.7109375" style="1" customWidth="1"/>
    <col min="2558" max="2558" width="10.7109375" style="1" customWidth="1"/>
    <col min="2559" max="2561" width="21.7109375" style="1" customWidth="1"/>
    <col min="2562" max="2562" width="40.7109375" style="1" customWidth="1"/>
    <col min="2563" max="2563" width="10.7109375" style="1" customWidth="1"/>
    <col min="2564" max="2564" width="21.7109375" style="1" customWidth="1"/>
    <col min="2565" max="2565" width="10.7109375" style="1" customWidth="1"/>
    <col min="2566" max="2568" width="21.7109375" style="1" customWidth="1"/>
    <col min="2569" max="2569" width="10.7109375" style="1" customWidth="1"/>
    <col min="2570" max="2570" width="21.7109375" style="1" customWidth="1"/>
    <col min="2571" max="2571" width="10.7109375" style="1" customWidth="1"/>
    <col min="2572" max="2573" width="21.7109375" style="1" customWidth="1"/>
    <col min="2574" max="2574" width="40.7109375" style="1" customWidth="1"/>
    <col min="2575" max="2575" width="21.7109375" style="1" customWidth="1"/>
    <col min="2576" max="2576" width="10.7109375" style="1" customWidth="1"/>
    <col min="2577" max="2577" width="21.7109375" style="1" customWidth="1"/>
    <col min="2578" max="2578" width="10.7109375" style="1" customWidth="1"/>
    <col min="2579" max="2581" width="21.7109375" style="1" customWidth="1"/>
    <col min="2582" max="2582" width="10.7109375" style="1" customWidth="1"/>
    <col min="2583" max="2583" width="21.7109375" style="1" customWidth="1"/>
    <col min="2584" max="2584" width="10.7109375" style="1" customWidth="1"/>
    <col min="2585" max="2585" width="21.7109375" style="1" customWidth="1"/>
    <col min="2586" max="2586" width="40.7109375" style="1" customWidth="1"/>
    <col min="2587" max="2588" width="21.7109375" style="1" customWidth="1"/>
    <col min="2589" max="2589" width="10.7109375" style="1" customWidth="1"/>
    <col min="2590" max="2590" width="21.7109375" style="1" customWidth="1"/>
    <col min="2591" max="2591" width="10.7109375" style="1" customWidth="1"/>
    <col min="2592" max="2594" width="21.7109375" style="1" customWidth="1"/>
    <col min="2595" max="2595" width="10.7109375" style="1" customWidth="1"/>
    <col min="2596" max="2596" width="21.7109375" style="1" customWidth="1"/>
    <col min="2597" max="2597" width="10.7109375" style="1" customWidth="1"/>
    <col min="2598" max="2598" width="40.7109375" style="1" customWidth="1"/>
    <col min="2599" max="2601" width="21.7109375" style="1" customWidth="1"/>
    <col min="2602" max="2602" width="10.7109375" style="1" customWidth="1"/>
    <col min="2603" max="2603" width="21.7109375" style="1" customWidth="1"/>
    <col min="2604" max="2604" width="10.7109375" style="1" customWidth="1"/>
    <col min="2605" max="2607" width="21.7109375" style="1" customWidth="1"/>
    <col min="2608" max="2608" width="10.7109375" style="1" customWidth="1"/>
    <col min="2609" max="2609" width="21.7109375" style="1" customWidth="1"/>
    <col min="2610" max="2610" width="40.7109375" style="1" customWidth="1"/>
    <col min="2611" max="2611" width="10.7109375" style="1" customWidth="1"/>
    <col min="2612" max="2614" width="21.7109375" style="1" customWidth="1"/>
    <col min="2615" max="2615" width="10.7109375" style="1" customWidth="1"/>
    <col min="2616" max="2616" width="21.7109375" style="1" customWidth="1"/>
    <col min="2617" max="2617" width="10.7109375" style="1" customWidth="1"/>
    <col min="2618" max="2620" width="21.7109375" style="1" customWidth="1"/>
    <col min="2621" max="2621" width="10.7109375" style="1" customWidth="1"/>
    <col min="2622" max="2622" width="40.7109375" style="1" customWidth="1"/>
    <col min="2623" max="2623" width="21.7109375" style="1" customWidth="1"/>
    <col min="2624" max="2624" width="10.7109375" style="1" customWidth="1"/>
    <col min="2625" max="2627" width="21.7109375" style="1" customWidth="1"/>
    <col min="2628" max="2628" width="10.7109375" style="1" customWidth="1"/>
    <col min="2629" max="2629" width="21.7109375" style="1" customWidth="1"/>
    <col min="2630" max="2630" width="10.7109375" style="1" customWidth="1"/>
    <col min="2631" max="2633" width="21.7109375" style="1" customWidth="1"/>
    <col min="2634" max="2634" width="40.7109375" style="1" customWidth="1"/>
    <col min="2635" max="2635" width="10.7109375" style="1" customWidth="1"/>
    <col min="2636" max="2636" width="21.7109375" style="1" customWidth="1"/>
    <col min="2637" max="2637" width="10.7109375" style="1" customWidth="1"/>
    <col min="2638" max="2640" width="21.7109375" style="1" customWidth="1"/>
    <col min="2641" max="2641" width="10.7109375" style="1" customWidth="1"/>
    <col min="2642" max="2642" width="21.7109375" style="1" customWidth="1"/>
    <col min="2643" max="2643" width="10.7109375" style="1" customWidth="1"/>
    <col min="2644" max="2645" width="21.7109375" style="1" customWidth="1"/>
    <col min="2646" max="2646" width="40.7109375" style="1" customWidth="1"/>
    <col min="2647" max="2647" width="21.7109375" style="1" customWidth="1"/>
    <col min="2648" max="2648" width="10.7109375" style="1" customWidth="1"/>
    <col min="2649" max="2649" width="21.7109375" style="1" customWidth="1"/>
    <col min="2650" max="2650" width="10.7109375" style="1" customWidth="1"/>
    <col min="2651" max="2653" width="21.7109375" style="1" customWidth="1"/>
    <col min="2654" max="2654" width="10.7109375" style="1" customWidth="1"/>
    <col min="2655" max="2655" width="21.7109375" style="1" customWidth="1"/>
    <col min="2656" max="2656" width="10.7109375" style="1" customWidth="1"/>
    <col min="2657" max="2657" width="21.7109375" style="1" customWidth="1"/>
    <col min="2658" max="2658" width="40.7109375" style="1" customWidth="1"/>
    <col min="2659" max="2660" width="21.7109375" style="1" customWidth="1"/>
    <col min="2661" max="2661" width="10.7109375" style="1" customWidth="1"/>
    <col min="2662" max="2662" width="21.7109375" style="1" customWidth="1"/>
    <col min="2663" max="2663" width="10.7109375" style="1" customWidth="1"/>
    <col min="2664" max="2666" width="21.7109375" style="1" customWidth="1"/>
    <col min="2667" max="2667" width="10.7109375" style="1" customWidth="1"/>
    <col min="2668" max="2668" width="21.7109375" style="1" customWidth="1"/>
    <col min="2669" max="2669" width="10.7109375" style="1" customWidth="1"/>
    <col min="2670" max="2670" width="40.7109375" style="1" customWidth="1"/>
    <col min="2671" max="2673" width="21.7109375" style="1" customWidth="1"/>
    <col min="2674" max="2674" width="10.7109375" style="1" customWidth="1"/>
    <col min="2675" max="2675" width="21.7109375" style="1" customWidth="1"/>
    <col min="2676" max="2676" width="10.7109375" style="1" customWidth="1"/>
    <col min="2677" max="2679" width="21.7109375" style="1" customWidth="1"/>
    <col min="2680" max="2680" width="10.7109375" style="1" customWidth="1"/>
    <col min="2681" max="2681" width="21.7109375" style="1" customWidth="1"/>
    <col min="2682" max="2682" width="40.7109375" style="1" customWidth="1"/>
    <col min="2683" max="2683" width="10.7109375" style="1" customWidth="1"/>
    <col min="2684" max="2686" width="21.7109375" style="1" customWidth="1"/>
    <col min="2687" max="2687" width="10.7109375" style="1" customWidth="1"/>
    <col min="2688" max="2688" width="21.7109375" style="1" customWidth="1"/>
    <col min="2689" max="2689" width="10.7109375" style="1" customWidth="1"/>
    <col min="2690" max="2692" width="21.7109375" style="1" customWidth="1"/>
    <col min="2693" max="2693" width="10.7109375" style="1" customWidth="1"/>
    <col min="2694" max="2694" width="40.7109375" style="1" customWidth="1"/>
    <col min="2695" max="2695" width="21.7109375" style="1" customWidth="1"/>
    <col min="2696" max="2696" width="10.7109375" style="1" customWidth="1"/>
    <col min="2697" max="2699" width="21.7109375" style="1" customWidth="1"/>
    <col min="2700" max="2700" width="10.7109375" style="1" customWidth="1"/>
    <col min="2701" max="2804" width="11.42578125" style="1"/>
    <col min="2805" max="2805" width="1.7109375" style="1" customWidth="1"/>
    <col min="2806" max="2806" width="40.7109375" style="1" customWidth="1"/>
    <col min="2807" max="2807" width="21.7109375" style="1" customWidth="1"/>
    <col min="2808" max="2808" width="10.7109375" style="1" customWidth="1"/>
    <col min="2809" max="2811" width="21.7109375" style="1" customWidth="1"/>
    <col min="2812" max="2812" width="10.7109375" style="1" customWidth="1"/>
    <col min="2813" max="2813" width="21.7109375" style="1" customWidth="1"/>
    <col min="2814" max="2814" width="10.7109375" style="1" customWidth="1"/>
    <col min="2815" max="2817" width="21.7109375" style="1" customWidth="1"/>
    <col min="2818" max="2818" width="40.7109375" style="1" customWidth="1"/>
    <col min="2819" max="2819" width="10.7109375" style="1" customWidth="1"/>
    <col min="2820" max="2820" width="21.7109375" style="1" customWidth="1"/>
    <col min="2821" max="2821" width="10.7109375" style="1" customWidth="1"/>
    <col min="2822" max="2824" width="21.7109375" style="1" customWidth="1"/>
    <col min="2825" max="2825" width="10.7109375" style="1" customWidth="1"/>
    <col min="2826" max="2826" width="21.7109375" style="1" customWidth="1"/>
    <col min="2827" max="2827" width="10.7109375" style="1" customWidth="1"/>
    <col min="2828" max="2829" width="21.7109375" style="1" customWidth="1"/>
    <col min="2830" max="2830" width="40.7109375" style="1" customWidth="1"/>
    <col min="2831" max="2831" width="21.7109375" style="1" customWidth="1"/>
    <col min="2832" max="2832" width="10.7109375" style="1" customWidth="1"/>
    <col min="2833" max="2833" width="21.7109375" style="1" customWidth="1"/>
    <col min="2834" max="2834" width="10.7109375" style="1" customWidth="1"/>
    <col min="2835" max="2837" width="21.7109375" style="1" customWidth="1"/>
    <col min="2838" max="2838" width="10.7109375" style="1" customWidth="1"/>
    <col min="2839" max="2839" width="21.7109375" style="1" customWidth="1"/>
    <col min="2840" max="2840" width="10.7109375" style="1" customWidth="1"/>
    <col min="2841" max="2841" width="21.7109375" style="1" customWidth="1"/>
    <col min="2842" max="2842" width="40.7109375" style="1" customWidth="1"/>
    <col min="2843" max="2844" width="21.7109375" style="1" customWidth="1"/>
    <col min="2845" max="2845" width="10.7109375" style="1" customWidth="1"/>
    <col min="2846" max="2846" width="21.7109375" style="1" customWidth="1"/>
    <col min="2847" max="2847" width="10.7109375" style="1" customWidth="1"/>
    <col min="2848" max="2850" width="21.7109375" style="1" customWidth="1"/>
    <col min="2851" max="2851" width="10.7109375" style="1" customWidth="1"/>
    <col min="2852" max="2852" width="21.7109375" style="1" customWidth="1"/>
    <col min="2853" max="2853" width="10.7109375" style="1" customWidth="1"/>
    <col min="2854" max="2854" width="40.7109375" style="1" customWidth="1"/>
    <col min="2855" max="2857" width="21.7109375" style="1" customWidth="1"/>
    <col min="2858" max="2858" width="10.7109375" style="1" customWidth="1"/>
    <col min="2859" max="2859" width="21.7109375" style="1" customWidth="1"/>
    <col min="2860" max="2860" width="10.7109375" style="1" customWidth="1"/>
    <col min="2861" max="2863" width="21.7109375" style="1" customWidth="1"/>
    <col min="2864" max="2864" width="10.7109375" style="1" customWidth="1"/>
    <col min="2865" max="2865" width="21.7109375" style="1" customWidth="1"/>
    <col min="2866" max="2866" width="40.7109375" style="1" customWidth="1"/>
    <col min="2867" max="2867" width="10.7109375" style="1" customWidth="1"/>
    <col min="2868" max="2870" width="21.7109375" style="1" customWidth="1"/>
    <col min="2871" max="2871" width="10.7109375" style="1" customWidth="1"/>
    <col min="2872" max="2872" width="21.7109375" style="1" customWidth="1"/>
    <col min="2873" max="2873" width="10.7109375" style="1" customWidth="1"/>
    <col min="2874" max="2876" width="21.7109375" style="1" customWidth="1"/>
    <col min="2877" max="2877" width="10.7109375" style="1" customWidth="1"/>
    <col min="2878" max="2878" width="40.7109375" style="1" customWidth="1"/>
    <col min="2879" max="2879" width="21.7109375" style="1" customWidth="1"/>
    <col min="2880" max="2880" width="10.7109375" style="1" customWidth="1"/>
    <col min="2881" max="2883" width="21.7109375" style="1" customWidth="1"/>
    <col min="2884" max="2884" width="10.7109375" style="1" customWidth="1"/>
    <col min="2885" max="2885" width="21.7109375" style="1" customWidth="1"/>
    <col min="2886" max="2886" width="10.7109375" style="1" customWidth="1"/>
    <col min="2887" max="2889" width="21.7109375" style="1" customWidth="1"/>
    <col min="2890" max="2890" width="40.7109375" style="1" customWidth="1"/>
    <col min="2891" max="2891" width="10.7109375" style="1" customWidth="1"/>
    <col min="2892" max="2892" width="21.7109375" style="1" customWidth="1"/>
    <col min="2893" max="2893" width="10.7109375" style="1" customWidth="1"/>
    <col min="2894" max="2896" width="21.7109375" style="1" customWidth="1"/>
    <col min="2897" max="2897" width="10.7109375" style="1" customWidth="1"/>
    <col min="2898" max="2898" width="21.7109375" style="1" customWidth="1"/>
    <col min="2899" max="2899" width="10.7109375" style="1" customWidth="1"/>
    <col min="2900" max="2901" width="21.7109375" style="1" customWidth="1"/>
    <col min="2902" max="2902" width="40.7109375" style="1" customWidth="1"/>
    <col min="2903" max="2903" width="21.7109375" style="1" customWidth="1"/>
    <col min="2904" max="2904" width="10.7109375" style="1" customWidth="1"/>
    <col min="2905" max="2905" width="21.7109375" style="1" customWidth="1"/>
    <col min="2906" max="2906" width="10.7109375" style="1" customWidth="1"/>
    <col min="2907" max="2909" width="21.7109375" style="1" customWidth="1"/>
    <col min="2910" max="2910" width="10.7109375" style="1" customWidth="1"/>
    <col min="2911" max="2911" width="21.7109375" style="1" customWidth="1"/>
    <col min="2912" max="2912" width="10.7109375" style="1" customWidth="1"/>
    <col min="2913" max="2913" width="21.7109375" style="1" customWidth="1"/>
    <col min="2914" max="2914" width="40.7109375" style="1" customWidth="1"/>
    <col min="2915" max="2916" width="21.7109375" style="1" customWidth="1"/>
    <col min="2917" max="2917" width="10.7109375" style="1" customWidth="1"/>
    <col min="2918" max="2918" width="21.7109375" style="1" customWidth="1"/>
    <col min="2919" max="2919" width="10.7109375" style="1" customWidth="1"/>
    <col min="2920" max="2922" width="21.7109375" style="1" customWidth="1"/>
    <col min="2923" max="2923" width="10.7109375" style="1" customWidth="1"/>
    <col min="2924" max="2924" width="21.7109375" style="1" customWidth="1"/>
    <col min="2925" max="2925" width="10.7109375" style="1" customWidth="1"/>
    <col min="2926" max="2926" width="40.7109375" style="1" customWidth="1"/>
    <col min="2927" max="2929" width="21.7109375" style="1" customWidth="1"/>
    <col min="2930" max="2930" width="10.7109375" style="1" customWidth="1"/>
    <col min="2931" max="2931" width="21.7109375" style="1" customWidth="1"/>
    <col min="2932" max="2932" width="10.7109375" style="1" customWidth="1"/>
    <col min="2933" max="2935" width="21.7109375" style="1" customWidth="1"/>
    <col min="2936" max="2936" width="10.7109375" style="1" customWidth="1"/>
    <col min="2937" max="2937" width="21.7109375" style="1" customWidth="1"/>
    <col min="2938" max="2938" width="40.7109375" style="1" customWidth="1"/>
    <col min="2939" max="2939" width="10.7109375" style="1" customWidth="1"/>
    <col min="2940" max="2942" width="21.7109375" style="1" customWidth="1"/>
    <col min="2943" max="2943" width="10.7109375" style="1" customWidth="1"/>
    <col min="2944" max="2944" width="21.7109375" style="1" customWidth="1"/>
    <col min="2945" max="2945" width="10.7109375" style="1" customWidth="1"/>
    <col min="2946" max="2948" width="21.7109375" style="1" customWidth="1"/>
    <col min="2949" max="2949" width="10.7109375" style="1" customWidth="1"/>
    <col min="2950" max="2950" width="40.7109375" style="1" customWidth="1"/>
    <col min="2951" max="2951" width="21.7109375" style="1" customWidth="1"/>
    <col min="2952" max="2952" width="10.7109375" style="1" customWidth="1"/>
    <col min="2953" max="2955" width="21.7109375" style="1" customWidth="1"/>
    <col min="2956" max="2956" width="10.7109375" style="1" customWidth="1"/>
    <col min="2957" max="3060" width="11.42578125" style="1"/>
    <col min="3061" max="3061" width="1.7109375" style="1" customWidth="1"/>
    <col min="3062" max="3062" width="40.7109375" style="1" customWidth="1"/>
    <col min="3063" max="3063" width="21.7109375" style="1" customWidth="1"/>
    <col min="3064" max="3064" width="10.7109375" style="1" customWidth="1"/>
    <col min="3065" max="3067" width="21.7109375" style="1" customWidth="1"/>
    <col min="3068" max="3068" width="10.7109375" style="1" customWidth="1"/>
    <col min="3069" max="3069" width="21.7109375" style="1" customWidth="1"/>
    <col min="3070" max="3070" width="10.7109375" style="1" customWidth="1"/>
    <col min="3071" max="3073" width="21.7109375" style="1" customWidth="1"/>
    <col min="3074" max="3074" width="40.7109375" style="1" customWidth="1"/>
    <col min="3075" max="3075" width="10.7109375" style="1" customWidth="1"/>
    <col min="3076" max="3076" width="21.7109375" style="1" customWidth="1"/>
    <col min="3077" max="3077" width="10.7109375" style="1" customWidth="1"/>
    <col min="3078" max="3080" width="21.7109375" style="1" customWidth="1"/>
    <col min="3081" max="3081" width="10.7109375" style="1" customWidth="1"/>
    <col min="3082" max="3082" width="21.7109375" style="1" customWidth="1"/>
    <col min="3083" max="3083" width="10.7109375" style="1" customWidth="1"/>
    <col min="3084" max="3085" width="21.7109375" style="1" customWidth="1"/>
    <col min="3086" max="3086" width="40.7109375" style="1" customWidth="1"/>
    <col min="3087" max="3087" width="21.7109375" style="1" customWidth="1"/>
    <col min="3088" max="3088" width="10.7109375" style="1" customWidth="1"/>
    <col min="3089" max="3089" width="21.7109375" style="1" customWidth="1"/>
    <col min="3090" max="3090" width="10.7109375" style="1" customWidth="1"/>
    <col min="3091" max="3093" width="21.7109375" style="1" customWidth="1"/>
    <col min="3094" max="3094" width="10.7109375" style="1" customWidth="1"/>
    <col min="3095" max="3095" width="21.7109375" style="1" customWidth="1"/>
    <col min="3096" max="3096" width="10.7109375" style="1" customWidth="1"/>
    <col min="3097" max="3097" width="21.7109375" style="1" customWidth="1"/>
    <col min="3098" max="3098" width="40.7109375" style="1" customWidth="1"/>
    <col min="3099" max="3100" width="21.7109375" style="1" customWidth="1"/>
    <col min="3101" max="3101" width="10.7109375" style="1" customWidth="1"/>
    <col min="3102" max="3102" width="21.7109375" style="1" customWidth="1"/>
    <col min="3103" max="3103" width="10.7109375" style="1" customWidth="1"/>
    <col min="3104" max="3106" width="21.7109375" style="1" customWidth="1"/>
    <col min="3107" max="3107" width="10.7109375" style="1" customWidth="1"/>
    <col min="3108" max="3108" width="21.7109375" style="1" customWidth="1"/>
    <col min="3109" max="3109" width="10.7109375" style="1" customWidth="1"/>
    <col min="3110" max="3110" width="40.7109375" style="1" customWidth="1"/>
    <col min="3111" max="3113" width="21.7109375" style="1" customWidth="1"/>
    <col min="3114" max="3114" width="10.7109375" style="1" customWidth="1"/>
    <col min="3115" max="3115" width="21.7109375" style="1" customWidth="1"/>
    <col min="3116" max="3116" width="10.7109375" style="1" customWidth="1"/>
    <col min="3117" max="3119" width="21.7109375" style="1" customWidth="1"/>
    <col min="3120" max="3120" width="10.7109375" style="1" customWidth="1"/>
    <col min="3121" max="3121" width="21.7109375" style="1" customWidth="1"/>
    <col min="3122" max="3122" width="40.7109375" style="1" customWidth="1"/>
    <col min="3123" max="3123" width="10.7109375" style="1" customWidth="1"/>
    <col min="3124" max="3126" width="21.7109375" style="1" customWidth="1"/>
    <col min="3127" max="3127" width="10.7109375" style="1" customWidth="1"/>
    <col min="3128" max="3128" width="21.7109375" style="1" customWidth="1"/>
    <col min="3129" max="3129" width="10.7109375" style="1" customWidth="1"/>
    <col min="3130" max="3132" width="21.7109375" style="1" customWidth="1"/>
    <col min="3133" max="3133" width="10.7109375" style="1" customWidth="1"/>
    <col min="3134" max="3134" width="40.7109375" style="1" customWidth="1"/>
    <col min="3135" max="3135" width="21.7109375" style="1" customWidth="1"/>
    <col min="3136" max="3136" width="10.7109375" style="1" customWidth="1"/>
    <col min="3137" max="3139" width="21.7109375" style="1" customWidth="1"/>
    <col min="3140" max="3140" width="10.7109375" style="1" customWidth="1"/>
    <col min="3141" max="3141" width="21.7109375" style="1" customWidth="1"/>
    <col min="3142" max="3142" width="10.7109375" style="1" customWidth="1"/>
    <col min="3143" max="3145" width="21.7109375" style="1" customWidth="1"/>
    <col min="3146" max="3146" width="40.7109375" style="1" customWidth="1"/>
    <col min="3147" max="3147" width="10.7109375" style="1" customWidth="1"/>
    <col min="3148" max="3148" width="21.7109375" style="1" customWidth="1"/>
    <col min="3149" max="3149" width="10.7109375" style="1" customWidth="1"/>
    <col min="3150" max="3152" width="21.7109375" style="1" customWidth="1"/>
    <col min="3153" max="3153" width="10.7109375" style="1" customWidth="1"/>
    <col min="3154" max="3154" width="21.7109375" style="1" customWidth="1"/>
    <col min="3155" max="3155" width="10.7109375" style="1" customWidth="1"/>
    <col min="3156" max="3157" width="21.7109375" style="1" customWidth="1"/>
    <col min="3158" max="3158" width="40.7109375" style="1" customWidth="1"/>
    <col min="3159" max="3159" width="21.7109375" style="1" customWidth="1"/>
    <col min="3160" max="3160" width="10.7109375" style="1" customWidth="1"/>
    <col min="3161" max="3161" width="21.7109375" style="1" customWidth="1"/>
    <col min="3162" max="3162" width="10.7109375" style="1" customWidth="1"/>
    <col min="3163" max="3165" width="21.7109375" style="1" customWidth="1"/>
    <col min="3166" max="3166" width="10.7109375" style="1" customWidth="1"/>
    <col min="3167" max="3167" width="21.7109375" style="1" customWidth="1"/>
    <col min="3168" max="3168" width="10.7109375" style="1" customWidth="1"/>
    <col min="3169" max="3169" width="21.7109375" style="1" customWidth="1"/>
    <col min="3170" max="3170" width="40.7109375" style="1" customWidth="1"/>
    <col min="3171" max="3172" width="21.7109375" style="1" customWidth="1"/>
    <col min="3173" max="3173" width="10.7109375" style="1" customWidth="1"/>
    <col min="3174" max="3174" width="21.7109375" style="1" customWidth="1"/>
    <col min="3175" max="3175" width="10.7109375" style="1" customWidth="1"/>
    <col min="3176" max="3178" width="21.7109375" style="1" customWidth="1"/>
    <col min="3179" max="3179" width="10.7109375" style="1" customWidth="1"/>
    <col min="3180" max="3180" width="21.7109375" style="1" customWidth="1"/>
    <col min="3181" max="3181" width="10.7109375" style="1" customWidth="1"/>
    <col min="3182" max="3182" width="40.7109375" style="1" customWidth="1"/>
    <col min="3183" max="3185" width="21.7109375" style="1" customWidth="1"/>
    <col min="3186" max="3186" width="10.7109375" style="1" customWidth="1"/>
    <col min="3187" max="3187" width="21.7109375" style="1" customWidth="1"/>
    <col min="3188" max="3188" width="10.7109375" style="1" customWidth="1"/>
    <col min="3189" max="3191" width="21.7109375" style="1" customWidth="1"/>
    <col min="3192" max="3192" width="10.7109375" style="1" customWidth="1"/>
    <col min="3193" max="3193" width="21.7109375" style="1" customWidth="1"/>
    <col min="3194" max="3194" width="40.7109375" style="1" customWidth="1"/>
    <col min="3195" max="3195" width="10.7109375" style="1" customWidth="1"/>
    <col min="3196" max="3198" width="21.7109375" style="1" customWidth="1"/>
    <col min="3199" max="3199" width="10.7109375" style="1" customWidth="1"/>
    <col min="3200" max="3200" width="21.7109375" style="1" customWidth="1"/>
    <col min="3201" max="3201" width="10.7109375" style="1" customWidth="1"/>
    <col min="3202" max="3204" width="21.7109375" style="1" customWidth="1"/>
    <col min="3205" max="3205" width="10.7109375" style="1" customWidth="1"/>
    <col min="3206" max="3206" width="40.7109375" style="1" customWidth="1"/>
    <col min="3207" max="3207" width="21.7109375" style="1" customWidth="1"/>
    <col min="3208" max="3208" width="10.7109375" style="1" customWidth="1"/>
    <col min="3209" max="3211" width="21.7109375" style="1" customWidth="1"/>
    <col min="3212" max="3212" width="10.7109375" style="1" customWidth="1"/>
    <col min="3213" max="3316" width="11.42578125" style="1"/>
    <col min="3317" max="3317" width="1.7109375" style="1" customWidth="1"/>
    <col min="3318" max="3318" width="40.7109375" style="1" customWidth="1"/>
    <col min="3319" max="3319" width="21.7109375" style="1" customWidth="1"/>
    <col min="3320" max="3320" width="10.7109375" style="1" customWidth="1"/>
    <col min="3321" max="3323" width="21.7109375" style="1" customWidth="1"/>
    <col min="3324" max="3324" width="10.7109375" style="1" customWidth="1"/>
    <col min="3325" max="3325" width="21.7109375" style="1" customWidth="1"/>
    <col min="3326" max="3326" width="10.7109375" style="1" customWidth="1"/>
    <col min="3327" max="3329" width="21.7109375" style="1" customWidth="1"/>
    <col min="3330" max="3330" width="40.7109375" style="1" customWidth="1"/>
    <col min="3331" max="3331" width="10.7109375" style="1" customWidth="1"/>
    <col min="3332" max="3332" width="21.7109375" style="1" customWidth="1"/>
    <col min="3333" max="3333" width="10.7109375" style="1" customWidth="1"/>
    <col min="3334" max="3336" width="21.7109375" style="1" customWidth="1"/>
    <col min="3337" max="3337" width="10.7109375" style="1" customWidth="1"/>
    <col min="3338" max="3338" width="21.7109375" style="1" customWidth="1"/>
    <col min="3339" max="3339" width="10.7109375" style="1" customWidth="1"/>
    <col min="3340" max="3341" width="21.7109375" style="1" customWidth="1"/>
    <col min="3342" max="3342" width="40.7109375" style="1" customWidth="1"/>
    <col min="3343" max="3343" width="21.7109375" style="1" customWidth="1"/>
    <col min="3344" max="3344" width="10.7109375" style="1" customWidth="1"/>
    <col min="3345" max="3345" width="21.7109375" style="1" customWidth="1"/>
    <col min="3346" max="3346" width="10.7109375" style="1" customWidth="1"/>
    <col min="3347" max="3349" width="21.7109375" style="1" customWidth="1"/>
    <col min="3350" max="3350" width="10.7109375" style="1" customWidth="1"/>
    <col min="3351" max="3351" width="21.7109375" style="1" customWidth="1"/>
    <col min="3352" max="3352" width="10.7109375" style="1" customWidth="1"/>
    <col min="3353" max="3353" width="21.7109375" style="1" customWidth="1"/>
    <col min="3354" max="3354" width="40.7109375" style="1" customWidth="1"/>
    <col min="3355" max="3356" width="21.7109375" style="1" customWidth="1"/>
    <col min="3357" max="3357" width="10.7109375" style="1" customWidth="1"/>
    <col min="3358" max="3358" width="21.7109375" style="1" customWidth="1"/>
    <col min="3359" max="3359" width="10.7109375" style="1" customWidth="1"/>
    <col min="3360" max="3362" width="21.7109375" style="1" customWidth="1"/>
    <col min="3363" max="3363" width="10.7109375" style="1" customWidth="1"/>
    <col min="3364" max="3364" width="21.7109375" style="1" customWidth="1"/>
    <col min="3365" max="3365" width="10.7109375" style="1" customWidth="1"/>
    <col min="3366" max="3366" width="40.7109375" style="1" customWidth="1"/>
    <col min="3367" max="3369" width="21.7109375" style="1" customWidth="1"/>
    <col min="3370" max="3370" width="10.7109375" style="1" customWidth="1"/>
    <col min="3371" max="3371" width="21.7109375" style="1" customWidth="1"/>
    <col min="3372" max="3372" width="10.7109375" style="1" customWidth="1"/>
    <col min="3373" max="3375" width="21.7109375" style="1" customWidth="1"/>
    <col min="3376" max="3376" width="10.7109375" style="1" customWidth="1"/>
    <col min="3377" max="3377" width="21.7109375" style="1" customWidth="1"/>
    <col min="3378" max="3378" width="40.7109375" style="1" customWidth="1"/>
    <col min="3379" max="3379" width="10.7109375" style="1" customWidth="1"/>
    <col min="3380" max="3382" width="21.7109375" style="1" customWidth="1"/>
    <col min="3383" max="3383" width="10.7109375" style="1" customWidth="1"/>
    <col min="3384" max="3384" width="21.7109375" style="1" customWidth="1"/>
    <col min="3385" max="3385" width="10.7109375" style="1" customWidth="1"/>
    <col min="3386" max="3388" width="21.7109375" style="1" customWidth="1"/>
    <col min="3389" max="3389" width="10.7109375" style="1" customWidth="1"/>
    <col min="3390" max="3390" width="40.7109375" style="1" customWidth="1"/>
    <col min="3391" max="3391" width="21.7109375" style="1" customWidth="1"/>
    <col min="3392" max="3392" width="10.7109375" style="1" customWidth="1"/>
    <col min="3393" max="3395" width="21.7109375" style="1" customWidth="1"/>
    <col min="3396" max="3396" width="10.7109375" style="1" customWidth="1"/>
    <col min="3397" max="3397" width="21.7109375" style="1" customWidth="1"/>
    <col min="3398" max="3398" width="10.7109375" style="1" customWidth="1"/>
    <col min="3399" max="3401" width="21.7109375" style="1" customWidth="1"/>
    <col min="3402" max="3402" width="40.7109375" style="1" customWidth="1"/>
    <col min="3403" max="3403" width="10.7109375" style="1" customWidth="1"/>
    <col min="3404" max="3404" width="21.7109375" style="1" customWidth="1"/>
    <col min="3405" max="3405" width="10.7109375" style="1" customWidth="1"/>
    <col min="3406" max="3408" width="21.7109375" style="1" customWidth="1"/>
    <col min="3409" max="3409" width="10.7109375" style="1" customWidth="1"/>
    <col min="3410" max="3410" width="21.7109375" style="1" customWidth="1"/>
    <col min="3411" max="3411" width="10.7109375" style="1" customWidth="1"/>
    <col min="3412" max="3413" width="21.7109375" style="1" customWidth="1"/>
    <col min="3414" max="3414" width="40.7109375" style="1" customWidth="1"/>
    <col min="3415" max="3415" width="21.7109375" style="1" customWidth="1"/>
    <col min="3416" max="3416" width="10.7109375" style="1" customWidth="1"/>
    <col min="3417" max="3417" width="21.7109375" style="1" customWidth="1"/>
    <col min="3418" max="3418" width="10.7109375" style="1" customWidth="1"/>
    <col min="3419" max="3421" width="21.7109375" style="1" customWidth="1"/>
    <col min="3422" max="3422" width="10.7109375" style="1" customWidth="1"/>
    <col min="3423" max="3423" width="21.7109375" style="1" customWidth="1"/>
    <col min="3424" max="3424" width="10.7109375" style="1" customWidth="1"/>
    <col min="3425" max="3425" width="21.7109375" style="1" customWidth="1"/>
    <col min="3426" max="3426" width="40.7109375" style="1" customWidth="1"/>
    <col min="3427" max="3428" width="21.7109375" style="1" customWidth="1"/>
    <col min="3429" max="3429" width="10.7109375" style="1" customWidth="1"/>
    <col min="3430" max="3430" width="21.7109375" style="1" customWidth="1"/>
    <col min="3431" max="3431" width="10.7109375" style="1" customWidth="1"/>
    <col min="3432" max="3434" width="21.7109375" style="1" customWidth="1"/>
    <col min="3435" max="3435" width="10.7109375" style="1" customWidth="1"/>
    <col min="3436" max="3436" width="21.7109375" style="1" customWidth="1"/>
    <col min="3437" max="3437" width="10.7109375" style="1" customWidth="1"/>
    <col min="3438" max="3438" width="40.7109375" style="1" customWidth="1"/>
    <col min="3439" max="3441" width="21.7109375" style="1" customWidth="1"/>
    <col min="3442" max="3442" width="10.7109375" style="1" customWidth="1"/>
    <col min="3443" max="3443" width="21.7109375" style="1" customWidth="1"/>
    <col min="3444" max="3444" width="10.7109375" style="1" customWidth="1"/>
    <col min="3445" max="3447" width="21.7109375" style="1" customWidth="1"/>
    <col min="3448" max="3448" width="10.7109375" style="1" customWidth="1"/>
    <col min="3449" max="3449" width="21.7109375" style="1" customWidth="1"/>
    <col min="3450" max="3450" width="40.7109375" style="1" customWidth="1"/>
    <col min="3451" max="3451" width="10.7109375" style="1" customWidth="1"/>
    <col min="3452" max="3454" width="21.7109375" style="1" customWidth="1"/>
    <col min="3455" max="3455" width="10.7109375" style="1" customWidth="1"/>
    <col min="3456" max="3456" width="21.7109375" style="1" customWidth="1"/>
    <col min="3457" max="3457" width="10.7109375" style="1" customWidth="1"/>
    <col min="3458" max="3460" width="21.7109375" style="1" customWidth="1"/>
    <col min="3461" max="3461" width="10.7109375" style="1" customWidth="1"/>
    <col min="3462" max="3462" width="40.7109375" style="1" customWidth="1"/>
    <col min="3463" max="3463" width="21.7109375" style="1" customWidth="1"/>
    <col min="3464" max="3464" width="10.7109375" style="1" customWidth="1"/>
    <col min="3465" max="3467" width="21.7109375" style="1" customWidth="1"/>
    <col min="3468" max="3468" width="10.7109375" style="1" customWidth="1"/>
    <col min="3469" max="3572" width="11.42578125" style="1"/>
    <col min="3573" max="3573" width="1.7109375" style="1" customWidth="1"/>
    <col min="3574" max="3574" width="40.7109375" style="1" customWidth="1"/>
    <col min="3575" max="3575" width="21.7109375" style="1" customWidth="1"/>
    <col min="3576" max="3576" width="10.7109375" style="1" customWidth="1"/>
    <col min="3577" max="3579" width="21.7109375" style="1" customWidth="1"/>
    <col min="3580" max="3580" width="10.7109375" style="1" customWidth="1"/>
    <col min="3581" max="3581" width="21.7109375" style="1" customWidth="1"/>
    <col min="3582" max="3582" width="10.7109375" style="1" customWidth="1"/>
    <col min="3583" max="3585" width="21.7109375" style="1" customWidth="1"/>
    <col min="3586" max="3586" width="40.7109375" style="1" customWidth="1"/>
    <col min="3587" max="3587" width="10.7109375" style="1" customWidth="1"/>
    <col min="3588" max="3588" width="21.7109375" style="1" customWidth="1"/>
    <col min="3589" max="3589" width="10.7109375" style="1" customWidth="1"/>
    <col min="3590" max="3592" width="21.7109375" style="1" customWidth="1"/>
    <col min="3593" max="3593" width="10.7109375" style="1" customWidth="1"/>
    <col min="3594" max="3594" width="21.7109375" style="1" customWidth="1"/>
    <col min="3595" max="3595" width="10.7109375" style="1" customWidth="1"/>
    <col min="3596" max="3597" width="21.7109375" style="1" customWidth="1"/>
    <col min="3598" max="3598" width="40.7109375" style="1" customWidth="1"/>
    <col min="3599" max="3599" width="21.7109375" style="1" customWidth="1"/>
    <col min="3600" max="3600" width="10.7109375" style="1" customWidth="1"/>
    <col min="3601" max="3601" width="21.7109375" style="1" customWidth="1"/>
    <col min="3602" max="3602" width="10.7109375" style="1" customWidth="1"/>
    <col min="3603" max="3605" width="21.7109375" style="1" customWidth="1"/>
    <col min="3606" max="3606" width="10.7109375" style="1" customWidth="1"/>
    <col min="3607" max="3607" width="21.7109375" style="1" customWidth="1"/>
    <col min="3608" max="3608" width="10.7109375" style="1" customWidth="1"/>
    <col min="3609" max="3609" width="21.7109375" style="1" customWidth="1"/>
    <col min="3610" max="3610" width="40.7109375" style="1" customWidth="1"/>
    <col min="3611" max="3612" width="21.7109375" style="1" customWidth="1"/>
    <col min="3613" max="3613" width="10.7109375" style="1" customWidth="1"/>
    <col min="3614" max="3614" width="21.7109375" style="1" customWidth="1"/>
    <col min="3615" max="3615" width="10.7109375" style="1" customWidth="1"/>
    <col min="3616" max="3618" width="21.7109375" style="1" customWidth="1"/>
    <col min="3619" max="3619" width="10.7109375" style="1" customWidth="1"/>
    <col min="3620" max="3620" width="21.7109375" style="1" customWidth="1"/>
    <col min="3621" max="3621" width="10.7109375" style="1" customWidth="1"/>
    <col min="3622" max="3622" width="40.7109375" style="1" customWidth="1"/>
    <col min="3623" max="3625" width="21.7109375" style="1" customWidth="1"/>
    <col min="3626" max="3626" width="10.7109375" style="1" customWidth="1"/>
    <col min="3627" max="3627" width="21.7109375" style="1" customWidth="1"/>
    <col min="3628" max="3628" width="10.7109375" style="1" customWidth="1"/>
    <col min="3629" max="3631" width="21.7109375" style="1" customWidth="1"/>
    <col min="3632" max="3632" width="10.7109375" style="1" customWidth="1"/>
    <col min="3633" max="3633" width="21.7109375" style="1" customWidth="1"/>
    <col min="3634" max="3634" width="40.7109375" style="1" customWidth="1"/>
    <col min="3635" max="3635" width="10.7109375" style="1" customWidth="1"/>
    <col min="3636" max="3638" width="21.7109375" style="1" customWidth="1"/>
    <col min="3639" max="3639" width="10.7109375" style="1" customWidth="1"/>
    <col min="3640" max="3640" width="21.7109375" style="1" customWidth="1"/>
    <col min="3641" max="3641" width="10.7109375" style="1" customWidth="1"/>
    <col min="3642" max="3644" width="21.7109375" style="1" customWidth="1"/>
    <col min="3645" max="3645" width="10.7109375" style="1" customWidth="1"/>
    <col min="3646" max="3646" width="40.7109375" style="1" customWidth="1"/>
    <col min="3647" max="3647" width="21.7109375" style="1" customWidth="1"/>
    <col min="3648" max="3648" width="10.7109375" style="1" customWidth="1"/>
    <col min="3649" max="3651" width="21.7109375" style="1" customWidth="1"/>
    <col min="3652" max="3652" width="10.7109375" style="1" customWidth="1"/>
    <col min="3653" max="3653" width="21.7109375" style="1" customWidth="1"/>
    <col min="3654" max="3654" width="10.7109375" style="1" customWidth="1"/>
    <col min="3655" max="3657" width="21.7109375" style="1" customWidth="1"/>
    <col min="3658" max="3658" width="40.7109375" style="1" customWidth="1"/>
    <col min="3659" max="3659" width="10.7109375" style="1" customWidth="1"/>
    <col min="3660" max="3660" width="21.7109375" style="1" customWidth="1"/>
    <col min="3661" max="3661" width="10.7109375" style="1" customWidth="1"/>
    <col min="3662" max="3664" width="21.7109375" style="1" customWidth="1"/>
    <col min="3665" max="3665" width="10.7109375" style="1" customWidth="1"/>
    <col min="3666" max="3666" width="21.7109375" style="1" customWidth="1"/>
    <col min="3667" max="3667" width="10.7109375" style="1" customWidth="1"/>
    <col min="3668" max="3669" width="21.7109375" style="1" customWidth="1"/>
    <col min="3670" max="3670" width="40.7109375" style="1" customWidth="1"/>
    <col min="3671" max="3671" width="21.7109375" style="1" customWidth="1"/>
    <col min="3672" max="3672" width="10.7109375" style="1" customWidth="1"/>
    <col min="3673" max="3673" width="21.7109375" style="1" customWidth="1"/>
    <col min="3674" max="3674" width="10.7109375" style="1" customWidth="1"/>
    <col min="3675" max="3677" width="21.7109375" style="1" customWidth="1"/>
    <col min="3678" max="3678" width="10.7109375" style="1" customWidth="1"/>
    <col min="3679" max="3679" width="21.7109375" style="1" customWidth="1"/>
    <col min="3680" max="3680" width="10.7109375" style="1" customWidth="1"/>
    <col min="3681" max="3681" width="21.7109375" style="1" customWidth="1"/>
    <col min="3682" max="3682" width="40.7109375" style="1" customWidth="1"/>
    <col min="3683" max="3684" width="21.7109375" style="1" customWidth="1"/>
    <col min="3685" max="3685" width="10.7109375" style="1" customWidth="1"/>
    <col min="3686" max="3686" width="21.7109375" style="1" customWidth="1"/>
    <col min="3687" max="3687" width="10.7109375" style="1" customWidth="1"/>
    <col min="3688" max="3690" width="21.7109375" style="1" customWidth="1"/>
    <col min="3691" max="3691" width="10.7109375" style="1" customWidth="1"/>
    <col min="3692" max="3692" width="21.7109375" style="1" customWidth="1"/>
    <col min="3693" max="3693" width="10.7109375" style="1" customWidth="1"/>
    <col min="3694" max="3694" width="40.7109375" style="1" customWidth="1"/>
    <col min="3695" max="3697" width="21.7109375" style="1" customWidth="1"/>
    <col min="3698" max="3698" width="10.7109375" style="1" customWidth="1"/>
    <col min="3699" max="3699" width="21.7109375" style="1" customWidth="1"/>
    <col min="3700" max="3700" width="10.7109375" style="1" customWidth="1"/>
    <col min="3701" max="3703" width="21.7109375" style="1" customWidth="1"/>
    <col min="3704" max="3704" width="10.7109375" style="1" customWidth="1"/>
    <col min="3705" max="3705" width="21.7109375" style="1" customWidth="1"/>
    <col min="3706" max="3706" width="40.7109375" style="1" customWidth="1"/>
    <col min="3707" max="3707" width="10.7109375" style="1" customWidth="1"/>
    <col min="3708" max="3710" width="21.7109375" style="1" customWidth="1"/>
    <col min="3711" max="3711" width="10.7109375" style="1" customWidth="1"/>
    <col min="3712" max="3712" width="21.7109375" style="1" customWidth="1"/>
    <col min="3713" max="3713" width="10.7109375" style="1" customWidth="1"/>
    <col min="3714" max="3716" width="21.7109375" style="1" customWidth="1"/>
    <col min="3717" max="3717" width="10.7109375" style="1" customWidth="1"/>
    <col min="3718" max="3718" width="40.7109375" style="1" customWidth="1"/>
    <col min="3719" max="3719" width="21.7109375" style="1" customWidth="1"/>
    <col min="3720" max="3720" width="10.7109375" style="1" customWidth="1"/>
    <col min="3721" max="3723" width="21.7109375" style="1" customWidth="1"/>
    <col min="3724" max="3724" width="10.7109375" style="1" customWidth="1"/>
    <col min="3725" max="3828" width="11.42578125" style="1"/>
    <col min="3829" max="3829" width="1.7109375" style="1" customWidth="1"/>
    <col min="3830" max="3830" width="40.7109375" style="1" customWidth="1"/>
    <col min="3831" max="3831" width="21.7109375" style="1" customWidth="1"/>
    <col min="3832" max="3832" width="10.7109375" style="1" customWidth="1"/>
    <col min="3833" max="3835" width="21.7109375" style="1" customWidth="1"/>
    <col min="3836" max="3836" width="10.7109375" style="1" customWidth="1"/>
    <col min="3837" max="3837" width="21.7109375" style="1" customWidth="1"/>
    <col min="3838" max="3838" width="10.7109375" style="1" customWidth="1"/>
    <col min="3839" max="3841" width="21.7109375" style="1" customWidth="1"/>
    <col min="3842" max="3842" width="40.7109375" style="1" customWidth="1"/>
    <col min="3843" max="3843" width="10.7109375" style="1" customWidth="1"/>
    <col min="3844" max="3844" width="21.7109375" style="1" customWidth="1"/>
    <col min="3845" max="3845" width="10.7109375" style="1" customWidth="1"/>
    <col min="3846" max="3848" width="21.7109375" style="1" customWidth="1"/>
    <col min="3849" max="3849" width="10.7109375" style="1" customWidth="1"/>
    <col min="3850" max="3850" width="21.7109375" style="1" customWidth="1"/>
    <col min="3851" max="3851" width="10.7109375" style="1" customWidth="1"/>
    <col min="3852" max="3853" width="21.7109375" style="1" customWidth="1"/>
    <col min="3854" max="3854" width="40.7109375" style="1" customWidth="1"/>
    <col min="3855" max="3855" width="21.7109375" style="1" customWidth="1"/>
    <col min="3856" max="3856" width="10.7109375" style="1" customWidth="1"/>
    <col min="3857" max="3857" width="21.7109375" style="1" customWidth="1"/>
    <col min="3858" max="3858" width="10.7109375" style="1" customWidth="1"/>
    <col min="3859" max="3861" width="21.7109375" style="1" customWidth="1"/>
    <col min="3862" max="3862" width="10.7109375" style="1" customWidth="1"/>
    <col min="3863" max="3863" width="21.7109375" style="1" customWidth="1"/>
    <col min="3864" max="3864" width="10.7109375" style="1" customWidth="1"/>
    <col min="3865" max="3865" width="21.7109375" style="1" customWidth="1"/>
    <col min="3866" max="3866" width="40.7109375" style="1" customWidth="1"/>
    <col min="3867" max="3868" width="21.7109375" style="1" customWidth="1"/>
    <col min="3869" max="3869" width="10.7109375" style="1" customWidth="1"/>
    <col min="3870" max="3870" width="21.7109375" style="1" customWidth="1"/>
    <col min="3871" max="3871" width="10.7109375" style="1" customWidth="1"/>
    <col min="3872" max="3874" width="21.7109375" style="1" customWidth="1"/>
    <col min="3875" max="3875" width="10.7109375" style="1" customWidth="1"/>
    <col min="3876" max="3876" width="21.7109375" style="1" customWidth="1"/>
    <col min="3877" max="3877" width="10.7109375" style="1" customWidth="1"/>
    <col min="3878" max="3878" width="40.7109375" style="1" customWidth="1"/>
    <col min="3879" max="3881" width="21.7109375" style="1" customWidth="1"/>
    <col min="3882" max="3882" width="10.7109375" style="1" customWidth="1"/>
    <col min="3883" max="3883" width="21.7109375" style="1" customWidth="1"/>
    <col min="3884" max="3884" width="10.7109375" style="1" customWidth="1"/>
    <col min="3885" max="3887" width="21.7109375" style="1" customWidth="1"/>
    <col min="3888" max="3888" width="10.7109375" style="1" customWidth="1"/>
    <col min="3889" max="3889" width="21.7109375" style="1" customWidth="1"/>
    <col min="3890" max="3890" width="40.7109375" style="1" customWidth="1"/>
    <col min="3891" max="3891" width="10.7109375" style="1" customWidth="1"/>
    <col min="3892" max="3894" width="21.7109375" style="1" customWidth="1"/>
    <col min="3895" max="3895" width="10.7109375" style="1" customWidth="1"/>
    <col min="3896" max="3896" width="21.7109375" style="1" customWidth="1"/>
    <col min="3897" max="3897" width="10.7109375" style="1" customWidth="1"/>
    <col min="3898" max="3900" width="21.7109375" style="1" customWidth="1"/>
    <col min="3901" max="3901" width="10.7109375" style="1" customWidth="1"/>
    <col min="3902" max="3902" width="40.7109375" style="1" customWidth="1"/>
    <col min="3903" max="3903" width="21.7109375" style="1" customWidth="1"/>
    <col min="3904" max="3904" width="10.7109375" style="1" customWidth="1"/>
    <col min="3905" max="3907" width="21.7109375" style="1" customWidth="1"/>
    <col min="3908" max="3908" width="10.7109375" style="1" customWidth="1"/>
    <col min="3909" max="3909" width="21.7109375" style="1" customWidth="1"/>
    <col min="3910" max="3910" width="10.7109375" style="1" customWidth="1"/>
    <col min="3911" max="3913" width="21.7109375" style="1" customWidth="1"/>
    <col min="3914" max="3914" width="40.7109375" style="1" customWidth="1"/>
    <col min="3915" max="3915" width="10.7109375" style="1" customWidth="1"/>
    <col min="3916" max="3916" width="21.7109375" style="1" customWidth="1"/>
    <col min="3917" max="3917" width="10.7109375" style="1" customWidth="1"/>
    <col min="3918" max="3920" width="21.7109375" style="1" customWidth="1"/>
    <col min="3921" max="3921" width="10.7109375" style="1" customWidth="1"/>
    <col min="3922" max="3922" width="21.7109375" style="1" customWidth="1"/>
    <col min="3923" max="3923" width="10.7109375" style="1" customWidth="1"/>
    <col min="3924" max="3925" width="21.7109375" style="1" customWidth="1"/>
    <col min="3926" max="3926" width="40.7109375" style="1" customWidth="1"/>
    <col min="3927" max="3927" width="21.7109375" style="1" customWidth="1"/>
    <col min="3928" max="3928" width="10.7109375" style="1" customWidth="1"/>
    <col min="3929" max="3929" width="21.7109375" style="1" customWidth="1"/>
    <col min="3930" max="3930" width="10.7109375" style="1" customWidth="1"/>
    <col min="3931" max="3933" width="21.7109375" style="1" customWidth="1"/>
    <col min="3934" max="3934" width="10.7109375" style="1" customWidth="1"/>
    <col min="3935" max="3935" width="21.7109375" style="1" customWidth="1"/>
    <col min="3936" max="3936" width="10.7109375" style="1" customWidth="1"/>
    <col min="3937" max="3937" width="21.7109375" style="1" customWidth="1"/>
    <col min="3938" max="3938" width="40.7109375" style="1" customWidth="1"/>
    <col min="3939" max="3940" width="21.7109375" style="1" customWidth="1"/>
    <col min="3941" max="3941" width="10.7109375" style="1" customWidth="1"/>
    <col min="3942" max="3942" width="21.7109375" style="1" customWidth="1"/>
    <col min="3943" max="3943" width="10.7109375" style="1" customWidth="1"/>
    <col min="3944" max="3946" width="21.7109375" style="1" customWidth="1"/>
    <col min="3947" max="3947" width="10.7109375" style="1" customWidth="1"/>
    <col min="3948" max="3948" width="21.7109375" style="1" customWidth="1"/>
    <col min="3949" max="3949" width="10.7109375" style="1" customWidth="1"/>
    <col min="3950" max="3950" width="40.7109375" style="1" customWidth="1"/>
    <col min="3951" max="3953" width="21.7109375" style="1" customWidth="1"/>
    <col min="3954" max="3954" width="10.7109375" style="1" customWidth="1"/>
    <col min="3955" max="3955" width="21.7109375" style="1" customWidth="1"/>
    <col min="3956" max="3956" width="10.7109375" style="1" customWidth="1"/>
    <col min="3957" max="3959" width="21.7109375" style="1" customWidth="1"/>
    <col min="3960" max="3960" width="10.7109375" style="1" customWidth="1"/>
    <col min="3961" max="3961" width="21.7109375" style="1" customWidth="1"/>
    <col min="3962" max="3962" width="40.7109375" style="1" customWidth="1"/>
    <col min="3963" max="3963" width="10.7109375" style="1" customWidth="1"/>
    <col min="3964" max="3966" width="21.7109375" style="1" customWidth="1"/>
    <col min="3967" max="3967" width="10.7109375" style="1" customWidth="1"/>
    <col min="3968" max="3968" width="21.7109375" style="1" customWidth="1"/>
    <col min="3969" max="3969" width="10.7109375" style="1" customWidth="1"/>
    <col min="3970" max="3972" width="21.7109375" style="1" customWidth="1"/>
    <col min="3973" max="3973" width="10.7109375" style="1" customWidth="1"/>
    <col min="3974" max="3974" width="40.7109375" style="1" customWidth="1"/>
    <col min="3975" max="3975" width="21.7109375" style="1" customWidth="1"/>
    <col min="3976" max="3976" width="10.7109375" style="1" customWidth="1"/>
    <col min="3977" max="3979" width="21.7109375" style="1" customWidth="1"/>
    <col min="3980" max="3980" width="10.7109375" style="1" customWidth="1"/>
    <col min="3981" max="4084" width="11.42578125" style="1"/>
    <col min="4085" max="4085" width="1.7109375" style="1" customWidth="1"/>
    <col min="4086" max="4086" width="40.7109375" style="1" customWidth="1"/>
    <col min="4087" max="4087" width="21.7109375" style="1" customWidth="1"/>
    <col min="4088" max="4088" width="10.7109375" style="1" customWidth="1"/>
    <col min="4089" max="4091" width="21.7109375" style="1" customWidth="1"/>
    <col min="4092" max="4092" width="10.7109375" style="1" customWidth="1"/>
    <col min="4093" max="4093" width="21.7109375" style="1" customWidth="1"/>
    <col min="4094" max="4094" width="10.7109375" style="1" customWidth="1"/>
    <col min="4095" max="4097" width="21.7109375" style="1" customWidth="1"/>
    <col min="4098" max="4098" width="40.7109375" style="1" customWidth="1"/>
    <col min="4099" max="4099" width="10.7109375" style="1" customWidth="1"/>
    <col min="4100" max="4100" width="21.7109375" style="1" customWidth="1"/>
    <col min="4101" max="4101" width="10.7109375" style="1" customWidth="1"/>
    <col min="4102" max="4104" width="21.7109375" style="1" customWidth="1"/>
    <col min="4105" max="4105" width="10.7109375" style="1" customWidth="1"/>
    <col min="4106" max="4106" width="21.7109375" style="1" customWidth="1"/>
    <col min="4107" max="4107" width="10.7109375" style="1" customWidth="1"/>
    <col min="4108" max="4109" width="21.7109375" style="1" customWidth="1"/>
    <col min="4110" max="4110" width="40.7109375" style="1" customWidth="1"/>
    <col min="4111" max="4111" width="21.7109375" style="1" customWidth="1"/>
    <col min="4112" max="4112" width="10.7109375" style="1" customWidth="1"/>
    <col min="4113" max="4113" width="21.7109375" style="1" customWidth="1"/>
    <col min="4114" max="4114" width="10.7109375" style="1" customWidth="1"/>
    <col min="4115" max="4117" width="21.7109375" style="1" customWidth="1"/>
    <col min="4118" max="4118" width="10.7109375" style="1" customWidth="1"/>
    <col min="4119" max="4119" width="21.7109375" style="1" customWidth="1"/>
    <col min="4120" max="4120" width="10.7109375" style="1" customWidth="1"/>
    <col min="4121" max="4121" width="21.7109375" style="1" customWidth="1"/>
    <col min="4122" max="4122" width="40.7109375" style="1" customWidth="1"/>
    <col min="4123" max="4124" width="21.7109375" style="1" customWidth="1"/>
    <col min="4125" max="4125" width="10.7109375" style="1" customWidth="1"/>
    <col min="4126" max="4126" width="21.7109375" style="1" customWidth="1"/>
    <col min="4127" max="4127" width="10.7109375" style="1" customWidth="1"/>
    <col min="4128" max="4130" width="21.7109375" style="1" customWidth="1"/>
    <col min="4131" max="4131" width="10.7109375" style="1" customWidth="1"/>
    <col min="4132" max="4132" width="21.7109375" style="1" customWidth="1"/>
    <col min="4133" max="4133" width="10.7109375" style="1" customWidth="1"/>
    <col min="4134" max="4134" width="40.7109375" style="1" customWidth="1"/>
    <col min="4135" max="4137" width="21.7109375" style="1" customWidth="1"/>
    <col min="4138" max="4138" width="10.7109375" style="1" customWidth="1"/>
    <col min="4139" max="4139" width="21.7109375" style="1" customWidth="1"/>
    <col min="4140" max="4140" width="10.7109375" style="1" customWidth="1"/>
    <col min="4141" max="4143" width="21.7109375" style="1" customWidth="1"/>
    <col min="4144" max="4144" width="10.7109375" style="1" customWidth="1"/>
    <col min="4145" max="4145" width="21.7109375" style="1" customWidth="1"/>
    <col min="4146" max="4146" width="40.7109375" style="1" customWidth="1"/>
    <col min="4147" max="4147" width="10.7109375" style="1" customWidth="1"/>
    <col min="4148" max="4150" width="21.7109375" style="1" customWidth="1"/>
    <col min="4151" max="4151" width="10.7109375" style="1" customWidth="1"/>
    <col min="4152" max="4152" width="21.7109375" style="1" customWidth="1"/>
    <col min="4153" max="4153" width="10.7109375" style="1" customWidth="1"/>
    <col min="4154" max="4156" width="21.7109375" style="1" customWidth="1"/>
    <col min="4157" max="4157" width="10.7109375" style="1" customWidth="1"/>
    <col min="4158" max="4158" width="40.7109375" style="1" customWidth="1"/>
    <col min="4159" max="4159" width="21.7109375" style="1" customWidth="1"/>
    <col min="4160" max="4160" width="10.7109375" style="1" customWidth="1"/>
    <col min="4161" max="4163" width="21.7109375" style="1" customWidth="1"/>
    <col min="4164" max="4164" width="10.7109375" style="1" customWidth="1"/>
    <col min="4165" max="4165" width="21.7109375" style="1" customWidth="1"/>
    <col min="4166" max="4166" width="10.7109375" style="1" customWidth="1"/>
    <col min="4167" max="4169" width="21.7109375" style="1" customWidth="1"/>
    <col min="4170" max="4170" width="40.7109375" style="1" customWidth="1"/>
    <col min="4171" max="4171" width="10.7109375" style="1" customWidth="1"/>
    <col min="4172" max="4172" width="21.7109375" style="1" customWidth="1"/>
    <col min="4173" max="4173" width="10.7109375" style="1" customWidth="1"/>
    <col min="4174" max="4176" width="21.7109375" style="1" customWidth="1"/>
    <col min="4177" max="4177" width="10.7109375" style="1" customWidth="1"/>
    <col min="4178" max="4178" width="21.7109375" style="1" customWidth="1"/>
    <col min="4179" max="4179" width="10.7109375" style="1" customWidth="1"/>
    <col min="4180" max="4181" width="21.7109375" style="1" customWidth="1"/>
    <col min="4182" max="4182" width="40.7109375" style="1" customWidth="1"/>
    <col min="4183" max="4183" width="21.7109375" style="1" customWidth="1"/>
    <col min="4184" max="4184" width="10.7109375" style="1" customWidth="1"/>
    <col min="4185" max="4185" width="21.7109375" style="1" customWidth="1"/>
    <col min="4186" max="4186" width="10.7109375" style="1" customWidth="1"/>
    <col min="4187" max="4189" width="21.7109375" style="1" customWidth="1"/>
    <col min="4190" max="4190" width="10.7109375" style="1" customWidth="1"/>
    <col min="4191" max="4191" width="21.7109375" style="1" customWidth="1"/>
    <col min="4192" max="4192" width="10.7109375" style="1" customWidth="1"/>
    <col min="4193" max="4193" width="21.7109375" style="1" customWidth="1"/>
    <col min="4194" max="4194" width="40.7109375" style="1" customWidth="1"/>
    <col min="4195" max="4196" width="21.7109375" style="1" customWidth="1"/>
    <col min="4197" max="4197" width="10.7109375" style="1" customWidth="1"/>
    <col min="4198" max="4198" width="21.7109375" style="1" customWidth="1"/>
    <col min="4199" max="4199" width="10.7109375" style="1" customWidth="1"/>
    <col min="4200" max="4202" width="21.7109375" style="1" customWidth="1"/>
    <col min="4203" max="4203" width="10.7109375" style="1" customWidth="1"/>
    <col min="4204" max="4204" width="21.7109375" style="1" customWidth="1"/>
    <col min="4205" max="4205" width="10.7109375" style="1" customWidth="1"/>
    <col min="4206" max="4206" width="40.7109375" style="1" customWidth="1"/>
    <col min="4207" max="4209" width="21.7109375" style="1" customWidth="1"/>
    <col min="4210" max="4210" width="10.7109375" style="1" customWidth="1"/>
    <col min="4211" max="4211" width="21.7109375" style="1" customWidth="1"/>
    <col min="4212" max="4212" width="10.7109375" style="1" customWidth="1"/>
    <col min="4213" max="4215" width="21.7109375" style="1" customWidth="1"/>
    <col min="4216" max="4216" width="10.7109375" style="1" customWidth="1"/>
    <col min="4217" max="4217" width="21.7109375" style="1" customWidth="1"/>
    <col min="4218" max="4218" width="40.7109375" style="1" customWidth="1"/>
    <col min="4219" max="4219" width="10.7109375" style="1" customWidth="1"/>
    <col min="4220" max="4222" width="21.7109375" style="1" customWidth="1"/>
    <col min="4223" max="4223" width="10.7109375" style="1" customWidth="1"/>
    <col min="4224" max="4224" width="21.7109375" style="1" customWidth="1"/>
    <col min="4225" max="4225" width="10.7109375" style="1" customWidth="1"/>
    <col min="4226" max="4228" width="21.7109375" style="1" customWidth="1"/>
    <col min="4229" max="4229" width="10.7109375" style="1" customWidth="1"/>
    <col min="4230" max="4230" width="40.7109375" style="1" customWidth="1"/>
    <col min="4231" max="4231" width="21.7109375" style="1" customWidth="1"/>
    <col min="4232" max="4232" width="10.7109375" style="1" customWidth="1"/>
    <col min="4233" max="4235" width="21.7109375" style="1" customWidth="1"/>
    <col min="4236" max="4236" width="10.7109375" style="1" customWidth="1"/>
    <col min="4237" max="4340" width="11.42578125" style="1"/>
    <col min="4341" max="4341" width="1.7109375" style="1" customWidth="1"/>
    <col min="4342" max="4342" width="40.7109375" style="1" customWidth="1"/>
    <col min="4343" max="4343" width="21.7109375" style="1" customWidth="1"/>
    <col min="4344" max="4344" width="10.7109375" style="1" customWidth="1"/>
    <col min="4345" max="4347" width="21.7109375" style="1" customWidth="1"/>
    <col min="4348" max="4348" width="10.7109375" style="1" customWidth="1"/>
    <col min="4349" max="4349" width="21.7109375" style="1" customWidth="1"/>
    <col min="4350" max="4350" width="10.7109375" style="1" customWidth="1"/>
    <col min="4351" max="4353" width="21.7109375" style="1" customWidth="1"/>
    <col min="4354" max="4354" width="40.7109375" style="1" customWidth="1"/>
    <col min="4355" max="4355" width="10.7109375" style="1" customWidth="1"/>
    <col min="4356" max="4356" width="21.7109375" style="1" customWidth="1"/>
    <col min="4357" max="4357" width="10.7109375" style="1" customWidth="1"/>
    <col min="4358" max="4360" width="21.7109375" style="1" customWidth="1"/>
    <col min="4361" max="4361" width="10.7109375" style="1" customWidth="1"/>
    <col min="4362" max="4362" width="21.7109375" style="1" customWidth="1"/>
    <col min="4363" max="4363" width="10.7109375" style="1" customWidth="1"/>
    <col min="4364" max="4365" width="21.7109375" style="1" customWidth="1"/>
    <col min="4366" max="4366" width="40.7109375" style="1" customWidth="1"/>
    <col min="4367" max="4367" width="21.7109375" style="1" customWidth="1"/>
    <col min="4368" max="4368" width="10.7109375" style="1" customWidth="1"/>
    <col min="4369" max="4369" width="21.7109375" style="1" customWidth="1"/>
    <col min="4370" max="4370" width="10.7109375" style="1" customWidth="1"/>
    <col min="4371" max="4373" width="21.7109375" style="1" customWidth="1"/>
    <col min="4374" max="4374" width="10.7109375" style="1" customWidth="1"/>
    <col min="4375" max="4375" width="21.7109375" style="1" customWidth="1"/>
    <col min="4376" max="4376" width="10.7109375" style="1" customWidth="1"/>
    <col min="4377" max="4377" width="21.7109375" style="1" customWidth="1"/>
    <col min="4378" max="4378" width="40.7109375" style="1" customWidth="1"/>
    <col min="4379" max="4380" width="21.7109375" style="1" customWidth="1"/>
    <col min="4381" max="4381" width="10.7109375" style="1" customWidth="1"/>
    <col min="4382" max="4382" width="21.7109375" style="1" customWidth="1"/>
    <col min="4383" max="4383" width="10.7109375" style="1" customWidth="1"/>
    <col min="4384" max="4386" width="21.7109375" style="1" customWidth="1"/>
    <col min="4387" max="4387" width="10.7109375" style="1" customWidth="1"/>
    <col min="4388" max="4388" width="21.7109375" style="1" customWidth="1"/>
    <col min="4389" max="4389" width="10.7109375" style="1" customWidth="1"/>
    <col min="4390" max="4390" width="40.7109375" style="1" customWidth="1"/>
    <col min="4391" max="4393" width="21.7109375" style="1" customWidth="1"/>
    <col min="4394" max="4394" width="10.7109375" style="1" customWidth="1"/>
    <col min="4395" max="4395" width="21.7109375" style="1" customWidth="1"/>
    <col min="4396" max="4396" width="10.7109375" style="1" customWidth="1"/>
    <col min="4397" max="4399" width="21.7109375" style="1" customWidth="1"/>
    <col min="4400" max="4400" width="10.7109375" style="1" customWidth="1"/>
    <col min="4401" max="4401" width="21.7109375" style="1" customWidth="1"/>
    <col min="4402" max="4402" width="40.7109375" style="1" customWidth="1"/>
    <col min="4403" max="4403" width="10.7109375" style="1" customWidth="1"/>
    <col min="4404" max="4406" width="21.7109375" style="1" customWidth="1"/>
    <col min="4407" max="4407" width="10.7109375" style="1" customWidth="1"/>
    <col min="4408" max="4408" width="21.7109375" style="1" customWidth="1"/>
    <col min="4409" max="4409" width="10.7109375" style="1" customWidth="1"/>
    <col min="4410" max="4412" width="21.7109375" style="1" customWidth="1"/>
    <col min="4413" max="4413" width="10.7109375" style="1" customWidth="1"/>
    <col min="4414" max="4414" width="40.7109375" style="1" customWidth="1"/>
    <col min="4415" max="4415" width="21.7109375" style="1" customWidth="1"/>
    <col min="4416" max="4416" width="10.7109375" style="1" customWidth="1"/>
    <col min="4417" max="4419" width="21.7109375" style="1" customWidth="1"/>
    <col min="4420" max="4420" width="10.7109375" style="1" customWidth="1"/>
    <col min="4421" max="4421" width="21.7109375" style="1" customWidth="1"/>
    <col min="4422" max="4422" width="10.7109375" style="1" customWidth="1"/>
    <col min="4423" max="4425" width="21.7109375" style="1" customWidth="1"/>
    <col min="4426" max="4426" width="40.7109375" style="1" customWidth="1"/>
    <col min="4427" max="4427" width="10.7109375" style="1" customWidth="1"/>
    <col min="4428" max="4428" width="21.7109375" style="1" customWidth="1"/>
    <col min="4429" max="4429" width="10.7109375" style="1" customWidth="1"/>
    <col min="4430" max="4432" width="21.7109375" style="1" customWidth="1"/>
    <col min="4433" max="4433" width="10.7109375" style="1" customWidth="1"/>
    <col min="4434" max="4434" width="21.7109375" style="1" customWidth="1"/>
    <col min="4435" max="4435" width="10.7109375" style="1" customWidth="1"/>
    <col min="4436" max="4437" width="21.7109375" style="1" customWidth="1"/>
    <col min="4438" max="4438" width="40.7109375" style="1" customWidth="1"/>
    <col min="4439" max="4439" width="21.7109375" style="1" customWidth="1"/>
    <col min="4440" max="4440" width="10.7109375" style="1" customWidth="1"/>
    <col min="4441" max="4441" width="21.7109375" style="1" customWidth="1"/>
    <col min="4442" max="4442" width="10.7109375" style="1" customWidth="1"/>
    <col min="4443" max="4445" width="21.7109375" style="1" customWidth="1"/>
    <col min="4446" max="4446" width="10.7109375" style="1" customWidth="1"/>
    <col min="4447" max="4447" width="21.7109375" style="1" customWidth="1"/>
    <col min="4448" max="4448" width="10.7109375" style="1" customWidth="1"/>
    <col min="4449" max="4449" width="21.7109375" style="1" customWidth="1"/>
    <col min="4450" max="4450" width="40.7109375" style="1" customWidth="1"/>
    <col min="4451" max="4452" width="21.7109375" style="1" customWidth="1"/>
    <col min="4453" max="4453" width="10.7109375" style="1" customWidth="1"/>
    <col min="4454" max="4454" width="21.7109375" style="1" customWidth="1"/>
    <col min="4455" max="4455" width="10.7109375" style="1" customWidth="1"/>
    <col min="4456" max="4458" width="21.7109375" style="1" customWidth="1"/>
    <col min="4459" max="4459" width="10.7109375" style="1" customWidth="1"/>
    <col min="4460" max="4460" width="21.7109375" style="1" customWidth="1"/>
    <col min="4461" max="4461" width="10.7109375" style="1" customWidth="1"/>
    <col min="4462" max="4462" width="40.7109375" style="1" customWidth="1"/>
    <col min="4463" max="4465" width="21.7109375" style="1" customWidth="1"/>
    <col min="4466" max="4466" width="10.7109375" style="1" customWidth="1"/>
    <col min="4467" max="4467" width="21.7109375" style="1" customWidth="1"/>
    <col min="4468" max="4468" width="10.7109375" style="1" customWidth="1"/>
    <col min="4469" max="4471" width="21.7109375" style="1" customWidth="1"/>
    <col min="4472" max="4472" width="10.7109375" style="1" customWidth="1"/>
    <col min="4473" max="4473" width="21.7109375" style="1" customWidth="1"/>
    <col min="4474" max="4474" width="40.7109375" style="1" customWidth="1"/>
    <col min="4475" max="4475" width="10.7109375" style="1" customWidth="1"/>
    <col min="4476" max="4478" width="21.7109375" style="1" customWidth="1"/>
    <col min="4479" max="4479" width="10.7109375" style="1" customWidth="1"/>
    <col min="4480" max="4480" width="21.7109375" style="1" customWidth="1"/>
    <col min="4481" max="4481" width="10.7109375" style="1" customWidth="1"/>
    <col min="4482" max="4484" width="21.7109375" style="1" customWidth="1"/>
    <col min="4485" max="4485" width="10.7109375" style="1" customWidth="1"/>
    <col min="4486" max="4486" width="40.7109375" style="1" customWidth="1"/>
    <col min="4487" max="4487" width="21.7109375" style="1" customWidth="1"/>
    <col min="4488" max="4488" width="10.7109375" style="1" customWidth="1"/>
    <col min="4489" max="4491" width="21.7109375" style="1" customWidth="1"/>
    <col min="4492" max="4492" width="10.7109375" style="1" customWidth="1"/>
    <col min="4493" max="4596" width="11.42578125" style="1"/>
    <col min="4597" max="4597" width="1.7109375" style="1" customWidth="1"/>
    <col min="4598" max="4598" width="40.7109375" style="1" customWidth="1"/>
    <col min="4599" max="4599" width="21.7109375" style="1" customWidth="1"/>
    <col min="4600" max="4600" width="10.7109375" style="1" customWidth="1"/>
    <col min="4601" max="4603" width="21.7109375" style="1" customWidth="1"/>
    <col min="4604" max="4604" width="10.7109375" style="1" customWidth="1"/>
    <col min="4605" max="4605" width="21.7109375" style="1" customWidth="1"/>
    <col min="4606" max="4606" width="10.7109375" style="1" customWidth="1"/>
    <col min="4607" max="4609" width="21.7109375" style="1" customWidth="1"/>
    <col min="4610" max="4610" width="40.7109375" style="1" customWidth="1"/>
    <col min="4611" max="4611" width="10.7109375" style="1" customWidth="1"/>
    <col min="4612" max="4612" width="21.7109375" style="1" customWidth="1"/>
    <col min="4613" max="4613" width="10.7109375" style="1" customWidth="1"/>
    <col min="4614" max="4616" width="21.7109375" style="1" customWidth="1"/>
    <col min="4617" max="4617" width="10.7109375" style="1" customWidth="1"/>
    <col min="4618" max="4618" width="21.7109375" style="1" customWidth="1"/>
    <col min="4619" max="4619" width="10.7109375" style="1" customWidth="1"/>
    <col min="4620" max="4621" width="21.7109375" style="1" customWidth="1"/>
    <col min="4622" max="4622" width="40.7109375" style="1" customWidth="1"/>
    <col min="4623" max="4623" width="21.7109375" style="1" customWidth="1"/>
    <col min="4624" max="4624" width="10.7109375" style="1" customWidth="1"/>
    <col min="4625" max="4625" width="21.7109375" style="1" customWidth="1"/>
    <col min="4626" max="4626" width="10.7109375" style="1" customWidth="1"/>
    <col min="4627" max="4629" width="21.7109375" style="1" customWidth="1"/>
    <col min="4630" max="4630" width="10.7109375" style="1" customWidth="1"/>
    <col min="4631" max="4631" width="21.7109375" style="1" customWidth="1"/>
    <col min="4632" max="4632" width="10.7109375" style="1" customWidth="1"/>
    <col min="4633" max="4633" width="21.7109375" style="1" customWidth="1"/>
    <col min="4634" max="4634" width="40.7109375" style="1" customWidth="1"/>
    <col min="4635" max="4636" width="21.7109375" style="1" customWidth="1"/>
    <col min="4637" max="4637" width="10.7109375" style="1" customWidth="1"/>
    <col min="4638" max="4638" width="21.7109375" style="1" customWidth="1"/>
    <col min="4639" max="4639" width="10.7109375" style="1" customWidth="1"/>
    <col min="4640" max="4642" width="21.7109375" style="1" customWidth="1"/>
    <col min="4643" max="4643" width="10.7109375" style="1" customWidth="1"/>
    <col min="4644" max="4644" width="21.7109375" style="1" customWidth="1"/>
    <col min="4645" max="4645" width="10.7109375" style="1" customWidth="1"/>
    <col min="4646" max="4646" width="40.7109375" style="1" customWidth="1"/>
    <col min="4647" max="4649" width="21.7109375" style="1" customWidth="1"/>
    <col min="4650" max="4650" width="10.7109375" style="1" customWidth="1"/>
    <col min="4651" max="4651" width="21.7109375" style="1" customWidth="1"/>
    <col min="4652" max="4652" width="10.7109375" style="1" customWidth="1"/>
    <col min="4653" max="4655" width="21.7109375" style="1" customWidth="1"/>
    <col min="4656" max="4656" width="10.7109375" style="1" customWidth="1"/>
    <col min="4657" max="4657" width="21.7109375" style="1" customWidth="1"/>
    <col min="4658" max="4658" width="40.7109375" style="1" customWidth="1"/>
    <col min="4659" max="4659" width="10.7109375" style="1" customWidth="1"/>
    <col min="4660" max="4662" width="21.7109375" style="1" customWidth="1"/>
    <col min="4663" max="4663" width="10.7109375" style="1" customWidth="1"/>
    <col min="4664" max="4664" width="21.7109375" style="1" customWidth="1"/>
    <col min="4665" max="4665" width="10.7109375" style="1" customWidth="1"/>
    <col min="4666" max="4668" width="21.7109375" style="1" customWidth="1"/>
    <col min="4669" max="4669" width="10.7109375" style="1" customWidth="1"/>
    <col min="4670" max="4670" width="40.7109375" style="1" customWidth="1"/>
    <col min="4671" max="4671" width="21.7109375" style="1" customWidth="1"/>
    <col min="4672" max="4672" width="10.7109375" style="1" customWidth="1"/>
    <col min="4673" max="4675" width="21.7109375" style="1" customWidth="1"/>
    <col min="4676" max="4676" width="10.7109375" style="1" customWidth="1"/>
    <col min="4677" max="4677" width="21.7109375" style="1" customWidth="1"/>
    <col min="4678" max="4678" width="10.7109375" style="1" customWidth="1"/>
    <col min="4679" max="4681" width="21.7109375" style="1" customWidth="1"/>
    <col min="4682" max="4682" width="40.7109375" style="1" customWidth="1"/>
    <col min="4683" max="4683" width="10.7109375" style="1" customWidth="1"/>
    <col min="4684" max="4684" width="21.7109375" style="1" customWidth="1"/>
    <col min="4685" max="4685" width="10.7109375" style="1" customWidth="1"/>
    <col min="4686" max="4688" width="21.7109375" style="1" customWidth="1"/>
    <col min="4689" max="4689" width="10.7109375" style="1" customWidth="1"/>
    <col min="4690" max="4690" width="21.7109375" style="1" customWidth="1"/>
    <col min="4691" max="4691" width="10.7109375" style="1" customWidth="1"/>
    <col min="4692" max="4693" width="21.7109375" style="1" customWidth="1"/>
    <col min="4694" max="4694" width="40.7109375" style="1" customWidth="1"/>
    <col min="4695" max="4695" width="21.7109375" style="1" customWidth="1"/>
    <col min="4696" max="4696" width="10.7109375" style="1" customWidth="1"/>
    <col min="4697" max="4697" width="21.7109375" style="1" customWidth="1"/>
    <col min="4698" max="4698" width="10.7109375" style="1" customWidth="1"/>
    <col min="4699" max="4701" width="21.7109375" style="1" customWidth="1"/>
    <col min="4702" max="4702" width="10.7109375" style="1" customWidth="1"/>
    <col min="4703" max="4703" width="21.7109375" style="1" customWidth="1"/>
    <col min="4704" max="4704" width="10.7109375" style="1" customWidth="1"/>
    <col min="4705" max="4705" width="21.7109375" style="1" customWidth="1"/>
    <col min="4706" max="4706" width="40.7109375" style="1" customWidth="1"/>
    <col min="4707" max="4708" width="21.7109375" style="1" customWidth="1"/>
    <col min="4709" max="4709" width="10.7109375" style="1" customWidth="1"/>
    <col min="4710" max="4710" width="21.7109375" style="1" customWidth="1"/>
    <col min="4711" max="4711" width="10.7109375" style="1" customWidth="1"/>
    <col min="4712" max="4714" width="21.7109375" style="1" customWidth="1"/>
    <col min="4715" max="4715" width="10.7109375" style="1" customWidth="1"/>
    <col min="4716" max="4716" width="21.7109375" style="1" customWidth="1"/>
    <col min="4717" max="4717" width="10.7109375" style="1" customWidth="1"/>
    <col min="4718" max="4718" width="40.7109375" style="1" customWidth="1"/>
    <col min="4719" max="4721" width="21.7109375" style="1" customWidth="1"/>
    <col min="4722" max="4722" width="10.7109375" style="1" customWidth="1"/>
    <col min="4723" max="4723" width="21.7109375" style="1" customWidth="1"/>
    <col min="4724" max="4724" width="10.7109375" style="1" customWidth="1"/>
    <col min="4725" max="4727" width="21.7109375" style="1" customWidth="1"/>
    <col min="4728" max="4728" width="10.7109375" style="1" customWidth="1"/>
    <col min="4729" max="4729" width="21.7109375" style="1" customWidth="1"/>
    <col min="4730" max="4730" width="40.7109375" style="1" customWidth="1"/>
    <col min="4731" max="4731" width="10.7109375" style="1" customWidth="1"/>
    <col min="4732" max="4734" width="21.7109375" style="1" customWidth="1"/>
    <col min="4735" max="4735" width="10.7109375" style="1" customWidth="1"/>
    <col min="4736" max="4736" width="21.7109375" style="1" customWidth="1"/>
    <col min="4737" max="4737" width="10.7109375" style="1" customWidth="1"/>
    <col min="4738" max="4740" width="21.7109375" style="1" customWidth="1"/>
    <col min="4741" max="4741" width="10.7109375" style="1" customWidth="1"/>
    <col min="4742" max="4742" width="40.7109375" style="1" customWidth="1"/>
    <col min="4743" max="4743" width="21.7109375" style="1" customWidth="1"/>
    <col min="4744" max="4744" width="10.7109375" style="1" customWidth="1"/>
    <col min="4745" max="4747" width="21.7109375" style="1" customWidth="1"/>
    <col min="4748" max="4748" width="10.7109375" style="1" customWidth="1"/>
    <col min="4749" max="4852" width="11.42578125" style="1"/>
    <col min="4853" max="4853" width="1.7109375" style="1" customWidth="1"/>
    <col min="4854" max="4854" width="40.7109375" style="1" customWidth="1"/>
    <col min="4855" max="4855" width="21.7109375" style="1" customWidth="1"/>
    <col min="4856" max="4856" width="10.7109375" style="1" customWidth="1"/>
    <col min="4857" max="4859" width="21.7109375" style="1" customWidth="1"/>
    <col min="4860" max="4860" width="10.7109375" style="1" customWidth="1"/>
    <col min="4861" max="4861" width="21.7109375" style="1" customWidth="1"/>
    <col min="4862" max="4862" width="10.7109375" style="1" customWidth="1"/>
    <col min="4863" max="4865" width="21.7109375" style="1" customWidth="1"/>
    <col min="4866" max="4866" width="40.7109375" style="1" customWidth="1"/>
    <col min="4867" max="4867" width="10.7109375" style="1" customWidth="1"/>
    <col min="4868" max="4868" width="21.7109375" style="1" customWidth="1"/>
    <col min="4869" max="4869" width="10.7109375" style="1" customWidth="1"/>
    <col min="4870" max="4872" width="21.7109375" style="1" customWidth="1"/>
    <col min="4873" max="4873" width="10.7109375" style="1" customWidth="1"/>
    <col min="4874" max="4874" width="21.7109375" style="1" customWidth="1"/>
    <col min="4875" max="4875" width="10.7109375" style="1" customWidth="1"/>
    <col min="4876" max="4877" width="21.7109375" style="1" customWidth="1"/>
    <col min="4878" max="4878" width="40.7109375" style="1" customWidth="1"/>
    <col min="4879" max="4879" width="21.7109375" style="1" customWidth="1"/>
    <col min="4880" max="4880" width="10.7109375" style="1" customWidth="1"/>
    <col min="4881" max="4881" width="21.7109375" style="1" customWidth="1"/>
    <col min="4882" max="4882" width="10.7109375" style="1" customWidth="1"/>
    <col min="4883" max="4885" width="21.7109375" style="1" customWidth="1"/>
    <col min="4886" max="4886" width="10.7109375" style="1" customWidth="1"/>
    <col min="4887" max="4887" width="21.7109375" style="1" customWidth="1"/>
    <col min="4888" max="4888" width="10.7109375" style="1" customWidth="1"/>
    <col min="4889" max="4889" width="21.7109375" style="1" customWidth="1"/>
    <col min="4890" max="4890" width="40.7109375" style="1" customWidth="1"/>
    <col min="4891" max="4892" width="21.7109375" style="1" customWidth="1"/>
    <col min="4893" max="4893" width="10.7109375" style="1" customWidth="1"/>
    <col min="4894" max="4894" width="21.7109375" style="1" customWidth="1"/>
    <col min="4895" max="4895" width="10.7109375" style="1" customWidth="1"/>
    <col min="4896" max="4898" width="21.7109375" style="1" customWidth="1"/>
    <col min="4899" max="4899" width="10.7109375" style="1" customWidth="1"/>
    <col min="4900" max="4900" width="21.7109375" style="1" customWidth="1"/>
    <col min="4901" max="4901" width="10.7109375" style="1" customWidth="1"/>
    <col min="4902" max="4902" width="40.7109375" style="1" customWidth="1"/>
    <col min="4903" max="4905" width="21.7109375" style="1" customWidth="1"/>
    <col min="4906" max="4906" width="10.7109375" style="1" customWidth="1"/>
    <col min="4907" max="4907" width="21.7109375" style="1" customWidth="1"/>
    <col min="4908" max="4908" width="10.7109375" style="1" customWidth="1"/>
    <col min="4909" max="4911" width="21.7109375" style="1" customWidth="1"/>
    <col min="4912" max="4912" width="10.7109375" style="1" customWidth="1"/>
    <col min="4913" max="4913" width="21.7109375" style="1" customWidth="1"/>
    <col min="4914" max="4914" width="40.7109375" style="1" customWidth="1"/>
    <col min="4915" max="4915" width="10.7109375" style="1" customWidth="1"/>
    <col min="4916" max="4918" width="21.7109375" style="1" customWidth="1"/>
    <col min="4919" max="4919" width="10.7109375" style="1" customWidth="1"/>
    <col min="4920" max="4920" width="21.7109375" style="1" customWidth="1"/>
    <col min="4921" max="4921" width="10.7109375" style="1" customWidth="1"/>
    <col min="4922" max="4924" width="21.7109375" style="1" customWidth="1"/>
    <col min="4925" max="4925" width="10.7109375" style="1" customWidth="1"/>
    <col min="4926" max="4926" width="40.7109375" style="1" customWidth="1"/>
    <col min="4927" max="4927" width="21.7109375" style="1" customWidth="1"/>
    <col min="4928" max="4928" width="10.7109375" style="1" customWidth="1"/>
    <col min="4929" max="4931" width="21.7109375" style="1" customWidth="1"/>
    <col min="4932" max="4932" width="10.7109375" style="1" customWidth="1"/>
    <col min="4933" max="4933" width="21.7109375" style="1" customWidth="1"/>
    <col min="4934" max="4934" width="10.7109375" style="1" customWidth="1"/>
    <col min="4935" max="4937" width="21.7109375" style="1" customWidth="1"/>
    <col min="4938" max="4938" width="40.7109375" style="1" customWidth="1"/>
    <col min="4939" max="4939" width="10.7109375" style="1" customWidth="1"/>
    <col min="4940" max="4940" width="21.7109375" style="1" customWidth="1"/>
    <col min="4941" max="4941" width="10.7109375" style="1" customWidth="1"/>
    <col min="4942" max="4944" width="21.7109375" style="1" customWidth="1"/>
    <col min="4945" max="4945" width="10.7109375" style="1" customWidth="1"/>
    <col min="4946" max="4946" width="21.7109375" style="1" customWidth="1"/>
    <col min="4947" max="4947" width="10.7109375" style="1" customWidth="1"/>
    <col min="4948" max="4949" width="21.7109375" style="1" customWidth="1"/>
    <col min="4950" max="4950" width="40.7109375" style="1" customWidth="1"/>
    <col min="4951" max="4951" width="21.7109375" style="1" customWidth="1"/>
    <col min="4952" max="4952" width="10.7109375" style="1" customWidth="1"/>
    <col min="4953" max="4953" width="21.7109375" style="1" customWidth="1"/>
    <col min="4954" max="4954" width="10.7109375" style="1" customWidth="1"/>
    <col min="4955" max="4957" width="21.7109375" style="1" customWidth="1"/>
    <col min="4958" max="4958" width="10.7109375" style="1" customWidth="1"/>
    <col min="4959" max="4959" width="21.7109375" style="1" customWidth="1"/>
    <col min="4960" max="4960" width="10.7109375" style="1" customWidth="1"/>
    <col min="4961" max="4961" width="21.7109375" style="1" customWidth="1"/>
    <col min="4962" max="4962" width="40.7109375" style="1" customWidth="1"/>
    <col min="4963" max="4964" width="21.7109375" style="1" customWidth="1"/>
    <col min="4965" max="4965" width="10.7109375" style="1" customWidth="1"/>
    <col min="4966" max="4966" width="21.7109375" style="1" customWidth="1"/>
    <col min="4967" max="4967" width="10.7109375" style="1" customWidth="1"/>
    <col min="4968" max="4970" width="21.7109375" style="1" customWidth="1"/>
    <col min="4971" max="4971" width="10.7109375" style="1" customWidth="1"/>
    <col min="4972" max="4972" width="21.7109375" style="1" customWidth="1"/>
    <col min="4973" max="4973" width="10.7109375" style="1" customWidth="1"/>
    <col min="4974" max="4974" width="40.7109375" style="1" customWidth="1"/>
    <col min="4975" max="4977" width="21.7109375" style="1" customWidth="1"/>
    <col min="4978" max="4978" width="10.7109375" style="1" customWidth="1"/>
    <col min="4979" max="4979" width="21.7109375" style="1" customWidth="1"/>
    <col min="4980" max="4980" width="10.7109375" style="1" customWidth="1"/>
    <col min="4981" max="4983" width="21.7109375" style="1" customWidth="1"/>
    <col min="4984" max="4984" width="10.7109375" style="1" customWidth="1"/>
    <col min="4985" max="4985" width="21.7109375" style="1" customWidth="1"/>
    <col min="4986" max="4986" width="40.7109375" style="1" customWidth="1"/>
    <col min="4987" max="4987" width="10.7109375" style="1" customWidth="1"/>
    <col min="4988" max="4990" width="21.7109375" style="1" customWidth="1"/>
    <col min="4991" max="4991" width="10.7109375" style="1" customWidth="1"/>
    <col min="4992" max="4992" width="21.7109375" style="1" customWidth="1"/>
    <col min="4993" max="4993" width="10.7109375" style="1" customWidth="1"/>
    <col min="4994" max="4996" width="21.7109375" style="1" customWidth="1"/>
    <col min="4997" max="4997" width="10.7109375" style="1" customWidth="1"/>
    <col min="4998" max="4998" width="40.7109375" style="1" customWidth="1"/>
    <col min="4999" max="4999" width="21.7109375" style="1" customWidth="1"/>
    <col min="5000" max="5000" width="10.7109375" style="1" customWidth="1"/>
    <col min="5001" max="5003" width="21.7109375" style="1" customWidth="1"/>
    <col min="5004" max="5004" width="10.7109375" style="1" customWidth="1"/>
    <col min="5005" max="5108" width="11.42578125" style="1"/>
    <col min="5109" max="5109" width="1.7109375" style="1" customWidth="1"/>
    <col min="5110" max="5110" width="40.7109375" style="1" customWidth="1"/>
    <col min="5111" max="5111" width="21.7109375" style="1" customWidth="1"/>
    <col min="5112" max="5112" width="10.7109375" style="1" customWidth="1"/>
    <col min="5113" max="5115" width="21.7109375" style="1" customWidth="1"/>
    <col min="5116" max="5116" width="10.7109375" style="1" customWidth="1"/>
    <col min="5117" max="5117" width="21.7109375" style="1" customWidth="1"/>
    <col min="5118" max="5118" width="10.7109375" style="1" customWidth="1"/>
    <col min="5119" max="5121" width="21.7109375" style="1" customWidth="1"/>
    <col min="5122" max="5122" width="40.7109375" style="1" customWidth="1"/>
    <col min="5123" max="5123" width="10.7109375" style="1" customWidth="1"/>
    <col min="5124" max="5124" width="21.7109375" style="1" customWidth="1"/>
    <col min="5125" max="5125" width="10.7109375" style="1" customWidth="1"/>
    <col min="5126" max="5128" width="21.7109375" style="1" customWidth="1"/>
    <col min="5129" max="5129" width="10.7109375" style="1" customWidth="1"/>
    <col min="5130" max="5130" width="21.7109375" style="1" customWidth="1"/>
    <col min="5131" max="5131" width="10.7109375" style="1" customWidth="1"/>
    <col min="5132" max="5133" width="21.7109375" style="1" customWidth="1"/>
    <col min="5134" max="5134" width="40.7109375" style="1" customWidth="1"/>
    <col min="5135" max="5135" width="21.7109375" style="1" customWidth="1"/>
    <col min="5136" max="5136" width="10.7109375" style="1" customWidth="1"/>
    <col min="5137" max="5137" width="21.7109375" style="1" customWidth="1"/>
    <col min="5138" max="5138" width="10.7109375" style="1" customWidth="1"/>
    <col min="5139" max="5141" width="21.7109375" style="1" customWidth="1"/>
    <col min="5142" max="5142" width="10.7109375" style="1" customWidth="1"/>
    <col min="5143" max="5143" width="21.7109375" style="1" customWidth="1"/>
    <col min="5144" max="5144" width="10.7109375" style="1" customWidth="1"/>
    <col min="5145" max="5145" width="21.7109375" style="1" customWidth="1"/>
    <col min="5146" max="5146" width="40.7109375" style="1" customWidth="1"/>
    <col min="5147" max="5148" width="21.7109375" style="1" customWidth="1"/>
    <col min="5149" max="5149" width="10.7109375" style="1" customWidth="1"/>
    <col min="5150" max="5150" width="21.7109375" style="1" customWidth="1"/>
    <col min="5151" max="5151" width="10.7109375" style="1" customWidth="1"/>
    <col min="5152" max="5154" width="21.7109375" style="1" customWidth="1"/>
    <col min="5155" max="5155" width="10.7109375" style="1" customWidth="1"/>
    <col min="5156" max="5156" width="21.7109375" style="1" customWidth="1"/>
    <col min="5157" max="5157" width="10.7109375" style="1" customWidth="1"/>
    <col min="5158" max="5158" width="40.7109375" style="1" customWidth="1"/>
    <col min="5159" max="5161" width="21.7109375" style="1" customWidth="1"/>
    <col min="5162" max="5162" width="10.7109375" style="1" customWidth="1"/>
    <col min="5163" max="5163" width="21.7109375" style="1" customWidth="1"/>
    <col min="5164" max="5164" width="10.7109375" style="1" customWidth="1"/>
    <col min="5165" max="5167" width="21.7109375" style="1" customWidth="1"/>
    <col min="5168" max="5168" width="10.7109375" style="1" customWidth="1"/>
    <col min="5169" max="5169" width="21.7109375" style="1" customWidth="1"/>
    <col min="5170" max="5170" width="40.7109375" style="1" customWidth="1"/>
    <col min="5171" max="5171" width="10.7109375" style="1" customWidth="1"/>
    <col min="5172" max="5174" width="21.7109375" style="1" customWidth="1"/>
    <col min="5175" max="5175" width="10.7109375" style="1" customWidth="1"/>
    <col min="5176" max="5176" width="21.7109375" style="1" customWidth="1"/>
    <col min="5177" max="5177" width="10.7109375" style="1" customWidth="1"/>
    <col min="5178" max="5180" width="21.7109375" style="1" customWidth="1"/>
    <col min="5181" max="5181" width="10.7109375" style="1" customWidth="1"/>
    <col min="5182" max="5182" width="40.7109375" style="1" customWidth="1"/>
    <col min="5183" max="5183" width="21.7109375" style="1" customWidth="1"/>
    <col min="5184" max="5184" width="10.7109375" style="1" customWidth="1"/>
    <col min="5185" max="5187" width="21.7109375" style="1" customWidth="1"/>
    <col min="5188" max="5188" width="10.7109375" style="1" customWidth="1"/>
    <col min="5189" max="5189" width="21.7109375" style="1" customWidth="1"/>
    <col min="5190" max="5190" width="10.7109375" style="1" customWidth="1"/>
    <col min="5191" max="5193" width="21.7109375" style="1" customWidth="1"/>
    <col min="5194" max="5194" width="40.7109375" style="1" customWidth="1"/>
    <col min="5195" max="5195" width="10.7109375" style="1" customWidth="1"/>
    <col min="5196" max="5196" width="21.7109375" style="1" customWidth="1"/>
    <col min="5197" max="5197" width="10.7109375" style="1" customWidth="1"/>
    <col min="5198" max="5200" width="21.7109375" style="1" customWidth="1"/>
    <col min="5201" max="5201" width="10.7109375" style="1" customWidth="1"/>
    <col min="5202" max="5202" width="21.7109375" style="1" customWidth="1"/>
    <col min="5203" max="5203" width="10.7109375" style="1" customWidth="1"/>
    <col min="5204" max="5205" width="21.7109375" style="1" customWidth="1"/>
    <col min="5206" max="5206" width="40.7109375" style="1" customWidth="1"/>
    <col min="5207" max="5207" width="21.7109375" style="1" customWidth="1"/>
    <col min="5208" max="5208" width="10.7109375" style="1" customWidth="1"/>
    <col min="5209" max="5209" width="21.7109375" style="1" customWidth="1"/>
    <col min="5210" max="5210" width="10.7109375" style="1" customWidth="1"/>
    <col min="5211" max="5213" width="21.7109375" style="1" customWidth="1"/>
    <col min="5214" max="5214" width="10.7109375" style="1" customWidth="1"/>
    <col min="5215" max="5215" width="21.7109375" style="1" customWidth="1"/>
    <col min="5216" max="5216" width="10.7109375" style="1" customWidth="1"/>
    <col min="5217" max="5217" width="21.7109375" style="1" customWidth="1"/>
    <col min="5218" max="5218" width="40.7109375" style="1" customWidth="1"/>
    <col min="5219" max="5220" width="21.7109375" style="1" customWidth="1"/>
    <col min="5221" max="5221" width="10.7109375" style="1" customWidth="1"/>
    <col min="5222" max="5222" width="21.7109375" style="1" customWidth="1"/>
    <col min="5223" max="5223" width="10.7109375" style="1" customWidth="1"/>
    <col min="5224" max="5226" width="21.7109375" style="1" customWidth="1"/>
    <col min="5227" max="5227" width="10.7109375" style="1" customWidth="1"/>
    <col min="5228" max="5228" width="21.7109375" style="1" customWidth="1"/>
    <col min="5229" max="5229" width="10.7109375" style="1" customWidth="1"/>
    <col min="5230" max="5230" width="40.7109375" style="1" customWidth="1"/>
    <col min="5231" max="5233" width="21.7109375" style="1" customWidth="1"/>
    <col min="5234" max="5234" width="10.7109375" style="1" customWidth="1"/>
    <col min="5235" max="5235" width="21.7109375" style="1" customWidth="1"/>
    <col min="5236" max="5236" width="10.7109375" style="1" customWidth="1"/>
    <col min="5237" max="5239" width="21.7109375" style="1" customWidth="1"/>
    <col min="5240" max="5240" width="10.7109375" style="1" customWidth="1"/>
    <col min="5241" max="5241" width="21.7109375" style="1" customWidth="1"/>
    <col min="5242" max="5242" width="40.7109375" style="1" customWidth="1"/>
    <col min="5243" max="5243" width="10.7109375" style="1" customWidth="1"/>
    <col min="5244" max="5246" width="21.7109375" style="1" customWidth="1"/>
    <col min="5247" max="5247" width="10.7109375" style="1" customWidth="1"/>
    <col min="5248" max="5248" width="21.7109375" style="1" customWidth="1"/>
    <col min="5249" max="5249" width="10.7109375" style="1" customWidth="1"/>
    <col min="5250" max="5252" width="21.7109375" style="1" customWidth="1"/>
    <col min="5253" max="5253" width="10.7109375" style="1" customWidth="1"/>
    <col min="5254" max="5254" width="40.7109375" style="1" customWidth="1"/>
    <col min="5255" max="5255" width="21.7109375" style="1" customWidth="1"/>
    <col min="5256" max="5256" width="10.7109375" style="1" customWidth="1"/>
    <col min="5257" max="5259" width="21.7109375" style="1" customWidth="1"/>
    <col min="5260" max="5260" width="10.7109375" style="1" customWidth="1"/>
    <col min="5261" max="5364" width="11.42578125" style="1"/>
    <col min="5365" max="5365" width="1.7109375" style="1" customWidth="1"/>
    <col min="5366" max="5366" width="40.7109375" style="1" customWidth="1"/>
    <col min="5367" max="5367" width="21.7109375" style="1" customWidth="1"/>
    <col min="5368" max="5368" width="10.7109375" style="1" customWidth="1"/>
    <col min="5369" max="5371" width="21.7109375" style="1" customWidth="1"/>
    <col min="5372" max="5372" width="10.7109375" style="1" customWidth="1"/>
    <col min="5373" max="5373" width="21.7109375" style="1" customWidth="1"/>
    <col min="5374" max="5374" width="10.7109375" style="1" customWidth="1"/>
    <col min="5375" max="5377" width="21.7109375" style="1" customWidth="1"/>
    <col min="5378" max="5378" width="40.7109375" style="1" customWidth="1"/>
    <col min="5379" max="5379" width="10.7109375" style="1" customWidth="1"/>
    <col min="5380" max="5380" width="21.7109375" style="1" customWidth="1"/>
    <col min="5381" max="5381" width="10.7109375" style="1" customWidth="1"/>
    <col min="5382" max="5384" width="21.7109375" style="1" customWidth="1"/>
    <col min="5385" max="5385" width="10.7109375" style="1" customWidth="1"/>
    <col min="5386" max="5386" width="21.7109375" style="1" customWidth="1"/>
    <col min="5387" max="5387" width="10.7109375" style="1" customWidth="1"/>
    <col min="5388" max="5389" width="21.7109375" style="1" customWidth="1"/>
    <col min="5390" max="5390" width="40.7109375" style="1" customWidth="1"/>
    <col min="5391" max="5391" width="21.7109375" style="1" customWidth="1"/>
    <col min="5392" max="5392" width="10.7109375" style="1" customWidth="1"/>
    <col min="5393" max="5393" width="21.7109375" style="1" customWidth="1"/>
    <col min="5394" max="5394" width="10.7109375" style="1" customWidth="1"/>
    <col min="5395" max="5397" width="21.7109375" style="1" customWidth="1"/>
    <col min="5398" max="5398" width="10.7109375" style="1" customWidth="1"/>
    <col min="5399" max="5399" width="21.7109375" style="1" customWidth="1"/>
    <col min="5400" max="5400" width="10.7109375" style="1" customWidth="1"/>
    <col min="5401" max="5401" width="21.7109375" style="1" customWidth="1"/>
    <col min="5402" max="5402" width="40.7109375" style="1" customWidth="1"/>
    <col min="5403" max="5404" width="21.7109375" style="1" customWidth="1"/>
    <col min="5405" max="5405" width="10.7109375" style="1" customWidth="1"/>
    <col min="5406" max="5406" width="21.7109375" style="1" customWidth="1"/>
    <col min="5407" max="5407" width="10.7109375" style="1" customWidth="1"/>
    <col min="5408" max="5410" width="21.7109375" style="1" customWidth="1"/>
    <col min="5411" max="5411" width="10.7109375" style="1" customWidth="1"/>
    <col min="5412" max="5412" width="21.7109375" style="1" customWidth="1"/>
    <col min="5413" max="5413" width="10.7109375" style="1" customWidth="1"/>
    <col min="5414" max="5414" width="40.7109375" style="1" customWidth="1"/>
    <col min="5415" max="5417" width="21.7109375" style="1" customWidth="1"/>
    <col min="5418" max="5418" width="10.7109375" style="1" customWidth="1"/>
    <col min="5419" max="5419" width="21.7109375" style="1" customWidth="1"/>
    <col min="5420" max="5420" width="10.7109375" style="1" customWidth="1"/>
    <col min="5421" max="5423" width="21.7109375" style="1" customWidth="1"/>
    <col min="5424" max="5424" width="10.7109375" style="1" customWidth="1"/>
    <col min="5425" max="5425" width="21.7109375" style="1" customWidth="1"/>
    <col min="5426" max="5426" width="40.7109375" style="1" customWidth="1"/>
    <col min="5427" max="5427" width="10.7109375" style="1" customWidth="1"/>
    <col min="5428" max="5430" width="21.7109375" style="1" customWidth="1"/>
    <col min="5431" max="5431" width="10.7109375" style="1" customWidth="1"/>
    <col min="5432" max="5432" width="21.7109375" style="1" customWidth="1"/>
    <col min="5433" max="5433" width="10.7109375" style="1" customWidth="1"/>
    <col min="5434" max="5436" width="21.7109375" style="1" customWidth="1"/>
    <col min="5437" max="5437" width="10.7109375" style="1" customWidth="1"/>
    <col min="5438" max="5438" width="40.7109375" style="1" customWidth="1"/>
    <col min="5439" max="5439" width="21.7109375" style="1" customWidth="1"/>
    <col min="5440" max="5440" width="10.7109375" style="1" customWidth="1"/>
    <col min="5441" max="5443" width="21.7109375" style="1" customWidth="1"/>
    <col min="5444" max="5444" width="10.7109375" style="1" customWidth="1"/>
    <col min="5445" max="5445" width="21.7109375" style="1" customWidth="1"/>
    <col min="5446" max="5446" width="10.7109375" style="1" customWidth="1"/>
    <col min="5447" max="5449" width="21.7109375" style="1" customWidth="1"/>
    <col min="5450" max="5450" width="40.7109375" style="1" customWidth="1"/>
    <col min="5451" max="5451" width="10.7109375" style="1" customWidth="1"/>
    <col min="5452" max="5452" width="21.7109375" style="1" customWidth="1"/>
    <col min="5453" max="5453" width="10.7109375" style="1" customWidth="1"/>
    <col min="5454" max="5456" width="21.7109375" style="1" customWidth="1"/>
    <col min="5457" max="5457" width="10.7109375" style="1" customWidth="1"/>
    <col min="5458" max="5458" width="21.7109375" style="1" customWidth="1"/>
    <col min="5459" max="5459" width="10.7109375" style="1" customWidth="1"/>
    <col min="5460" max="5461" width="21.7109375" style="1" customWidth="1"/>
    <col min="5462" max="5462" width="40.7109375" style="1" customWidth="1"/>
    <col min="5463" max="5463" width="21.7109375" style="1" customWidth="1"/>
    <col min="5464" max="5464" width="10.7109375" style="1" customWidth="1"/>
    <col min="5465" max="5465" width="21.7109375" style="1" customWidth="1"/>
    <col min="5466" max="5466" width="10.7109375" style="1" customWidth="1"/>
    <col min="5467" max="5469" width="21.7109375" style="1" customWidth="1"/>
    <col min="5470" max="5470" width="10.7109375" style="1" customWidth="1"/>
    <col min="5471" max="5471" width="21.7109375" style="1" customWidth="1"/>
    <col min="5472" max="5472" width="10.7109375" style="1" customWidth="1"/>
    <col min="5473" max="5473" width="21.7109375" style="1" customWidth="1"/>
    <col min="5474" max="5474" width="40.7109375" style="1" customWidth="1"/>
    <col min="5475" max="5476" width="21.7109375" style="1" customWidth="1"/>
    <col min="5477" max="5477" width="10.7109375" style="1" customWidth="1"/>
    <col min="5478" max="5478" width="21.7109375" style="1" customWidth="1"/>
    <col min="5479" max="5479" width="10.7109375" style="1" customWidth="1"/>
    <col min="5480" max="5482" width="21.7109375" style="1" customWidth="1"/>
    <col min="5483" max="5483" width="10.7109375" style="1" customWidth="1"/>
    <col min="5484" max="5484" width="21.7109375" style="1" customWidth="1"/>
    <col min="5485" max="5485" width="10.7109375" style="1" customWidth="1"/>
    <col min="5486" max="5486" width="40.7109375" style="1" customWidth="1"/>
    <col min="5487" max="5489" width="21.7109375" style="1" customWidth="1"/>
    <col min="5490" max="5490" width="10.7109375" style="1" customWidth="1"/>
    <col min="5491" max="5491" width="21.7109375" style="1" customWidth="1"/>
    <col min="5492" max="5492" width="10.7109375" style="1" customWidth="1"/>
    <col min="5493" max="5495" width="21.7109375" style="1" customWidth="1"/>
    <col min="5496" max="5496" width="10.7109375" style="1" customWidth="1"/>
    <col min="5497" max="5497" width="21.7109375" style="1" customWidth="1"/>
    <col min="5498" max="5498" width="40.7109375" style="1" customWidth="1"/>
    <col min="5499" max="5499" width="10.7109375" style="1" customWidth="1"/>
    <col min="5500" max="5502" width="21.7109375" style="1" customWidth="1"/>
    <col min="5503" max="5503" width="10.7109375" style="1" customWidth="1"/>
    <col min="5504" max="5504" width="21.7109375" style="1" customWidth="1"/>
    <col min="5505" max="5505" width="10.7109375" style="1" customWidth="1"/>
    <col min="5506" max="5508" width="21.7109375" style="1" customWidth="1"/>
    <col min="5509" max="5509" width="10.7109375" style="1" customWidth="1"/>
    <col min="5510" max="5510" width="40.7109375" style="1" customWidth="1"/>
    <col min="5511" max="5511" width="21.7109375" style="1" customWidth="1"/>
    <col min="5512" max="5512" width="10.7109375" style="1" customWidth="1"/>
    <col min="5513" max="5515" width="21.7109375" style="1" customWidth="1"/>
    <col min="5516" max="5516" width="10.7109375" style="1" customWidth="1"/>
    <col min="5517" max="5620" width="11.42578125" style="1"/>
    <col min="5621" max="5621" width="1.7109375" style="1" customWidth="1"/>
    <col min="5622" max="5622" width="40.7109375" style="1" customWidth="1"/>
    <col min="5623" max="5623" width="21.7109375" style="1" customWidth="1"/>
    <col min="5624" max="5624" width="10.7109375" style="1" customWidth="1"/>
    <col min="5625" max="5627" width="21.7109375" style="1" customWidth="1"/>
    <col min="5628" max="5628" width="10.7109375" style="1" customWidth="1"/>
    <col min="5629" max="5629" width="21.7109375" style="1" customWidth="1"/>
    <col min="5630" max="5630" width="10.7109375" style="1" customWidth="1"/>
    <col min="5631" max="5633" width="21.7109375" style="1" customWidth="1"/>
    <col min="5634" max="5634" width="40.7109375" style="1" customWidth="1"/>
    <col min="5635" max="5635" width="10.7109375" style="1" customWidth="1"/>
    <col min="5636" max="5636" width="21.7109375" style="1" customWidth="1"/>
    <col min="5637" max="5637" width="10.7109375" style="1" customWidth="1"/>
    <col min="5638" max="5640" width="21.7109375" style="1" customWidth="1"/>
    <col min="5641" max="5641" width="10.7109375" style="1" customWidth="1"/>
    <col min="5642" max="5642" width="21.7109375" style="1" customWidth="1"/>
    <col min="5643" max="5643" width="10.7109375" style="1" customWidth="1"/>
    <col min="5644" max="5645" width="21.7109375" style="1" customWidth="1"/>
    <col min="5646" max="5646" width="40.7109375" style="1" customWidth="1"/>
    <col min="5647" max="5647" width="21.7109375" style="1" customWidth="1"/>
    <col min="5648" max="5648" width="10.7109375" style="1" customWidth="1"/>
    <col min="5649" max="5649" width="21.7109375" style="1" customWidth="1"/>
    <col min="5650" max="5650" width="10.7109375" style="1" customWidth="1"/>
    <col min="5651" max="5653" width="21.7109375" style="1" customWidth="1"/>
    <col min="5654" max="5654" width="10.7109375" style="1" customWidth="1"/>
    <col min="5655" max="5655" width="21.7109375" style="1" customWidth="1"/>
    <col min="5656" max="5656" width="10.7109375" style="1" customWidth="1"/>
    <col min="5657" max="5657" width="21.7109375" style="1" customWidth="1"/>
    <col min="5658" max="5658" width="40.7109375" style="1" customWidth="1"/>
    <col min="5659" max="5660" width="21.7109375" style="1" customWidth="1"/>
    <col min="5661" max="5661" width="10.7109375" style="1" customWidth="1"/>
    <col min="5662" max="5662" width="21.7109375" style="1" customWidth="1"/>
    <col min="5663" max="5663" width="10.7109375" style="1" customWidth="1"/>
    <col min="5664" max="5666" width="21.7109375" style="1" customWidth="1"/>
    <col min="5667" max="5667" width="10.7109375" style="1" customWidth="1"/>
    <col min="5668" max="5668" width="21.7109375" style="1" customWidth="1"/>
    <col min="5669" max="5669" width="10.7109375" style="1" customWidth="1"/>
    <col min="5670" max="5670" width="40.7109375" style="1" customWidth="1"/>
    <col min="5671" max="5673" width="21.7109375" style="1" customWidth="1"/>
    <col min="5674" max="5674" width="10.7109375" style="1" customWidth="1"/>
    <col min="5675" max="5675" width="21.7109375" style="1" customWidth="1"/>
    <col min="5676" max="5676" width="10.7109375" style="1" customWidth="1"/>
    <col min="5677" max="5679" width="21.7109375" style="1" customWidth="1"/>
    <col min="5680" max="5680" width="10.7109375" style="1" customWidth="1"/>
    <col min="5681" max="5681" width="21.7109375" style="1" customWidth="1"/>
    <col min="5682" max="5682" width="40.7109375" style="1" customWidth="1"/>
    <col min="5683" max="5683" width="10.7109375" style="1" customWidth="1"/>
    <col min="5684" max="5686" width="21.7109375" style="1" customWidth="1"/>
    <col min="5687" max="5687" width="10.7109375" style="1" customWidth="1"/>
    <col min="5688" max="5688" width="21.7109375" style="1" customWidth="1"/>
    <col min="5689" max="5689" width="10.7109375" style="1" customWidth="1"/>
    <col min="5690" max="5692" width="21.7109375" style="1" customWidth="1"/>
    <col min="5693" max="5693" width="10.7109375" style="1" customWidth="1"/>
    <col min="5694" max="5694" width="40.7109375" style="1" customWidth="1"/>
    <col min="5695" max="5695" width="21.7109375" style="1" customWidth="1"/>
    <col min="5696" max="5696" width="10.7109375" style="1" customWidth="1"/>
    <col min="5697" max="5699" width="21.7109375" style="1" customWidth="1"/>
    <col min="5700" max="5700" width="10.7109375" style="1" customWidth="1"/>
    <col min="5701" max="5701" width="21.7109375" style="1" customWidth="1"/>
    <col min="5702" max="5702" width="10.7109375" style="1" customWidth="1"/>
    <col min="5703" max="5705" width="21.7109375" style="1" customWidth="1"/>
    <col min="5706" max="5706" width="40.7109375" style="1" customWidth="1"/>
    <col min="5707" max="5707" width="10.7109375" style="1" customWidth="1"/>
    <col min="5708" max="5708" width="21.7109375" style="1" customWidth="1"/>
    <col min="5709" max="5709" width="10.7109375" style="1" customWidth="1"/>
    <col min="5710" max="5712" width="21.7109375" style="1" customWidth="1"/>
    <col min="5713" max="5713" width="10.7109375" style="1" customWidth="1"/>
    <col min="5714" max="5714" width="21.7109375" style="1" customWidth="1"/>
    <col min="5715" max="5715" width="10.7109375" style="1" customWidth="1"/>
    <col min="5716" max="5717" width="21.7109375" style="1" customWidth="1"/>
    <col min="5718" max="5718" width="40.7109375" style="1" customWidth="1"/>
    <col min="5719" max="5719" width="21.7109375" style="1" customWidth="1"/>
    <col min="5720" max="5720" width="10.7109375" style="1" customWidth="1"/>
    <col min="5721" max="5721" width="21.7109375" style="1" customWidth="1"/>
    <col min="5722" max="5722" width="10.7109375" style="1" customWidth="1"/>
    <col min="5723" max="5725" width="21.7109375" style="1" customWidth="1"/>
    <col min="5726" max="5726" width="10.7109375" style="1" customWidth="1"/>
    <col min="5727" max="5727" width="21.7109375" style="1" customWidth="1"/>
    <col min="5728" max="5728" width="10.7109375" style="1" customWidth="1"/>
    <col min="5729" max="5729" width="21.7109375" style="1" customWidth="1"/>
    <col min="5730" max="5730" width="40.7109375" style="1" customWidth="1"/>
    <col min="5731" max="5732" width="21.7109375" style="1" customWidth="1"/>
    <col min="5733" max="5733" width="10.7109375" style="1" customWidth="1"/>
    <col min="5734" max="5734" width="21.7109375" style="1" customWidth="1"/>
    <col min="5735" max="5735" width="10.7109375" style="1" customWidth="1"/>
    <col min="5736" max="5738" width="21.7109375" style="1" customWidth="1"/>
    <col min="5739" max="5739" width="10.7109375" style="1" customWidth="1"/>
    <col min="5740" max="5740" width="21.7109375" style="1" customWidth="1"/>
    <col min="5741" max="5741" width="10.7109375" style="1" customWidth="1"/>
    <col min="5742" max="5742" width="40.7109375" style="1" customWidth="1"/>
    <col min="5743" max="5745" width="21.7109375" style="1" customWidth="1"/>
    <col min="5746" max="5746" width="10.7109375" style="1" customWidth="1"/>
    <col min="5747" max="5747" width="21.7109375" style="1" customWidth="1"/>
    <col min="5748" max="5748" width="10.7109375" style="1" customWidth="1"/>
    <col min="5749" max="5751" width="21.7109375" style="1" customWidth="1"/>
    <col min="5752" max="5752" width="10.7109375" style="1" customWidth="1"/>
    <col min="5753" max="5753" width="21.7109375" style="1" customWidth="1"/>
    <col min="5754" max="5754" width="40.7109375" style="1" customWidth="1"/>
    <col min="5755" max="5755" width="10.7109375" style="1" customWidth="1"/>
    <col min="5756" max="5758" width="21.7109375" style="1" customWidth="1"/>
    <col min="5759" max="5759" width="10.7109375" style="1" customWidth="1"/>
    <col min="5760" max="5760" width="21.7109375" style="1" customWidth="1"/>
    <col min="5761" max="5761" width="10.7109375" style="1" customWidth="1"/>
    <col min="5762" max="5764" width="21.7109375" style="1" customWidth="1"/>
    <col min="5765" max="5765" width="10.7109375" style="1" customWidth="1"/>
    <col min="5766" max="5766" width="40.7109375" style="1" customWidth="1"/>
    <col min="5767" max="5767" width="21.7109375" style="1" customWidth="1"/>
    <col min="5768" max="5768" width="10.7109375" style="1" customWidth="1"/>
    <col min="5769" max="5771" width="21.7109375" style="1" customWidth="1"/>
    <col min="5772" max="5772" width="10.7109375" style="1" customWidth="1"/>
    <col min="5773" max="5876" width="11.42578125" style="1"/>
    <col min="5877" max="5877" width="1.7109375" style="1" customWidth="1"/>
    <col min="5878" max="5878" width="40.7109375" style="1" customWidth="1"/>
    <col min="5879" max="5879" width="21.7109375" style="1" customWidth="1"/>
    <col min="5880" max="5880" width="10.7109375" style="1" customWidth="1"/>
    <col min="5881" max="5883" width="21.7109375" style="1" customWidth="1"/>
    <col min="5884" max="5884" width="10.7109375" style="1" customWidth="1"/>
    <col min="5885" max="5885" width="21.7109375" style="1" customWidth="1"/>
    <col min="5886" max="5886" width="10.7109375" style="1" customWidth="1"/>
    <col min="5887" max="5889" width="21.7109375" style="1" customWidth="1"/>
    <col min="5890" max="5890" width="40.7109375" style="1" customWidth="1"/>
    <col min="5891" max="5891" width="10.7109375" style="1" customWidth="1"/>
    <col min="5892" max="5892" width="21.7109375" style="1" customWidth="1"/>
    <col min="5893" max="5893" width="10.7109375" style="1" customWidth="1"/>
    <col min="5894" max="5896" width="21.7109375" style="1" customWidth="1"/>
    <col min="5897" max="5897" width="10.7109375" style="1" customWidth="1"/>
    <col min="5898" max="5898" width="21.7109375" style="1" customWidth="1"/>
    <col min="5899" max="5899" width="10.7109375" style="1" customWidth="1"/>
    <col min="5900" max="5901" width="21.7109375" style="1" customWidth="1"/>
    <col min="5902" max="5902" width="40.7109375" style="1" customWidth="1"/>
    <col min="5903" max="5903" width="21.7109375" style="1" customWidth="1"/>
    <col min="5904" max="5904" width="10.7109375" style="1" customWidth="1"/>
    <col min="5905" max="5905" width="21.7109375" style="1" customWidth="1"/>
    <col min="5906" max="5906" width="10.7109375" style="1" customWidth="1"/>
    <col min="5907" max="5909" width="21.7109375" style="1" customWidth="1"/>
    <col min="5910" max="5910" width="10.7109375" style="1" customWidth="1"/>
    <col min="5911" max="5911" width="21.7109375" style="1" customWidth="1"/>
    <col min="5912" max="5912" width="10.7109375" style="1" customWidth="1"/>
    <col min="5913" max="5913" width="21.7109375" style="1" customWidth="1"/>
    <col min="5914" max="5914" width="40.7109375" style="1" customWidth="1"/>
    <col min="5915" max="5916" width="21.7109375" style="1" customWidth="1"/>
    <col min="5917" max="5917" width="10.7109375" style="1" customWidth="1"/>
    <col min="5918" max="5918" width="21.7109375" style="1" customWidth="1"/>
    <col min="5919" max="5919" width="10.7109375" style="1" customWidth="1"/>
    <col min="5920" max="5922" width="21.7109375" style="1" customWidth="1"/>
    <col min="5923" max="5923" width="10.7109375" style="1" customWidth="1"/>
    <col min="5924" max="5924" width="21.7109375" style="1" customWidth="1"/>
    <col min="5925" max="5925" width="10.7109375" style="1" customWidth="1"/>
    <col min="5926" max="5926" width="40.7109375" style="1" customWidth="1"/>
    <col min="5927" max="5929" width="21.7109375" style="1" customWidth="1"/>
    <col min="5930" max="5930" width="10.7109375" style="1" customWidth="1"/>
    <col min="5931" max="5931" width="21.7109375" style="1" customWidth="1"/>
    <col min="5932" max="5932" width="10.7109375" style="1" customWidth="1"/>
    <col min="5933" max="5935" width="21.7109375" style="1" customWidth="1"/>
    <col min="5936" max="5936" width="10.7109375" style="1" customWidth="1"/>
    <col min="5937" max="5937" width="21.7109375" style="1" customWidth="1"/>
    <col min="5938" max="5938" width="40.7109375" style="1" customWidth="1"/>
    <col min="5939" max="5939" width="10.7109375" style="1" customWidth="1"/>
    <col min="5940" max="5942" width="21.7109375" style="1" customWidth="1"/>
    <col min="5943" max="5943" width="10.7109375" style="1" customWidth="1"/>
    <col min="5944" max="5944" width="21.7109375" style="1" customWidth="1"/>
    <col min="5945" max="5945" width="10.7109375" style="1" customWidth="1"/>
    <col min="5946" max="5948" width="21.7109375" style="1" customWidth="1"/>
    <col min="5949" max="5949" width="10.7109375" style="1" customWidth="1"/>
    <col min="5950" max="5950" width="40.7109375" style="1" customWidth="1"/>
    <col min="5951" max="5951" width="21.7109375" style="1" customWidth="1"/>
    <col min="5952" max="5952" width="10.7109375" style="1" customWidth="1"/>
    <col min="5953" max="5955" width="21.7109375" style="1" customWidth="1"/>
    <col min="5956" max="5956" width="10.7109375" style="1" customWidth="1"/>
    <col min="5957" max="5957" width="21.7109375" style="1" customWidth="1"/>
    <col min="5958" max="5958" width="10.7109375" style="1" customWidth="1"/>
    <col min="5959" max="5961" width="21.7109375" style="1" customWidth="1"/>
    <col min="5962" max="5962" width="40.7109375" style="1" customWidth="1"/>
    <col min="5963" max="5963" width="10.7109375" style="1" customWidth="1"/>
    <col min="5964" max="5964" width="21.7109375" style="1" customWidth="1"/>
    <col min="5965" max="5965" width="10.7109375" style="1" customWidth="1"/>
    <col min="5966" max="5968" width="21.7109375" style="1" customWidth="1"/>
    <col min="5969" max="5969" width="10.7109375" style="1" customWidth="1"/>
    <col min="5970" max="5970" width="21.7109375" style="1" customWidth="1"/>
    <col min="5971" max="5971" width="10.7109375" style="1" customWidth="1"/>
    <col min="5972" max="5973" width="21.7109375" style="1" customWidth="1"/>
    <col min="5974" max="5974" width="40.7109375" style="1" customWidth="1"/>
    <col min="5975" max="5975" width="21.7109375" style="1" customWidth="1"/>
    <col min="5976" max="5976" width="10.7109375" style="1" customWidth="1"/>
    <col min="5977" max="5977" width="21.7109375" style="1" customWidth="1"/>
    <col min="5978" max="5978" width="10.7109375" style="1" customWidth="1"/>
    <col min="5979" max="5981" width="21.7109375" style="1" customWidth="1"/>
    <col min="5982" max="5982" width="10.7109375" style="1" customWidth="1"/>
    <col min="5983" max="5983" width="21.7109375" style="1" customWidth="1"/>
    <col min="5984" max="5984" width="10.7109375" style="1" customWidth="1"/>
    <col min="5985" max="5985" width="21.7109375" style="1" customWidth="1"/>
    <col min="5986" max="5986" width="40.7109375" style="1" customWidth="1"/>
    <col min="5987" max="5988" width="21.7109375" style="1" customWidth="1"/>
    <col min="5989" max="5989" width="10.7109375" style="1" customWidth="1"/>
    <col min="5990" max="5990" width="21.7109375" style="1" customWidth="1"/>
    <col min="5991" max="5991" width="10.7109375" style="1" customWidth="1"/>
    <col min="5992" max="5994" width="21.7109375" style="1" customWidth="1"/>
    <col min="5995" max="5995" width="10.7109375" style="1" customWidth="1"/>
    <col min="5996" max="5996" width="21.7109375" style="1" customWidth="1"/>
    <col min="5997" max="5997" width="10.7109375" style="1" customWidth="1"/>
    <col min="5998" max="5998" width="40.7109375" style="1" customWidth="1"/>
    <col min="5999" max="6001" width="21.7109375" style="1" customWidth="1"/>
    <col min="6002" max="6002" width="10.7109375" style="1" customWidth="1"/>
    <col min="6003" max="6003" width="21.7109375" style="1" customWidth="1"/>
    <col min="6004" max="6004" width="10.7109375" style="1" customWidth="1"/>
    <col min="6005" max="6007" width="21.7109375" style="1" customWidth="1"/>
    <col min="6008" max="6008" width="10.7109375" style="1" customWidth="1"/>
    <col min="6009" max="6009" width="21.7109375" style="1" customWidth="1"/>
    <col min="6010" max="6010" width="40.7109375" style="1" customWidth="1"/>
    <col min="6011" max="6011" width="10.7109375" style="1" customWidth="1"/>
    <col min="6012" max="6014" width="21.7109375" style="1" customWidth="1"/>
    <col min="6015" max="6015" width="10.7109375" style="1" customWidth="1"/>
    <col min="6016" max="6016" width="21.7109375" style="1" customWidth="1"/>
    <col min="6017" max="6017" width="10.7109375" style="1" customWidth="1"/>
    <col min="6018" max="6020" width="21.7109375" style="1" customWidth="1"/>
    <col min="6021" max="6021" width="10.7109375" style="1" customWidth="1"/>
    <col min="6022" max="6022" width="40.7109375" style="1" customWidth="1"/>
    <col min="6023" max="6023" width="21.7109375" style="1" customWidth="1"/>
    <col min="6024" max="6024" width="10.7109375" style="1" customWidth="1"/>
    <col min="6025" max="6027" width="21.7109375" style="1" customWidth="1"/>
    <col min="6028" max="6028" width="10.7109375" style="1" customWidth="1"/>
    <col min="6029" max="6132" width="11.42578125" style="1"/>
    <col min="6133" max="6133" width="1.7109375" style="1" customWidth="1"/>
    <col min="6134" max="6134" width="40.7109375" style="1" customWidth="1"/>
    <col min="6135" max="6135" width="21.7109375" style="1" customWidth="1"/>
    <col min="6136" max="6136" width="10.7109375" style="1" customWidth="1"/>
    <col min="6137" max="6139" width="21.7109375" style="1" customWidth="1"/>
    <col min="6140" max="6140" width="10.7109375" style="1" customWidth="1"/>
    <col min="6141" max="6141" width="21.7109375" style="1" customWidth="1"/>
    <col min="6142" max="6142" width="10.7109375" style="1" customWidth="1"/>
    <col min="6143" max="6145" width="21.7109375" style="1" customWidth="1"/>
    <col min="6146" max="6146" width="40.7109375" style="1" customWidth="1"/>
    <col min="6147" max="6147" width="10.7109375" style="1" customWidth="1"/>
    <col min="6148" max="6148" width="21.7109375" style="1" customWidth="1"/>
    <col min="6149" max="6149" width="10.7109375" style="1" customWidth="1"/>
    <col min="6150" max="6152" width="21.7109375" style="1" customWidth="1"/>
    <col min="6153" max="6153" width="10.7109375" style="1" customWidth="1"/>
    <col min="6154" max="6154" width="21.7109375" style="1" customWidth="1"/>
    <col min="6155" max="6155" width="10.7109375" style="1" customWidth="1"/>
    <col min="6156" max="6157" width="21.7109375" style="1" customWidth="1"/>
    <col min="6158" max="6158" width="40.7109375" style="1" customWidth="1"/>
    <col min="6159" max="6159" width="21.7109375" style="1" customWidth="1"/>
    <col min="6160" max="6160" width="10.7109375" style="1" customWidth="1"/>
    <col min="6161" max="6161" width="21.7109375" style="1" customWidth="1"/>
    <col min="6162" max="6162" width="10.7109375" style="1" customWidth="1"/>
    <col min="6163" max="6165" width="21.7109375" style="1" customWidth="1"/>
    <col min="6166" max="6166" width="10.7109375" style="1" customWidth="1"/>
    <col min="6167" max="6167" width="21.7109375" style="1" customWidth="1"/>
    <col min="6168" max="6168" width="10.7109375" style="1" customWidth="1"/>
    <col min="6169" max="6169" width="21.7109375" style="1" customWidth="1"/>
    <col min="6170" max="6170" width="40.7109375" style="1" customWidth="1"/>
    <col min="6171" max="6172" width="21.7109375" style="1" customWidth="1"/>
    <col min="6173" max="6173" width="10.7109375" style="1" customWidth="1"/>
    <col min="6174" max="6174" width="21.7109375" style="1" customWidth="1"/>
    <col min="6175" max="6175" width="10.7109375" style="1" customWidth="1"/>
    <col min="6176" max="6178" width="21.7109375" style="1" customWidth="1"/>
    <col min="6179" max="6179" width="10.7109375" style="1" customWidth="1"/>
    <col min="6180" max="6180" width="21.7109375" style="1" customWidth="1"/>
    <col min="6181" max="6181" width="10.7109375" style="1" customWidth="1"/>
    <col min="6182" max="6182" width="40.7109375" style="1" customWidth="1"/>
    <col min="6183" max="6185" width="21.7109375" style="1" customWidth="1"/>
    <col min="6186" max="6186" width="10.7109375" style="1" customWidth="1"/>
    <col min="6187" max="6187" width="21.7109375" style="1" customWidth="1"/>
    <col min="6188" max="6188" width="10.7109375" style="1" customWidth="1"/>
    <col min="6189" max="6191" width="21.7109375" style="1" customWidth="1"/>
    <col min="6192" max="6192" width="10.7109375" style="1" customWidth="1"/>
    <col min="6193" max="6193" width="21.7109375" style="1" customWidth="1"/>
    <col min="6194" max="6194" width="40.7109375" style="1" customWidth="1"/>
    <col min="6195" max="6195" width="10.7109375" style="1" customWidth="1"/>
    <col min="6196" max="6198" width="21.7109375" style="1" customWidth="1"/>
    <col min="6199" max="6199" width="10.7109375" style="1" customWidth="1"/>
    <col min="6200" max="6200" width="21.7109375" style="1" customWidth="1"/>
    <col min="6201" max="6201" width="10.7109375" style="1" customWidth="1"/>
    <col min="6202" max="6204" width="21.7109375" style="1" customWidth="1"/>
    <col min="6205" max="6205" width="10.7109375" style="1" customWidth="1"/>
    <col min="6206" max="6206" width="40.7109375" style="1" customWidth="1"/>
    <col min="6207" max="6207" width="21.7109375" style="1" customWidth="1"/>
    <col min="6208" max="6208" width="10.7109375" style="1" customWidth="1"/>
    <col min="6209" max="6211" width="21.7109375" style="1" customWidth="1"/>
    <col min="6212" max="6212" width="10.7109375" style="1" customWidth="1"/>
    <col min="6213" max="6213" width="21.7109375" style="1" customWidth="1"/>
    <col min="6214" max="6214" width="10.7109375" style="1" customWidth="1"/>
    <col min="6215" max="6217" width="21.7109375" style="1" customWidth="1"/>
    <col min="6218" max="6218" width="40.7109375" style="1" customWidth="1"/>
    <col min="6219" max="6219" width="10.7109375" style="1" customWidth="1"/>
    <col min="6220" max="6220" width="21.7109375" style="1" customWidth="1"/>
    <col min="6221" max="6221" width="10.7109375" style="1" customWidth="1"/>
    <col min="6222" max="6224" width="21.7109375" style="1" customWidth="1"/>
    <col min="6225" max="6225" width="10.7109375" style="1" customWidth="1"/>
    <col min="6226" max="6226" width="21.7109375" style="1" customWidth="1"/>
    <col min="6227" max="6227" width="10.7109375" style="1" customWidth="1"/>
    <col min="6228" max="6229" width="21.7109375" style="1" customWidth="1"/>
    <col min="6230" max="6230" width="40.7109375" style="1" customWidth="1"/>
    <col min="6231" max="6231" width="21.7109375" style="1" customWidth="1"/>
    <col min="6232" max="6232" width="10.7109375" style="1" customWidth="1"/>
    <col min="6233" max="6233" width="21.7109375" style="1" customWidth="1"/>
    <col min="6234" max="6234" width="10.7109375" style="1" customWidth="1"/>
    <col min="6235" max="6237" width="21.7109375" style="1" customWidth="1"/>
    <col min="6238" max="6238" width="10.7109375" style="1" customWidth="1"/>
    <col min="6239" max="6239" width="21.7109375" style="1" customWidth="1"/>
    <col min="6240" max="6240" width="10.7109375" style="1" customWidth="1"/>
    <col min="6241" max="6241" width="21.7109375" style="1" customWidth="1"/>
    <col min="6242" max="6242" width="40.7109375" style="1" customWidth="1"/>
    <col min="6243" max="6244" width="21.7109375" style="1" customWidth="1"/>
    <col min="6245" max="6245" width="10.7109375" style="1" customWidth="1"/>
    <col min="6246" max="6246" width="21.7109375" style="1" customWidth="1"/>
    <col min="6247" max="6247" width="10.7109375" style="1" customWidth="1"/>
    <col min="6248" max="6250" width="21.7109375" style="1" customWidth="1"/>
    <col min="6251" max="6251" width="10.7109375" style="1" customWidth="1"/>
    <col min="6252" max="6252" width="21.7109375" style="1" customWidth="1"/>
    <col min="6253" max="6253" width="10.7109375" style="1" customWidth="1"/>
    <col min="6254" max="6254" width="40.7109375" style="1" customWidth="1"/>
    <col min="6255" max="6257" width="21.7109375" style="1" customWidth="1"/>
    <col min="6258" max="6258" width="10.7109375" style="1" customWidth="1"/>
    <col min="6259" max="6259" width="21.7109375" style="1" customWidth="1"/>
    <col min="6260" max="6260" width="10.7109375" style="1" customWidth="1"/>
    <col min="6261" max="6263" width="21.7109375" style="1" customWidth="1"/>
    <col min="6264" max="6264" width="10.7109375" style="1" customWidth="1"/>
    <col min="6265" max="6265" width="21.7109375" style="1" customWidth="1"/>
    <col min="6266" max="6266" width="40.7109375" style="1" customWidth="1"/>
    <col min="6267" max="6267" width="10.7109375" style="1" customWidth="1"/>
    <col min="6268" max="6270" width="21.7109375" style="1" customWidth="1"/>
    <col min="6271" max="6271" width="10.7109375" style="1" customWidth="1"/>
    <col min="6272" max="6272" width="21.7109375" style="1" customWidth="1"/>
    <col min="6273" max="6273" width="10.7109375" style="1" customWidth="1"/>
    <col min="6274" max="6276" width="21.7109375" style="1" customWidth="1"/>
    <col min="6277" max="6277" width="10.7109375" style="1" customWidth="1"/>
    <col min="6278" max="6278" width="40.7109375" style="1" customWidth="1"/>
    <col min="6279" max="6279" width="21.7109375" style="1" customWidth="1"/>
    <col min="6280" max="6280" width="10.7109375" style="1" customWidth="1"/>
    <col min="6281" max="6283" width="21.7109375" style="1" customWidth="1"/>
    <col min="6284" max="6284" width="10.7109375" style="1" customWidth="1"/>
    <col min="6285" max="6388" width="11.42578125" style="1"/>
    <col min="6389" max="6389" width="1.7109375" style="1" customWidth="1"/>
    <col min="6390" max="6390" width="40.7109375" style="1" customWidth="1"/>
    <col min="6391" max="6391" width="21.7109375" style="1" customWidth="1"/>
    <col min="6392" max="6392" width="10.7109375" style="1" customWidth="1"/>
    <col min="6393" max="6395" width="21.7109375" style="1" customWidth="1"/>
    <col min="6396" max="6396" width="10.7109375" style="1" customWidth="1"/>
    <col min="6397" max="6397" width="21.7109375" style="1" customWidth="1"/>
    <col min="6398" max="6398" width="10.7109375" style="1" customWidth="1"/>
    <col min="6399" max="6401" width="21.7109375" style="1" customWidth="1"/>
    <col min="6402" max="6402" width="40.7109375" style="1" customWidth="1"/>
    <col min="6403" max="6403" width="10.7109375" style="1" customWidth="1"/>
    <col min="6404" max="6404" width="21.7109375" style="1" customWidth="1"/>
    <col min="6405" max="6405" width="10.7109375" style="1" customWidth="1"/>
    <col min="6406" max="6408" width="21.7109375" style="1" customWidth="1"/>
    <col min="6409" max="6409" width="10.7109375" style="1" customWidth="1"/>
    <col min="6410" max="6410" width="21.7109375" style="1" customWidth="1"/>
    <col min="6411" max="6411" width="10.7109375" style="1" customWidth="1"/>
    <col min="6412" max="6413" width="21.7109375" style="1" customWidth="1"/>
    <col min="6414" max="6414" width="40.7109375" style="1" customWidth="1"/>
    <col min="6415" max="6415" width="21.7109375" style="1" customWidth="1"/>
    <col min="6416" max="6416" width="10.7109375" style="1" customWidth="1"/>
    <col min="6417" max="6417" width="21.7109375" style="1" customWidth="1"/>
    <col min="6418" max="6418" width="10.7109375" style="1" customWidth="1"/>
    <col min="6419" max="6421" width="21.7109375" style="1" customWidth="1"/>
    <col min="6422" max="6422" width="10.7109375" style="1" customWidth="1"/>
    <col min="6423" max="6423" width="21.7109375" style="1" customWidth="1"/>
    <col min="6424" max="6424" width="10.7109375" style="1" customWidth="1"/>
    <col min="6425" max="6425" width="21.7109375" style="1" customWidth="1"/>
    <col min="6426" max="6426" width="40.7109375" style="1" customWidth="1"/>
    <col min="6427" max="6428" width="21.7109375" style="1" customWidth="1"/>
    <col min="6429" max="6429" width="10.7109375" style="1" customWidth="1"/>
    <col min="6430" max="6430" width="21.7109375" style="1" customWidth="1"/>
    <col min="6431" max="6431" width="10.7109375" style="1" customWidth="1"/>
    <col min="6432" max="6434" width="21.7109375" style="1" customWidth="1"/>
    <col min="6435" max="6435" width="10.7109375" style="1" customWidth="1"/>
    <col min="6436" max="6436" width="21.7109375" style="1" customWidth="1"/>
    <col min="6437" max="6437" width="10.7109375" style="1" customWidth="1"/>
    <col min="6438" max="6438" width="40.7109375" style="1" customWidth="1"/>
    <col min="6439" max="6441" width="21.7109375" style="1" customWidth="1"/>
    <col min="6442" max="6442" width="10.7109375" style="1" customWidth="1"/>
    <col min="6443" max="6443" width="21.7109375" style="1" customWidth="1"/>
    <col min="6444" max="6444" width="10.7109375" style="1" customWidth="1"/>
    <col min="6445" max="6447" width="21.7109375" style="1" customWidth="1"/>
    <col min="6448" max="6448" width="10.7109375" style="1" customWidth="1"/>
    <col min="6449" max="6449" width="21.7109375" style="1" customWidth="1"/>
    <col min="6450" max="6450" width="40.7109375" style="1" customWidth="1"/>
    <col min="6451" max="6451" width="10.7109375" style="1" customWidth="1"/>
    <col min="6452" max="6454" width="21.7109375" style="1" customWidth="1"/>
    <col min="6455" max="6455" width="10.7109375" style="1" customWidth="1"/>
    <col min="6456" max="6456" width="21.7109375" style="1" customWidth="1"/>
    <col min="6457" max="6457" width="10.7109375" style="1" customWidth="1"/>
    <col min="6458" max="6460" width="21.7109375" style="1" customWidth="1"/>
    <col min="6461" max="6461" width="10.7109375" style="1" customWidth="1"/>
    <col min="6462" max="6462" width="40.7109375" style="1" customWidth="1"/>
    <col min="6463" max="6463" width="21.7109375" style="1" customWidth="1"/>
    <col min="6464" max="6464" width="10.7109375" style="1" customWidth="1"/>
    <col min="6465" max="6467" width="21.7109375" style="1" customWidth="1"/>
    <col min="6468" max="6468" width="10.7109375" style="1" customWidth="1"/>
    <col min="6469" max="6469" width="21.7109375" style="1" customWidth="1"/>
    <col min="6470" max="6470" width="10.7109375" style="1" customWidth="1"/>
    <col min="6471" max="6473" width="21.7109375" style="1" customWidth="1"/>
    <col min="6474" max="6474" width="40.7109375" style="1" customWidth="1"/>
    <col min="6475" max="6475" width="10.7109375" style="1" customWidth="1"/>
    <col min="6476" max="6476" width="21.7109375" style="1" customWidth="1"/>
    <col min="6477" max="6477" width="10.7109375" style="1" customWidth="1"/>
    <col min="6478" max="6480" width="21.7109375" style="1" customWidth="1"/>
    <col min="6481" max="6481" width="10.7109375" style="1" customWidth="1"/>
    <col min="6482" max="6482" width="21.7109375" style="1" customWidth="1"/>
    <col min="6483" max="6483" width="10.7109375" style="1" customWidth="1"/>
    <col min="6484" max="6485" width="21.7109375" style="1" customWidth="1"/>
    <col min="6486" max="6486" width="40.7109375" style="1" customWidth="1"/>
    <col min="6487" max="6487" width="21.7109375" style="1" customWidth="1"/>
    <col min="6488" max="6488" width="10.7109375" style="1" customWidth="1"/>
    <col min="6489" max="6489" width="21.7109375" style="1" customWidth="1"/>
    <col min="6490" max="6490" width="10.7109375" style="1" customWidth="1"/>
    <col min="6491" max="6493" width="21.7109375" style="1" customWidth="1"/>
    <col min="6494" max="6494" width="10.7109375" style="1" customWidth="1"/>
    <col min="6495" max="6495" width="21.7109375" style="1" customWidth="1"/>
    <col min="6496" max="6496" width="10.7109375" style="1" customWidth="1"/>
    <col min="6497" max="6497" width="21.7109375" style="1" customWidth="1"/>
    <col min="6498" max="6498" width="40.7109375" style="1" customWidth="1"/>
    <col min="6499" max="6500" width="21.7109375" style="1" customWidth="1"/>
    <col min="6501" max="6501" width="10.7109375" style="1" customWidth="1"/>
    <col min="6502" max="6502" width="21.7109375" style="1" customWidth="1"/>
    <col min="6503" max="6503" width="10.7109375" style="1" customWidth="1"/>
    <col min="6504" max="6506" width="21.7109375" style="1" customWidth="1"/>
    <col min="6507" max="6507" width="10.7109375" style="1" customWidth="1"/>
    <col min="6508" max="6508" width="21.7109375" style="1" customWidth="1"/>
    <col min="6509" max="6509" width="10.7109375" style="1" customWidth="1"/>
    <col min="6510" max="6510" width="40.7109375" style="1" customWidth="1"/>
    <col min="6511" max="6513" width="21.7109375" style="1" customWidth="1"/>
    <col min="6514" max="6514" width="10.7109375" style="1" customWidth="1"/>
    <col min="6515" max="6515" width="21.7109375" style="1" customWidth="1"/>
    <col min="6516" max="6516" width="10.7109375" style="1" customWidth="1"/>
    <col min="6517" max="6519" width="21.7109375" style="1" customWidth="1"/>
    <col min="6520" max="6520" width="10.7109375" style="1" customWidth="1"/>
    <col min="6521" max="6521" width="21.7109375" style="1" customWidth="1"/>
    <col min="6522" max="6522" width="40.7109375" style="1" customWidth="1"/>
    <col min="6523" max="6523" width="10.7109375" style="1" customWidth="1"/>
    <col min="6524" max="6526" width="21.7109375" style="1" customWidth="1"/>
    <col min="6527" max="6527" width="10.7109375" style="1" customWidth="1"/>
    <col min="6528" max="6528" width="21.7109375" style="1" customWidth="1"/>
    <col min="6529" max="6529" width="10.7109375" style="1" customWidth="1"/>
    <col min="6530" max="6532" width="21.7109375" style="1" customWidth="1"/>
    <col min="6533" max="6533" width="10.7109375" style="1" customWidth="1"/>
    <col min="6534" max="6534" width="40.7109375" style="1" customWidth="1"/>
    <col min="6535" max="6535" width="21.7109375" style="1" customWidth="1"/>
    <col min="6536" max="6536" width="10.7109375" style="1" customWidth="1"/>
    <col min="6537" max="6539" width="21.7109375" style="1" customWidth="1"/>
    <col min="6540" max="6540" width="10.7109375" style="1" customWidth="1"/>
    <col min="6541" max="6644" width="11.42578125" style="1"/>
    <col min="6645" max="6645" width="1.7109375" style="1" customWidth="1"/>
    <col min="6646" max="6646" width="40.7109375" style="1" customWidth="1"/>
    <col min="6647" max="6647" width="21.7109375" style="1" customWidth="1"/>
    <col min="6648" max="6648" width="10.7109375" style="1" customWidth="1"/>
    <col min="6649" max="6651" width="21.7109375" style="1" customWidth="1"/>
    <col min="6652" max="6652" width="10.7109375" style="1" customWidth="1"/>
    <col min="6653" max="6653" width="21.7109375" style="1" customWidth="1"/>
    <col min="6654" max="6654" width="10.7109375" style="1" customWidth="1"/>
    <col min="6655" max="6657" width="21.7109375" style="1" customWidth="1"/>
    <col min="6658" max="6658" width="40.7109375" style="1" customWidth="1"/>
    <col min="6659" max="6659" width="10.7109375" style="1" customWidth="1"/>
    <col min="6660" max="6660" width="21.7109375" style="1" customWidth="1"/>
    <col min="6661" max="6661" width="10.7109375" style="1" customWidth="1"/>
    <col min="6662" max="6664" width="21.7109375" style="1" customWidth="1"/>
    <col min="6665" max="6665" width="10.7109375" style="1" customWidth="1"/>
    <col min="6666" max="6666" width="21.7109375" style="1" customWidth="1"/>
    <col min="6667" max="6667" width="10.7109375" style="1" customWidth="1"/>
    <col min="6668" max="6669" width="21.7109375" style="1" customWidth="1"/>
    <col min="6670" max="6670" width="40.7109375" style="1" customWidth="1"/>
    <col min="6671" max="6671" width="21.7109375" style="1" customWidth="1"/>
    <col min="6672" max="6672" width="10.7109375" style="1" customWidth="1"/>
    <col min="6673" max="6673" width="21.7109375" style="1" customWidth="1"/>
    <col min="6674" max="6674" width="10.7109375" style="1" customWidth="1"/>
    <col min="6675" max="6677" width="21.7109375" style="1" customWidth="1"/>
    <col min="6678" max="6678" width="10.7109375" style="1" customWidth="1"/>
    <col min="6679" max="6679" width="21.7109375" style="1" customWidth="1"/>
    <col min="6680" max="6680" width="10.7109375" style="1" customWidth="1"/>
    <col min="6681" max="6681" width="21.7109375" style="1" customWidth="1"/>
    <col min="6682" max="6682" width="40.7109375" style="1" customWidth="1"/>
    <col min="6683" max="6684" width="21.7109375" style="1" customWidth="1"/>
    <col min="6685" max="6685" width="10.7109375" style="1" customWidth="1"/>
    <col min="6686" max="6686" width="21.7109375" style="1" customWidth="1"/>
    <col min="6687" max="6687" width="10.7109375" style="1" customWidth="1"/>
    <col min="6688" max="6690" width="21.7109375" style="1" customWidth="1"/>
    <col min="6691" max="6691" width="10.7109375" style="1" customWidth="1"/>
    <col min="6692" max="6692" width="21.7109375" style="1" customWidth="1"/>
    <col min="6693" max="6693" width="10.7109375" style="1" customWidth="1"/>
    <col min="6694" max="6694" width="40.7109375" style="1" customWidth="1"/>
    <col min="6695" max="6697" width="21.7109375" style="1" customWidth="1"/>
    <col min="6698" max="6698" width="10.7109375" style="1" customWidth="1"/>
    <col min="6699" max="6699" width="21.7109375" style="1" customWidth="1"/>
    <col min="6700" max="6700" width="10.7109375" style="1" customWidth="1"/>
    <col min="6701" max="6703" width="21.7109375" style="1" customWidth="1"/>
    <col min="6704" max="6704" width="10.7109375" style="1" customWidth="1"/>
    <col min="6705" max="6705" width="21.7109375" style="1" customWidth="1"/>
    <col min="6706" max="6706" width="40.7109375" style="1" customWidth="1"/>
    <col min="6707" max="6707" width="10.7109375" style="1" customWidth="1"/>
    <col min="6708" max="6710" width="21.7109375" style="1" customWidth="1"/>
    <col min="6711" max="6711" width="10.7109375" style="1" customWidth="1"/>
    <col min="6712" max="6712" width="21.7109375" style="1" customWidth="1"/>
    <col min="6713" max="6713" width="10.7109375" style="1" customWidth="1"/>
    <col min="6714" max="6716" width="21.7109375" style="1" customWidth="1"/>
    <col min="6717" max="6717" width="10.7109375" style="1" customWidth="1"/>
    <col min="6718" max="6718" width="40.7109375" style="1" customWidth="1"/>
    <col min="6719" max="6719" width="21.7109375" style="1" customWidth="1"/>
    <col min="6720" max="6720" width="10.7109375" style="1" customWidth="1"/>
    <col min="6721" max="6723" width="21.7109375" style="1" customWidth="1"/>
    <col min="6724" max="6724" width="10.7109375" style="1" customWidth="1"/>
    <col min="6725" max="6725" width="21.7109375" style="1" customWidth="1"/>
    <col min="6726" max="6726" width="10.7109375" style="1" customWidth="1"/>
    <col min="6727" max="6729" width="21.7109375" style="1" customWidth="1"/>
    <col min="6730" max="6730" width="40.7109375" style="1" customWidth="1"/>
    <col min="6731" max="6731" width="10.7109375" style="1" customWidth="1"/>
    <col min="6732" max="6732" width="21.7109375" style="1" customWidth="1"/>
    <col min="6733" max="6733" width="10.7109375" style="1" customWidth="1"/>
    <col min="6734" max="6736" width="21.7109375" style="1" customWidth="1"/>
    <col min="6737" max="6737" width="10.7109375" style="1" customWidth="1"/>
    <col min="6738" max="6738" width="21.7109375" style="1" customWidth="1"/>
    <col min="6739" max="6739" width="10.7109375" style="1" customWidth="1"/>
    <col min="6740" max="6741" width="21.7109375" style="1" customWidth="1"/>
    <col min="6742" max="6742" width="40.7109375" style="1" customWidth="1"/>
    <col min="6743" max="6743" width="21.7109375" style="1" customWidth="1"/>
    <col min="6744" max="6744" width="10.7109375" style="1" customWidth="1"/>
    <col min="6745" max="6745" width="21.7109375" style="1" customWidth="1"/>
    <col min="6746" max="6746" width="10.7109375" style="1" customWidth="1"/>
    <col min="6747" max="6749" width="21.7109375" style="1" customWidth="1"/>
    <col min="6750" max="6750" width="10.7109375" style="1" customWidth="1"/>
    <col min="6751" max="6751" width="21.7109375" style="1" customWidth="1"/>
    <col min="6752" max="6752" width="10.7109375" style="1" customWidth="1"/>
    <col min="6753" max="6753" width="21.7109375" style="1" customWidth="1"/>
    <col min="6754" max="6754" width="40.7109375" style="1" customWidth="1"/>
    <col min="6755" max="6756" width="21.7109375" style="1" customWidth="1"/>
    <col min="6757" max="6757" width="10.7109375" style="1" customWidth="1"/>
    <col min="6758" max="6758" width="21.7109375" style="1" customWidth="1"/>
    <col min="6759" max="6759" width="10.7109375" style="1" customWidth="1"/>
    <col min="6760" max="6762" width="21.7109375" style="1" customWidth="1"/>
    <col min="6763" max="6763" width="10.7109375" style="1" customWidth="1"/>
    <col min="6764" max="6764" width="21.7109375" style="1" customWidth="1"/>
    <col min="6765" max="6765" width="10.7109375" style="1" customWidth="1"/>
    <col min="6766" max="6766" width="40.7109375" style="1" customWidth="1"/>
    <col min="6767" max="6769" width="21.7109375" style="1" customWidth="1"/>
    <col min="6770" max="6770" width="10.7109375" style="1" customWidth="1"/>
    <col min="6771" max="6771" width="21.7109375" style="1" customWidth="1"/>
    <col min="6772" max="6772" width="10.7109375" style="1" customWidth="1"/>
    <col min="6773" max="6775" width="21.7109375" style="1" customWidth="1"/>
    <col min="6776" max="6776" width="10.7109375" style="1" customWidth="1"/>
    <col min="6777" max="6777" width="21.7109375" style="1" customWidth="1"/>
    <col min="6778" max="6778" width="40.7109375" style="1" customWidth="1"/>
    <col min="6779" max="6779" width="10.7109375" style="1" customWidth="1"/>
    <col min="6780" max="6782" width="21.7109375" style="1" customWidth="1"/>
    <col min="6783" max="6783" width="10.7109375" style="1" customWidth="1"/>
    <col min="6784" max="6784" width="21.7109375" style="1" customWidth="1"/>
    <col min="6785" max="6785" width="10.7109375" style="1" customWidth="1"/>
    <col min="6786" max="6788" width="21.7109375" style="1" customWidth="1"/>
    <col min="6789" max="6789" width="10.7109375" style="1" customWidth="1"/>
    <col min="6790" max="6790" width="40.7109375" style="1" customWidth="1"/>
    <col min="6791" max="6791" width="21.7109375" style="1" customWidth="1"/>
    <col min="6792" max="6792" width="10.7109375" style="1" customWidth="1"/>
    <col min="6793" max="6795" width="21.7109375" style="1" customWidth="1"/>
    <col min="6796" max="6796" width="10.7109375" style="1" customWidth="1"/>
    <col min="6797" max="6900" width="11.42578125" style="1"/>
    <col min="6901" max="6901" width="1.7109375" style="1" customWidth="1"/>
    <col min="6902" max="6902" width="40.7109375" style="1" customWidth="1"/>
    <col min="6903" max="6903" width="21.7109375" style="1" customWidth="1"/>
    <col min="6904" max="6904" width="10.7109375" style="1" customWidth="1"/>
    <col min="6905" max="6907" width="21.7109375" style="1" customWidth="1"/>
    <col min="6908" max="6908" width="10.7109375" style="1" customWidth="1"/>
    <col min="6909" max="6909" width="21.7109375" style="1" customWidth="1"/>
    <col min="6910" max="6910" width="10.7109375" style="1" customWidth="1"/>
    <col min="6911" max="6913" width="21.7109375" style="1" customWidth="1"/>
    <col min="6914" max="6914" width="40.7109375" style="1" customWidth="1"/>
    <col min="6915" max="6915" width="10.7109375" style="1" customWidth="1"/>
    <col min="6916" max="6916" width="21.7109375" style="1" customWidth="1"/>
    <col min="6917" max="6917" width="10.7109375" style="1" customWidth="1"/>
    <col min="6918" max="6920" width="21.7109375" style="1" customWidth="1"/>
    <col min="6921" max="6921" width="10.7109375" style="1" customWidth="1"/>
    <col min="6922" max="6922" width="21.7109375" style="1" customWidth="1"/>
    <col min="6923" max="6923" width="10.7109375" style="1" customWidth="1"/>
    <col min="6924" max="6925" width="21.7109375" style="1" customWidth="1"/>
    <col min="6926" max="6926" width="40.7109375" style="1" customWidth="1"/>
    <col min="6927" max="6927" width="21.7109375" style="1" customWidth="1"/>
    <col min="6928" max="6928" width="10.7109375" style="1" customWidth="1"/>
    <col min="6929" max="6929" width="21.7109375" style="1" customWidth="1"/>
    <col min="6930" max="6930" width="10.7109375" style="1" customWidth="1"/>
    <col min="6931" max="6933" width="21.7109375" style="1" customWidth="1"/>
    <col min="6934" max="6934" width="10.7109375" style="1" customWidth="1"/>
    <col min="6935" max="6935" width="21.7109375" style="1" customWidth="1"/>
    <col min="6936" max="6936" width="10.7109375" style="1" customWidth="1"/>
    <col min="6937" max="6937" width="21.7109375" style="1" customWidth="1"/>
    <col min="6938" max="6938" width="40.7109375" style="1" customWidth="1"/>
    <col min="6939" max="6940" width="21.7109375" style="1" customWidth="1"/>
    <col min="6941" max="6941" width="10.7109375" style="1" customWidth="1"/>
    <col min="6942" max="6942" width="21.7109375" style="1" customWidth="1"/>
    <col min="6943" max="6943" width="10.7109375" style="1" customWidth="1"/>
    <col min="6944" max="6946" width="21.7109375" style="1" customWidth="1"/>
    <col min="6947" max="6947" width="10.7109375" style="1" customWidth="1"/>
    <col min="6948" max="6948" width="21.7109375" style="1" customWidth="1"/>
    <col min="6949" max="6949" width="10.7109375" style="1" customWidth="1"/>
    <col min="6950" max="6950" width="40.7109375" style="1" customWidth="1"/>
    <col min="6951" max="6953" width="21.7109375" style="1" customWidth="1"/>
    <col min="6954" max="6954" width="10.7109375" style="1" customWidth="1"/>
    <col min="6955" max="6955" width="21.7109375" style="1" customWidth="1"/>
    <col min="6956" max="6956" width="10.7109375" style="1" customWidth="1"/>
    <col min="6957" max="6959" width="21.7109375" style="1" customWidth="1"/>
    <col min="6960" max="6960" width="10.7109375" style="1" customWidth="1"/>
    <col min="6961" max="6961" width="21.7109375" style="1" customWidth="1"/>
    <col min="6962" max="6962" width="40.7109375" style="1" customWidth="1"/>
    <col min="6963" max="6963" width="10.7109375" style="1" customWidth="1"/>
    <col min="6964" max="6966" width="21.7109375" style="1" customWidth="1"/>
    <col min="6967" max="6967" width="10.7109375" style="1" customWidth="1"/>
    <col min="6968" max="6968" width="21.7109375" style="1" customWidth="1"/>
    <col min="6969" max="6969" width="10.7109375" style="1" customWidth="1"/>
    <col min="6970" max="6972" width="21.7109375" style="1" customWidth="1"/>
    <col min="6973" max="6973" width="10.7109375" style="1" customWidth="1"/>
    <col min="6974" max="6974" width="40.7109375" style="1" customWidth="1"/>
    <col min="6975" max="6975" width="21.7109375" style="1" customWidth="1"/>
    <col min="6976" max="6976" width="10.7109375" style="1" customWidth="1"/>
    <col min="6977" max="6979" width="21.7109375" style="1" customWidth="1"/>
    <col min="6980" max="6980" width="10.7109375" style="1" customWidth="1"/>
    <col min="6981" max="6981" width="21.7109375" style="1" customWidth="1"/>
    <col min="6982" max="6982" width="10.7109375" style="1" customWidth="1"/>
    <col min="6983" max="6985" width="21.7109375" style="1" customWidth="1"/>
    <col min="6986" max="6986" width="40.7109375" style="1" customWidth="1"/>
    <col min="6987" max="6987" width="10.7109375" style="1" customWidth="1"/>
    <col min="6988" max="6988" width="21.7109375" style="1" customWidth="1"/>
    <col min="6989" max="6989" width="10.7109375" style="1" customWidth="1"/>
    <col min="6990" max="6992" width="21.7109375" style="1" customWidth="1"/>
    <col min="6993" max="6993" width="10.7109375" style="1" customWidth="1"/>
    <col min="6994" max="6994" width="21.7109375" style="1" customWidth="1"/>
    <col min="6995" max="6995" width="10.7109375" style="1" customWidth="1"/>
    <col min="6996" max="6997" width="21.7109375" style="1" customWidth="1"/>
    <col min="6998" max="6998" width="40.7109375" style="1" customWidth="1"/>
    <col min="6999" max="6999" width="21.7109375" style="1" customWidth="1"/>
    <col min="7000" max="7000" width="10.7109375" style="1" customWidth="1"/>
    <col min="7001" max="7001" width="21.7109375" style="1" customWidth="1"/>
    <col min="7002" max="7002" width="10.7109375" style="1" customWidth="1"/>
    <col min="7003" max="7005" width="21.7109375" style="1" customWidth="1"/>
    <col min="7006" max="7006" width="10.7109375" style="1" customWidth="1"/>
    <col min="7007" max="7007" width="21.7109375" style="1" customWidth="1"/>
    <col min="7008" max="7008" width="10.7109375" style="1" customWidth="1"/>
    <col min="7009" max="7009" width="21.7109375" style="1" customWidth="1"/>
    <col min="7010" max="7010" width="40.7109375" style="1" customWidth="1"/>
    <col min="7011" max="7012" width="21.7109375" style="1" customWidth="1"/>
    <col min="7013" max="7013" width="10.7109375" style="1" customWidth="1"/>
    <col min="7014" max="7014" width="21.7109375" style="1" customWidth="1"/>
    <col min="7015" max="7015" width="10.7109375" style="1" customWidth="1"/>
    <col min="7016" max="7018" width="21.7109375" style="1" customWidth="1"/>
    <col min="7019" max="7019" width="10.7109375" style="1" customWidth="1"/>
    <col min="7020" max="7020" width="21.7109375" style="1" customWidth="1"/>
    <col min="7021" max="7021" width="10.7109375" style="1" customWidth="1"/>
    <col min="7022" max="7022" width="40.7109375" style="1" customWidth="1"/>
    <col min="7023" max="7025" width="21.7109375" style="1" customWidth="1"/>
    <col min="7026" max="7026" width="10.7109375" style="1" customWidth="1"/>
    <col min="7027" max="7027" width="21.7109375" style="1" customWidth="1"/>
    <col min="7028" max="7028" width="10.7109375" style="1" customWidth="1"/>
    <col min="7029" max="7031" width="21.7109375" style="1" customWidth="1"/>
    <col min="7032" max="7032" width="10.7109375" style="1" customWidth="1"/>
    <col min="7033" max="7033" width="21.7109375" style="1" customWidth="1"/>
    <col min="7034" max="7034" width="40.7109375" style="1" customWidth="1"/>
    <col min="7035" max="7035" width="10.7109375" style="1" customWidth="1"/>
    <col min="7036" max="7038" width="21.7109375" style="1" customWidth="1"/>
    <col min="7039" max="7039" width="10.7109375" style="1" customWidth="1"/>
    <col min="7040" max="7040" width="21.7109375" style="1" customWidth="1"/>
    <col min="7041" max="7041" width="10.7109375" style="1" customWidth="1"/>
    <col min="7042" max="7044" width="21.7109375" style="1" customWidth="1"/>
    <col min="7045" max="7045" width="10.7109375" style="1" customWidth="1"/>
    <col min="7046" max="7046" width="40.7109375" style="1" customWidth="1"/>
    <col min="7047" max="7047" width="21.7109375" style="1" customWidth="1"/>
    <col min="7048" max="7048" width="10.7109375" style="1" customWidth="1"/>
    <col min="7049" max="7051" width="21.7109375" style="1" customWidth="1"/>
    <col min="7052" max="7052" width="10.7109375" style="1" customWidth="1"/>
    <col min="7053" max="7156" width="11.42578125" style="1"/>
    <col min="7157" max="7157" width="1.7109375" style="1" customWidth="1"/>
    <col min="7158" max="7158" width="40.7109375" style="1" customWidth="1"/>
    <col min="7159" max="7159" width="21.7109375" style="1" customWidth="1"/>
    <col min="7160" max="7160" width="10.7109375" style="1" customWidth="1"/>
    <col min="7161" max="7163" width="21.7109375" style="1" customWidth="1"/>
    <col min="7164" max="7164" width="10.7109375" style="1" customWidth="1"/>
    <col min="7165" max="7165" width="21.7109375" style="1" customWidth="1"/>
    <col min="7166" max="7166" width="10.7109375" style="1" customWidth="1"/>
    <col min="7167" max="7169" width="21.7109375" style="1" customWidth="1"/>
    <col min="7170" max="7170" width="40.7109375" style="1" customWidth="1"/>
    <col min="7171" max="7171" width="10.7109375" style="1" customWidth="1"/>
    <col min="7172" max="7172" width="21.7109375" style="1" customWidth="1"/>
    <col min="7173" max="7173" width="10.7109375" style="1" customWidth="1"/>
    <col min="7174" max="7176" width="21.7109375" style="1" customWidth="1"/>
    <col min="7177" max="7177" width="10.7109375" style="1" customWidth="1"/>
    <col min="7178" max="7178" width="21.7109375" style="1" customWidth="1"/>
    <col min="7179" max="7179" width="10.7109375" style="1" customWidth="1"/>
    <col min="7180" max="7181" width="21.7109375" style="1" customWidth="1"/>
    <col min="7182" max="7182" width="40.7109375" style="1" customWidth="1"/>
    <col min="7183" max="7183" width="21.7109375" style="1" customWidth="1"/>
    <col min="7184" max="7184" width="10.7109375" style="1" customWidth="1"/>
    <col min="7185" max="7185" width="21.7109375" style="1" customWidth="1"/>
    <col min="7186" max="7186" width="10.7109375" style="1" customWidth="1"/>
    <col min="7187" max="7189" width="21.7109375" style="1" customWidth="1"/>
    <col min="7190" max="7190" width="10.7109375" style="1" customWidth="1"/>
    <col min="7191" max="7191" width="21.7109375" style="1" customWidth="1"/>
    <col min="7192" max="7192" width="10.7109375" style="1" customWidth="1"/>
    <col min="7193" max="7193" width="21.7109375" style="1" customWidth="1"/>
    <col min="7194" max="7194" width="40.7109375" style="1" customWidth="1"/>
    <col min="7195" max="7196" width="21.7109375" style="1" customWidth="1"/>
    <col min="7197" max="7197" width="10.7109375" style="1" customWidth="1"/>
    <col min="7198" max="7198" width="21.7109375" style="1" customWidth="1"/>
    <col min="7199" max="7199" width="10.7109375" style="1" customWidth="1"/>
    <col min="7200" max="7202" width="21.7109375" style="1" customWidth="1"/>
    <col min="7203" max="7203" width="10.7109375" style="1" customWidth="1"/>
    <col min="7204" max="7204" width="21.7109375" style="1" customWidth="1"/>
    <col min="7205" max="7205" width="10.7109375" style="1" customWidth="1"/>
    <col min="7206" max="7206" width="40.7109375" style="1" customWidth="1"/>
    <col min="7207" max="7209" width="21.7109375" style="1" customWidth="1"/>
    <col min="7210" max="7210" width="10.7109375" style="1" customWidth="1"/>
    <col min="7211" max="7211" width="21.7109375" style="1" customWidth="1"/>
    <col min="7212" max="7212" width="10.7109375" style="1" customWidth="1"/>
    <col min="7213" max="7215" width="21.7109375" style="1" customWidth="1"/>
    <col min="7216" max="7216" width="10.7109375" style="1" customWidth="1"/>
    <col min="7217" max="7217" width="21.7109375" style="1" customWidth="1"/>
    <col min="7218" max="7218" width="40.7109375" style="1" customWidth="1"/>
    <col min="7219" max="7219" width="10.7109375" style="1" customWidth="1"/>
    <col min="7220" max="7222" width="21.7109375" style="1" customWidth="1"/>
    <col min="7223" max="7223" width="10.7109375" style="1" customWidth="1"/>
    <col min="7224" max="7224" width="21.7109375" style="1" customWidth="1"/>
    <col min="7225" max="7225" width="10.7109375" style="1" customWidth="1"/>
    <col min="7226" max="7228" width="21.7109375" style="1" customWidth="1"/>
    <col min="7229" max="7229" width="10.7109375" style="1" customWidth="1"/>
    <col min="7230" max="7230" width="40.7109375" style="1" customWidth="1"/>
    <col min="7231" max="7231" width="21.7109375" style="1" customWidth="1"/>
    <col min="7232" max="7232" width="10.7109375" style="1" customWidth="1"/>
    <col min="7233" max="7235" width="21.7109375" style="1" customWidth="1"/>
    <col min="7236" max="7236" width="10.7109375" style="1" customWidth="1"/>
    <col min="7237" max="7237" width="21.7109375" style="1" customWidth="1"/>
    <col min="7238" max="7238" width="10.7109375" style="1" customWidth="1"/>
    <col min="7239" max="7241" width="21.7109375" style="1" customWidth="1"/>
    <col min="7242" max="7242" width="40.7109375" style="1" customWidth="1"/>
    <col min="7243" max="7243" width="10.7109375" style="1" customWidth="1"/>
    <col min="7244" max="7244" width="21.7109375" style="1" customWidth="1"/>
    <col min="7245" max="7245" width="10.7109375" style="1" customWidth="1"/>
    <col min="7246" max="7248" width="21.7109375" style="1" customWidth="1"/>
    <col min="7249" max="7249" width="10.7109375" style="1" customWidth="1"/>
    <col min="7250" max="7250" width="21.7109375" style="1" customWidth="1"/>
    <col min="7251" max="7251" width="10.7109375" style="1" customWidth="1"/>
    <col min="7252" max="7253" width="21.7109375" style="1" customWidth="1"/>
    <col min="7254" max="7254" width="40.7109375" style="1" customWidth="1"/>
    <col min="7255" max="7255" width="21.7109375" style="1" customWidth="1"/>
    <col min="7256" max="7256" width="10.7109375" style="1" customWidth="1"/>
    <col min="7257" max="7257" width="21.7109375" style="1" customWidth="1"/>
    <col min="7258" max="7258" width="10.7109375" style="1" customWidth="1"/>
    <col min="7259" max="7261" width="21.7109375" style="1" customWidth="1"/>
    <col min="7262" max="7262" width="10.7109375" style="1" customWidth="1"/>
    <col min="7263" max="7263" width="21.7109375" style="1" customWidth="1"/>
    <col min="7264" max="7264" width="10.7109375" style="1" customWidth="1"/>
    <col min="7265" max="7265" width="21.7109375" style="1" customWidth="1"/>
    <col min="7266" max="7266" width="40.7109375" style="1" customWidth="1"/>
    <col min="7267" max="7268" width="21.7109375" style="1" customWidth="1"/>
    <col min="7269" max="7269" width="10.7109375" style="1" customWidth="1"/>
    <col min="7270" max="7270" width="21.7109375" style="1" customWidth="1"/>
    <col min="7271" max="7271" width="10.7109375" style="1" customWidth="1"/>
    <col min="7272" max="7274" width="21.7109375" style="1" customWidth="1"/>
    <col min="7275" max="7275" width="10.7109375" style="1" customWidth="1"/>
    <col min="7276" max="7276" width="21.7109375" style="1" customWidth="1"/>
    <col min="7277" max="7277" width="10.7109375" style="1" customWidth="1"/>
    <col min="7278" max="7278" width="40.7109375" style="1" customWidth="1"/>
    <col min="7279" max="7281" width="21.7109375" style="1" customWidth="1"/>
    <col min="7282" max="7282" width="10.7109375" style="1" customWidth="1"/>
    <col min="7283" max="7283" width="21.7109375" style="1" customWidth="1"/>
    <col min="7284" max="7284" width="10.7109375" style="1" customWidth="1"/>
    <col min="7285" max="7287" width="21.7109375" style="1" customWidth="1"/>
    <col min="7288" max="7288" width="10.7109375" style="1" customWidth="1"/>
    <col min="7289" max="7289" width="21.7109375" style="1" customWidth="1"/>
    <col min="7290" max="7290" width="40.7109375" style="1" customWidth="1"/>
    <col min="7291" max="7291" width="10.7109375" style="1" customWidth="1"/>
    <col min="7292" max="7294" width="21.7109375" style="1" customWidth="1"/>
    <col min="7295" max="7295" width="10.7109375" style="1" customWidth="1"/>
    <col min="7296" max="7296" width="21.7109375" style="1" customWidth="1"/>
    <col min="7297" max="7297" width="10.7109375" style="1" customWidth="1"/>
    <col min="7298" max="7300" width="21.7109375" style="1" customWidth="1"/>
    <col min="7301" max="7301" width="10.7109375" style="1" customWidth="1"/>
    <col min="7302" max="7302" width="40.7109375" style="1" customWidth="1"/>
    <col min="7303" max="7303" width="21.7109375" style="1" customWidth="1"/>
    <col min="7304" max="7304" width="10.7109375" style="1" customWidth="1"/>
    <col min="7305" max="7307" width="21.7109375" style="1" customWidth="1"/>
    <col min="7308" max="7308" width="10.7109375" style="1" customWidth="1"/>
    <col min="7309" max="7412" width="11.42578125" style="1"/>
    <col min="7413" max="7413" width="1.7109375" style="1" customWidth="1"/>
    <col min="7414" max="7414" width="40.7109375" style="1" customWidth="1"/>
    <col min="7415" max="7415" width="21.7109375" style="1" customWidth="1"/>
    <col min="7416" max="7416" width="10.7109375" style="1" customWidth="1"/>
    <col min="7417" max="7419" width="21.7109375" style="1" customWidth="1"/>
    <col min="7420" max="7420" width="10.7109375" style="1" customWidth="1"/>
    <col min="7421" max="7421" width="21.7109375" style="1" customWidth="1"/>
    <col min="7422" max="7422" width="10.7109375" style="1" customWidth="1"/>
    <col min="7423" max="7425" width="21.7109375" style="1" customWidth="1"/>
    <col min="7426" max="7426" width="40.7109375" style="1" customWidth="1"/>
    <col min="7427" max="7427" width="10.7109375" style="1" customWidth="1"/>
    <col min="7428" max="7428" width="21.7109375" style="1" customWidth="1"/>
    <col min="7429" max="7429" width="10.7109375" style="1" customWidth="1"/>
    <col min="7430" max="7432" width="21.7109375" style="1" customWidth="1"/>
    <col min="7433" max="7433" width="10.7109375" style="1" customWidth="1"/>
    <col min="7434" max="7434" width="21.7109375" style="1" customWidth="1"/>
    <col min="7435" max="7435" width="10.7109375" style="1" customWidth="1"/>
    <col min="7436" max="7437" width="21.7109375" style="1" customWidth="1"/>
    <col min="7438" max="7438" width="40.7109375" style="1" customWidth="1"/>
    <col min="7439" max="7439" width="21.7109375" style="1" customWidth="1"/>
    <col min="7440" max="7440" width="10.7109375" style="1" customWidth="1"/>
    <col min="7441" max="7441" width="21.7109375" style="1" customWidth="1"/>
    <col min="7442" max="7442" width="10.7109375" style="1" customWidth="1"/>
    <col min="7443" max="7445" width="21.7109375" style="1" customWidth="1"/>
    <col min="7446" max="7446" width="10.7109375" style="1" customWidth="1"/>
    <col min="7447" max="7447" width="21.7109375" style="1" customWidth="1"/>
    <col min="7448" max="7448" width="10.7109375" style="1" customWidth="1"/>
    <col min="7449" max="7449" width="21.7109375" style="1" customWidth="1"/>
    <col min="7450" max="7450" width="40.7109375" style="1" customWidth="1"/>
    <col min="7451" max="7452" width="21.7109375" style="1" customWidth="1"/>
    <col min="7453" max="7453" width="10.7109375" style="1" customWidth="1"/>
    <col min="7454" max="7454" width="21.7109375" style="1" customWidth="1"/>
    <col min="7455" max="7455" width="10.7109375" style="1" customWidth="1"/>
    <col min="7456" max="7458" width="21.7109375" style="1" customWidth="1"/>
    <col min="7459" max="7459" width="10.7109375" style="1" customWidth="1"/>
    <col min="7460" max="7460" width="21.7109375" style="1" customWidth="1"/>
    <col min="7461" max="7461" width="10.7109375" style="1" customWidth="1"/>
    <col min="7462" max="7462" width="40.7109375" style="1" customWidth="1"/>
    <col min="7463" max="7465" width="21.7109375" style="1" customWidth="1"/>
    <col min="7466" max="7466" width="10.7109375" style="1" customWidth="1"/>
    <col min="7467" max="7467" width="21.7109375" style="1" customWidth="1"/>
    <col min="7468" max="7468" width="10.7109375" style="1" customWidth="1"/>
    <col min="7469" max="7471" width="21.7109375" style="1" customWidth="1"/>
    <col min="7472" max="7472" width="10.7109375" style="1" customWidth="1"/>
    <col min="7473" max="7473" width="21.7109375" style="1" customWidth="1"/>
    <col min="7474" max="7474" width="40.7109375" style="1" customWidth="1"/>
    <col min="7475" max="7475" width="10.7109375" style="1" customWidth="1"/>
    <col min="7476" max="7478" width="21.7109375" style="1" customWidth="1"/>
    <col min="7479" max="7479" width="10.7109375" style="1" customWidth="1"/>
    <col min="7480" max="7480" width="21.7109375" style="1" customWidth="1"/>
    <col min="7481" max="7481" width="10.7109375" style="1" customWidth="1"/>
    <col min="7482" max="7484" width="21.7109375" style="1" customWidth="1"/>
    <col min="7485" max="7485" width="10.7109375" style="1" customWidth="1"/>
    <col min="7486" max="7486" width="40.7109375" style="1" customWidth="1"/>
    <col min="7487" max="7487" width="21.7109375" style="1" customWidth="1"/>
    <col min="7488" max="7488" width="10.7109375" style="1" customWidth="1"/>
    <col min="7489" max="7491" width="21.7109375" style="1" customWidth="1"/>
    <col min="7492" max="7492" width="10.7109375" style="1" customWidth="1"/>
    <col min="7493" max="7493" width="21.7109375" style="1" customWidth="1"/>
    <col min="7494" max="7494" width="10.7109375" style="1" customWidth="1"/>
    <col min="7495" max="7497" width="21.7109375" style="1" customWidth="1"/>
    <col min="7498" max="7498" width="40.7109375" style="1" customWidth="1"/>
    <col min="7499" max="7499" width="10.7109375" style="1" customWidth="1"/>
    <col min="7500" max="7500" width="21.7109375" style="1" customWidth="1"/>
    <col min="7501" max="7501" width="10.7109375" style="1" customWidth="1"/>
    <col min="7502" max="7504" width="21.7109375" style="1" customWidth="1"/>
    <col min="7505" max="7505" width="10.7109375" style="1" customWidth="1"/>
    <col min="7506" max="7506" width="21.7109375" style="1" customWidth="1"/>
    <col min="7507" max="7507" width="10.7109375" style="1" customWidth="1"/>
    <col min="7508" max="7509" width="21.7109375" style="1" customWidth="1"/>
    <col min="7510" max="7510" width="40.7109375" style="1" customWidth="1"/>
    <col min="7511" max="7511" width="21.7109375" style="1" customWidth="1"/>
    <col min="7512" max="7512" width="10.7109375" style="1" customWidth="1"/>
    <col min="7513" max="7513" width="21.7109375" style="1" customWidth="1"/>
    <col min="7514" max="7514" width="10.7109375" style="1" customWidth="1"/>
    <col min="7515" max="7517" width="21.7109375" style="1" customWidth="1"/>
    <col min="7518" max="7518" width="10.7109375" style="1" customWidth="1"/>
    <col min="7519" max="7519" width="21.7109375" style="1" customWidth="1"/>
    <col min="7520" max="7520" width="10.7109375" style="1" customWidth="1"/>
    <col min="7521" max="7521" width="21.7109375" style="1" customWidth="1"/>
    <col min="7522" max="7522" width="40.7109375" style="1" customWidth="1"/>
    <col min="7523" max="7524" width="21.7109375" style="1" customWidth="1"/>
    <col min="7525" max="7525" width="10.7109375" style="1" customWidth="1"/>
    <col min="7526" max="7526" width="21.7109375" style="1" customWidth="1"/>
    <col min="7527" max="7527" width="10.7109375" style="1" customWidth="1"/>
    <col min="7528" max="7530" width="21.7109375" style="1" customWidth="1"/>
    <col min="7531" max="7531" width="10.7109375" style="1" customWidth="1"/>
    <col min="7532" max="7532" width="21.7109375" style="1" customWidth="1"/>
    <col min="7533" max="7533" width="10.7109375" style="1" customWidth="1"/>
    <col min="7534" max="7534" width="40.7109375" style="1" customWidth="1"/>
    <col min="7535" max="7537" width="21.7109375" style="1" customWidth="1"/>
    <col min="7538" max="7538" width="10.7109375" style="1" customWidth="1"/>
    <col min="7539" max="7539" width="21.7109375" style="1" customWidth="1"/>
    <col min="7540" max="7540" width="10.7109375" style="1" customWidth="1"/>
    <col min="7541" max="7543" width="21.7109375" style="1" customWidth="1"/>
    <col min="7544" max="7544" width="10.7109375" style="1" customWidth="1"/>
    <col min="7545" max="7545" width="21.7109375" style="1" customWidth="1"/>
    <col min="7546" max="7546" width="40.7109375" style="1" customWidth="1"/>
    <col min="7547" max="7547" width="10.7109375" style="1" customWidth="1"/>
    <col min="7548" max="7550" width="21.7109375" style="1" customWidth="1"/>
    <col min="7551" max="7551" width="10.7109375" style="1" customWidth="1"/>
    <col min="7552" max="7552" width="21.7109375" style="1" customWidth="1"/>
    <col min="7553" max="7553" width="10.7109375" style="1" customWidth="1"/>
    <col min="7554" max="7556" width="21.7109375" style="1" customWidth="1"/>
    <col min="7557" max="7557" width="10.7109375" style="1" customWidth="1"/>
    <col min="7558" max="7558" width="40.7109375" style="1" customWidth="1"/>
    <col min="7559" max="7559" width="21.7109375" style="1" customWidth="1"/>
    <col min="7560" max="7560" width="10.7109375" style="1" customWidth="1"/>
    <col min="7561" max="7563" width="21.7109375" style="1" customWidth="1"/>
    <col min="7564" max="7564" width="10.7109375" style="1" customWidth="1"/>
    <col min="7565" max="7668" width="11.42578125" style="1"/>
    <col min="7669" max="7669" width="1.7109375" style="1" customWidth="1"/>
    <col min="7670" max="7670" width="40.7109375" style="1" customWidth="1"/>
    <col min="7671" max="7671" width="21.7109375" style="1" customWidth="1"/>
    <col min="7672" max="7672" width="10.7109375" style="1" customWidth="1"/>
    <col min="7673" max="7675" width="21.7109375" style="1" customWidth="1"/>
    <col min="7676" max="7676" width="10.7109375" style="1" customWidth="1"/>
    <col min="7677" max="7677" width="21.7109375" style="1" customWidth="1"/>
    <col min="7678" max="7678" width="10.7109375" style="1" customWidth="1"/>
    <col min="7679" max="7681" width="21.7109375" style="1" customWidth="1"/>
    <col min="7682" max="7682" width="40.7109375" style="1" customWidth="1"/>
    <col min="7683" max="7683" width="10.7109375" style="1" customWidth="1"/>
    <col min="7684" max="7684" width="21.7109375" style="1" customWidth="1"/>
    <col min="7685" max="7685" width="10.7109375" style="1" customWidth="1"/>
    <col min="7686" max="7688" width="21.7109375" style="1" customWidth="1"/>
    <col min="7689" max="7689" width="10.7109375" style="1" customWidth="1"/>
    <col min="7690" max="7690" width="21.7109375" style="1" customWidth="1"/>
    <col min="7691" max="7691" width="10.7109375" style="1" customWidth="1"/>
    <col min="7692" max="7693" width="21.7109375" style="1" customWidth="1"/>
    <col min="7694" max="7694" width="40.7109375" style="1" customWidth="1"/>
    <col min="7695" max="7695" width="21.7109375" style="1" customWidth="1"/>
    <col min="7696" max="7696" width="10.7109375" style="1" customWidth="1"/>
    <col min="7697" max="7697" width="21.7109375" style="1" customWidth="1"/>
    <col min="7698" max="7698" width="10.7109375" style="1" customWidth="1"/>
    <col min="7699" max="7701" width="21.7109375" style="1" customWidth="1"/>
    <col min="7702" max="7702" width="10.7109375" style="1" customWidth="1"/>
    <col min="7703" max="7703" width="21.7109375" style="1" customWidth="1"/>
    <col min="7704" max="7704" width="10.7109375" style="1" customWidth="1"/>
    <col min="7705" max="7705" width="21.7109375" style="1" customWidth="1"/>
    <col min="7706" max="7706" width="40.7109375" style="1" customWidth="1"/>
    <col min="7707" max="7708" width="21.7109375" style="1" customWidth="1"/>
    <col min="7709" max="7709" width="10.7109375" style="1" customWidth="1"/>
    <col min="7710" max="7710" width="21.7109375" style="1" customWidth="1"/>
    <col min="7711" max="7711" width="10.7109375" style="1" customWidth="1"/>
    <col min="7712" max="7714" width="21.7109375" style="1" customWidth="1"/>
    <col min="7715" max="7715" width="10.7109375" style="1" customWidth="1"/>
    <col min="7716" max="7716" width="21.7109375" style="1" customWidth="1"/>
    <col min="7717" max="7717" width="10.7109375" style="1" customWidth="1"/>
    <col min="7718" max="7718" width="40.7109375" style="1" customWidth="1"/>
    <col min="7719" max="7721" width="21.7109375" style="1" customWidth="1"/>
    <col min="7722" max="7722" width="10.7109375" style="1" customWidth="1"/>
    <col min="7723" max="7723" width="21.7109375" style="1" customWidth="1"/>
    <col min="7724" max="7724" width="10.7109375" style="1" customWidth="1"/>
    <col min="7725" max="7727" width="21.7109375" style="1" customWidth="1"/>
    <col min="7728" max="7728" width="10.7109375" style="1" customWidth="1"/>
    <col min="7729" max="7729" width="21.7109375" style="1" customWidth="1"/>
    <col min="7730" max="7730" width="40.7109375" style="1" customWidth="1"/>
    <col min="7731" max="7731" width="10.7109375" style="1" customWidth="1"/>
    <col min="7732" max="7734" width="21.7109375" style="1" customWidth="1"/>
    <col min="7735" max="7735" width="10.7109375" style="1" customWidth="1"/>
    <col min="7736" max="7736" width="21.7109375" style="1" customWidth="1"/>
    <col min="7737" max="7737" width="10.7109375" style="1" customWidth="1"/>
    <col min="7738" max="7740" width="21.7109375" style="1" customWidth="1"/>
    <col min="7741" max="7741" width="10.7109375" style="1" customWidth="1"/>
    <col min="7742" max="7742" width="40.7109375" style="1" customWidth="1"/>
    <col min="7743" max="7743" width="21.7109375" style="1" customWidth="1"/>
    <col min="7744" max="7744" width="10.7109375" style="1" customWidth="1"/>
    <col min="7745" max="7747" width="21.7109375" style="1" customWidth="1"/>
    <col min="7748" max="7748" width="10.7109375" style="1" customWidth="1"/>
    <col min="7749" max="7749" width="21.7109375" style="1" customWidth="1"/>
    <col min="7750" max="7750" width="10.7109375" style="1" customWidth="1"/>
    <col min="7751" max="7753" width="21.7109375" style="1" customWidth="1"/>
    <col min="7754" max="7754" width="40.7109375" style="1" customWidth="1"/>
    <col min="7755" max="7755" width="10.7109375" style="1" customWidth="1"/>
    <col min="7756" max="7756" width="21.7109375" style="1" customWidth="1"/>
    <col min="7757" max="7757" width="10.7109375" style="1" customWidth="1"/>
    <col min="7758" max="7760" width="21.7109375" style="1" customWidth="1"/>
    <col min="7761" max="7761" width="10.7109375" style="1" customWidth="1"/>
    <col min="7762" max="7762" width="21.7109375" style="1" customWidth="1"/>
    <col min="7763" max="7763" width="10.7109375" style="1" customWidth="1"/>
    <col min="7764" max="7765" width="21.7109375" style="1" customWidth="1"/>
    <col min="7766" max="7766" width="40.7109375" style="1" customWidth="1"/>
    <col min="7767" max="7767" width="21.7109375" style="1" customWidth="1"/>
    <col min="7768" max="7768" width="10.7109375" style="1" customWidth="1"/>
    <col min="7769" max="7769" width="21.7109375" style="1" customWidth="1"/>
    <col min="7770" max="7770" width="10.7109375" style="1" customWidth="1"/>
    <col min="7771" max="7773" width="21.7109375" style="1" customWidth="1"/>
    <col min="7774" max="7774" width="10.7109375" style="1" customWidth="1"/>
    <col min="7775" max="7775" width="21.7109375" style="1" customWidth="1"/>
    <col min="7776" max="7776" width="10.7109375" style="1" customWidth="1"/>
    <col min="7777" max="7777" width="21.7109375" style="1" customWidth="1"/>
    <col min="7778" max="7778" width="40.7109375" style="1" customWidth="1"/>
    <col min="7779" max="7780" width="21.7109375" style="1" customWidth="1"/>
    <col min="7781" max="7781" width="10.7109375" style="1" customWidth="1"/>
    <col min="7782" max="7782" width="21.7109375" style="1" customWidth="1"/>
    <col min="7783" max="7783" width="10.7109375" style="1" customWidth="1"/>
    <col min="7784" max="7786" width="21.7109375" style="1" customWidth="1"/>
    <col min="7787" max="7787" width="10.7109375" style="1" customWidth="1"/>
    <col min="7788" max="7788" width="21.7109375" style="1" customWidth="1"/>
    <col min="7789" max="7789" width="10.7109375" style="1" customWidth="1"/>
    <col min="7790" max="7790" width="40.7109375" style="1" customWidth="1"/>
    <col min="7791" max="7793" width="21.7109375" style="1" customWidth="1"/>
    <col min="7794" max="7794" width="10.7109375" style="1" customWidth="1"/>
    <col min="7795" max="7795" width="21.7109375" style="1" customWidth="1"/>
    <col min="7796" max="7796" width="10.7109375" style="1" customWidth="1"/>
    <col min="7797" max="7799" width="21.7109375" style="1" customWidth="1"/>
    <col min="7800" max="7800" width="10.7109375" style="1" customWidth="1"/>
    <col min="7801" max="7801" width="21.7109375" style="1" customWidth="1"/>
    <col min="7802" max="7802" width="40.7109375" style="1" customWidth="1"/>
    <col min="7803" max="7803" width="10.7109375" style="1" customWidth="1"/>
    <col min="7804" max="7806" width="21.7109375" style="1" customWidth="1"/>
    <col min="7807" max="7807" width="10.7109375" style="1" customWidth="1"/>
    <col min="7808" max="7808" width="21.7109375" style="1" customWidth="1"/>
    <col min="7809" max="7809" width="10.7109375" style="1" customWidth="1"/>
    <col min="7810" max="7812" width="21.7109375" style="1" customWidth="1"/>
    <col min="7813" max="7813" width="10.7109375" style="1" customWidth="1"/>
    <col min="7814" max="7814" width="40.7109375" style="1" customWidth="1"/>
    <col min="7815" max="7815" width="21.7109375" style="1" customWidth="1"/>
    <col min="7816" max="7816" width="10.7109375" style="1" customWidth="1"/>
    <col min="7817" max="7819" width="21.7109375" style="1" customWidth="1"/>
    <col min="7820" max="7820" width="10.7109375" style="1" customWidth="1"/>
    <col min="7821" max="7924" width="11.42578125" style="1"/>
    <col min="7925" max="7925" width="1.7109375" style="1" customWidth="1"/>
    <col min="7926" max="7926" width="40.7109375" style="1" customWidth="1"/>
    <col min="7927" max="7927" width="21.7109375" style="1" customWidth="1"/>
    <col min="7928" max="7928" width="10.7109375" style="1" customWidth="1"/>
    <col min="7929" max="7931" width="21.7109375" style="1" customWidth="1"/>
    <col min="7932" max="7932" width="10.7109375" style="1" customWidth="1"/>
    <col min="7933" max="7933" width="21.7109375" style="1" customWidth="1"/>
    <col min="7934" max="7934" width="10.7109375" style="1" customWidth="1"/>
    <col min="7935" max="7937" width="21.7109375" style="1" customWidth="1"/>
    <col min="7938" max="7938" width="40.7109375" style="1" customWidth="1"/>
    <col min="7939" max="7939" width="10.7109375" style="1" customWidth="1"/>
    <col min="7940" max="7940" width="21.7109375" style="1" customWidth="1"/>
    <col min="7941" max="7941" width="10.7109375" style="1" customWidth="1"/>
    <col min="7942" max="7944" width="21.7109375" style="1" customWidth="1"/>
    <col min="7945" max="7945" width="10.7109375" style="1" customWidth="1"/>
    <col min="7946" max="7946" width="21.7109375" style="1" customWidth="1"/>
    <col min="7947" max="7947" width="10.7109375" style="1" customWidth="1"/>
    <col min="7948" max="7949" width="21.7109375" style="1" customWidth="1"/>
    <col min="7950" max="7950" width="40.7109375" style="1" customWidth="1"/>
    <col min="7951" max="7951" width="21.7109375" style="1" customWidth="1"/>
    <col min="7952" max="7952" width="10.7109375" style="1" customWidth="1"/>
    <col min="7953" max="7953" width="21.7109375" style="1" customWidth="1"/>
    <col min="7954" max="7954" width="10.7109375" style="1" customWidth="1"/>
    <col min="7955" max="7957" width="21.7109375" style="1" customWidth="1"/>
    <col min="7958" max="7958" width="10.7109375" style="1" customWidth="1"/>
    <col min="7959" max="7959" width="21.7109375" style="1" customWidth="1"/>
    <col min="7960" max="7960" width="10.7109375" style="1" customWidth="1"/>
    <col min="7961" max="7961" width="21.7109375" style="1" customWidth="1"/>
    <col min="7962" max="7962" width="40.7109375" style="1" customWidth="1"/>
    <col min="7963" max="7964" width="21.7109375" style="1" customWidth="1"/>
    <col min="7965" max="7965" width="10.7109375" style="1" customWidth="1"/>
    <col min="7966" max="7966" width="21.7109375" style="1" customWidth="1"/>
    <col min="7967" max="7967" width="10.7109375" style="1" customWidth="1"/>
    <col min="7968" max="7970" width="21.7109375" style="1" customWidth="1"/>
    <col min="7971" max="7971" width="10.7109375" style="1" customWidth="1"/>
    <col min="7972" max="7972" width="21.7109375" style="1" customWidth="1"/>
    <col min="7973" max="7973" width="10.7109375" style="1" customWidth="1"/>
    <col min="7974" max="7974" width="40.7109375" style="1" customWidth="1"/>
    <col min="7975" max="7977" width="21.7109375" style="1" customWidth="1"/>
    <col min="7978" max="7978" width="10.7109375" style="1" customWidth="1"/>
    <col min="7979" max="7979" width="21.7109375" style="1" customWidth="1"/>
    <col min="7980" max="7980" width="10.7109375" style="1" customWidth="1"/>
    <col min="7981" max="7983" width="21.7109375" style="1" customWidth="1"/>
    <col min="7984" max="7984" width="10.7109375" style="1" customWidth="1"/>
    <col min="7985" max="7985" width="21.7109375" style="1" customWidth="1"/>
    <col min="7986" max="7986" width="40.7109375" style="1" customWidth="1"/>
    <col min="7987" max="7987" width="10.7109375" style="1" customWidth="1"/>
    <col min="7988" max="7990" width="21.7109375" style="1" customWidth="1"/>
    <col min="7991" max="7991" width="10.7109375" style="1" customWidth="1"/>
    <col min="7992" max="7992" width="21.7109375" style="1" customWidth="1"/>
    <col min="7993" max="7993" width="10.7109375" style="1" customWidth="1"/>
    <col min="7994" max="7996" width="21.7109375" style="1" customWidth="1"/>
    <col min="7997" max="7997" width="10.7109375" style="1" customWidth="1"/>
    <col min="7998" max="7998" width="40.7109375" style="1" customWidth="1"/>
    <col min="7999" max="7999" width="21.7109375" style="1" customWidth="1"/>
    <col min="8000" max="8000" width="10.7109375" style="1" customWidth="1"/>
    <col min="8001" max="8003" width="21.7109375" style="1" customWidth="1"/>
    <col min="8004" max="8004" width="10.7109375" style="1" customWidth="1"/>
    <col min="8005" max="8005" width="21.7109375" style="1" customWidth="1"/>
    <col min="8006" max="8006" width="10.7109375" style="1" customWidth="1"/>
    <col min="8007" max="8009" width="21.7109375" style="1" customWidth="1"/>
    <col min="8010" max="8010" width="40.7109375" style="1" customWidth="1"/>
    <col min="8011" max="8011" width="10.7109375" style="1" customWidth="1"/>
    <col min="8012" max="8012" width="21.7109375" style="1" customWidth="1"/>
    <col min="8013" max="8013" width="10.7109375" style="1" customWidth="1"/>
    <col min="8014" max="8016" width="21.7109375" style="1" customWidth="1"/>
    <col min="8017" max="8017" width="10.7109375" style="1" customWidth="1"/>
    <col min="8018" max="8018" width="21.7109375" style="1" customWidth="1"/>
    <col min="8019" max="8019" width="10.7109375" style="1" customWidth="1"/>
    <col min="8020" max="8021" width="21.7109375" style="1" customWidth="1"/>
    <col min="8022" max="8022" width="40.7109375" style="1" customWidth="1"/>
    <col min="8023" max="8023" width="21.7109375" style="1" customWidth="1"/>
    <col min="8024" max="8024" width="10.7109375" style="1" customWidth="1"/>
    <col min="8025" max="8025" width="21.7109375" style="1" customWidth="1"/>
    <col min="8026" max="8026" width="10.7109375" style="1" customWidth="1"/>
    <col min="8027" max="8029" width="21.7109375" style="1" customWidth="1"/>
    <col min="8030" max="8030" width="10.7109375" style="1" customWidth="1"/>
    <col min="8031" max="8031" width="21.7109375" style="1" customWidth="1"/>
    <col min="8032" max="8032" width="10.7109375" style="1" customWidth="1"/>
    <col min="8033" max="8033" width="21.7109375" style="1" customWidth="1"/>
    <col min="8034" max="8034" width="40.7109375" style="1" customWidth="1"/>
    <col min="8035" max="8036" width="21.7109375" style="1" customWidth="1"/>
    <col min="8037" max="8037" width="10.7109375" style="1" customWidth="1"/>
    <col min="8038" max="8038" width="21.7109375" style="1" customWidth="1"/>
    <col min="8039" max="8039" width="10.7109375" style="1" customWidth="1"/>
    <col min="8040" max="8042" width="21.7109375" style="1" customWidth="1"/>
    <col min="8043" max="8043" width="10.7109375" style="1" customWidth="1"/>
    <col min="8044" max="8044" width="21.7109375" style="1" customWidth="1"/>
    <col min="8045" max="8045" width="10.7109375" style="1" customWidth="1"/>
    <col min="8046" max="8046" width="40.7109375" style="1" customWidth="1"/>
    <col min="8047" max="8049" width="21.7109375" style="1" customWidth="1"/>
    <col min="8050" max="8050" width="10.7109375" style="1" customWidth="1"/>
    <col min="8051" max="8051" width="21.7109375" style="1" customWidth="1"/>
    <col min="8052" max="8052" width="10.7109375" style="1" customWidth="1"/>
    <col min="8053" max="8055" width="21.7109375" style="1" customWidth="1"/>
    <col min="8056" max="8056" width="10.7109375" style="1" customWidth="1"/>
    <col min="8057" max="8057" width="21.7109375" style="1" customWidth="1"/>
    <col min="8058" max="8058" width="40.7109375" style="1" customWidth="1"/>
    <col min="8059" max="8059" width="10.7109375" style="1" customWidth="1"/>
    <col min="8060" max="8062" width="21.7109375" style="1" customWidth="1"/>
    <col min="8063" max="8063" width="10.7109375" style="1" customWidth="1"/>
    <col min="8064" max="8064" width="21.7109375" style="1" customWidth="1"/>
    <col min="8065" max="8065" width="10.7109375" style="1" customWidth="1"/>
    <col min="8066" max="8068" width="21.7109375" style="1" customWidth="1"/>
    <col min="8069" max="8069" width="10.7109375" style="1" customWidth="1"/>
    <col min="8070" max="8070" width="40.7109375" style="1" customWidth="1"/>
    <col min="8071" max="8071" width="21.7109375" style="1" customWidth="1"/>
    <col min="8072" max="8072" width="10.7109375" style="1" customWidth="1"/>
    <col min="8073" max="8075" width="21.7109375" style="1" customWidth="1"/>
    <col min="8076" max="8076" width="10.7109375" style="1" customWidth="1"/>
    <col min="8077" max="8180" width="11.42578125" style="1"/>
    <col min="8181" max="8181" width="1.7109375" style="1" customWidth="1"/>
    <col min="8182" max="8182" width="40.7109375" style="1" customWidth="1"/>
    <col min="8183" max="8183" width="21.7109375" style="1" customWidth="1"/>
    <col min="8184" max="8184" width="10.7109375" style="1" customWidth="1"/>
    <col min="8185" max="8187" width="21.7109375" style="1" customWidth="1"/>
    <col min="8188" max="8188" width="10.7109375" style="1" customWidth="1"/>
    <col min="8189" max="8189" width="21.7109375" style="1" customWidth="1"/>
    <col min="8190" max="8190" width="10.7109375" style="1" customWidth="1"/>
    <col min="8191" max="8193" width="21.7109375" style="1" customWidth="1"/>
    <col min="8194" max="8194" width="40.7109375" style="1" customWidth="1"/>
    <col min="8195" max="8195" width="10.7109375" style="1" customWidth="1"/>
    <col min="8196" max="8196" width="21.7109375" style="1" customWidth="1"/>
    <col min="8197" max="8197" width="10.7109375" style="1" customWidth="1"/>
    <col min="8198" max="8200" width="21.7109375" style="1" customWidth="1"/>
    <col min="8201" max="8201" width="10.7109375" style="1" customWidth="1"/>
    <col min="8202" max="8202" width="21.7109375" style="1" customWidth="1"/>
    <col min="8203" max="8203" width="10.7109375" style="1" customWidth="1"/>
    <col min="8204" max="8205" width="21.7109375" style="1" customWidth="1"/>
    <col min="8206" max="8206" width="40.7109375" style="1" customWidth="1"/>
    <col min="8207" max="8207" width="21.7109375" style="1" customWidth="1"/>
    <col min="8208" max="8208" width="10.7109375" style="1" customWidth="1"/>
    <col min="8209" max="8209" width="21.7109375" style="1" customWidth="1"/>
    <col min="8210" max="8210" width="10.7109375" style="1" customWidth="1"/>
    <col min="8211" max="8213" width="21.7109375" style="1" customWidth="1"/>
    <col min="8214" max="8214" width="10.7109375" style="1" customWidth="1"/>
    <col min="8215" max="8215" width="21.7109375" style="1" customWidth="1"/>
    <col min="8216" max="8216" width="10.7109375" style="1" customWidth="1"/>
    <col min="8217" max="8217" width="21.7109375" style="1" customWidth="1"/>
    <col min="8218" max="8218" width="40.7109375" style="1" customWidth="1"/>
    <col min="8219" max="8220" width="21.7109375" style="1" customWidth="1"/>
    <col min="8221" max="8221" width="10.7109375" style="1" customWidth="1"/>
    <col min="8222" max="8222" width="21.7109375" style="1" customWidth="1"/>
    <col min="8223" max="8223" width="10.7109375" style="1" customWidth="1"/>
    <col min="8224" max="8226" width="21.7109375" style="1" customWidth="1"/>
    <col min="8227" max="8227" width="10.7109375" style="1" customWidth="1"/>
    <col min="8228" max="8228" width="21.7109375" style="1" customWidth="1"/>
    <col min="8229" max="8229" width="10.7109375" style="1" customWidth="1"/>
    <col min="8230" max="8230" width="40.7109375" style="1" customWidth="1"/>
    <col min="8231" max="8233" width="21.7109375" style="1" customWidth="1"/>
    <col min="8234" max="8234" width="10.7109375" style="1" customWidth="1"/>
    <col min="8235" max="8235" width="21.7109375" style="1" customWidth="1"/>
    <col min="8236" max="8236" width="10.7109375" style="1" customWidth="1"/>
    <col min="8237" max="8239" width="21.7109375" style="1" customWidth="1"/>
    <col min="8240" max="8240" width="10.7109375" style="1" customWidth="1"/>
    <col min="8241" max="8241" width="21.7109375" style="1" customWidth="1"/>
    <col min="8242" max="8242" width="40.7109375" style="1" customWidth="1"/>
    <col min="8243" max="8243" width="10.7109375" style="1" customWidth="1"/>
    <col min="8244" max="8246" width="21.7109375" style="1" customWidth="1"/>
    <col min="8247" max="8247" width="10.7109375" style="1" customWidth="1"/>
    <col min="8248" max="8248" width="21.7109375" style="1" customWidth="1"/>
    <col min="8249" max="8249" width="10.7109375" style="1" customWidth="1"/>
    <col min="8250" max="8252" width="21.7109375" style="1" customWidth="1"/>
    <col min="8253" max="8253" width="10.7109375" style="1" customWidth="1"/>
    <col min="8254" max="8254" width="40.7109375" style="1" customWidth="1"/>
    <col min="8255" max="8255" width="21.7109375" style="1" customWidth="1"/>
    <col min="8256" max="8256" width="10.7109375" style="1" customWidth="1"/>
    <col min="8257" max="8259" width="21.7109375" style="1" customWidth="1"/>
    <col min="8260" max="8260" width="10.7109375" style="1" customWidth="1"/>
    <col min="8261" max="8261" width="21.7109375" style="1" customWidth="1"/>
    <col min="8262" max="8262" width="10.7109375" style="1" customWidth="1"/>
    <col min="8263" max="8265" width="21.7109375" style="1" customWidth="1"/>
    <col min="8266" max="8266" width="40.7109375" style="1" customWidth="1"/>
    <col min="8267" max="8267" width="10.7109375" style="1" customWidth="1"/>
    <col min="8268" max="8268" width="21.7109375" style="1" customWidth="1"/>
    <col min="8269" max="8269" width="10.7109375" style="1" customWidth="1"/>
    <col min="8270" max="8272" width="21.7109375" style="1" customWidth="1"/>
    <col min="8273" max="8273" width="10.7109375" style="1" customWidth="1"/>
    <col min="8274" max="8274" width="21.7109375" style="1" customWidth="1"/>
    <col min="8275" max="8275" width="10.7109375" style="1" customWidth="1"/>
    <col min="8276" max="8277" width="21.7109375" style="1" customWidth="1"/>
    <col min="8278" max="8278" width="40.7109375" style="1" customWidth="1"/>
    <col min="8279" max="8279" width="21.7109375" style="1" customWidth="1"/>
    <col min="8280" max="8280" width="10.7109375" style="1" customWidth="1"/>
    <col min="8281" max="8281" width="21.7109375" style="1" customWidth="1"/>
    <col min="8282" max="8282" width="10.7109375" style="1" customWidth="1"/>
    <col min="8283" max="8285" width="21.7109375" style="1" customWidth="1"/>
    <col min="8286" max="8286" width="10.7109375" style="1" customWidth="1"/>
    <col min="8287" max="8287" width="21.7109375" style="1" customWidth="1"/>
    <col min="8288" max="8288" width="10.7109375" style="1" customWidth="1"/>
    <col min="8289" max="8289" width="21.7109375" style="1" customWidth="1"/>
    <col min="8290" max="8290" width="40.7109375" style="1" customWidth="1"/>
    <col min="8291" max="8292" width="21.7109375" style="1" customWidth="1"/>
    <col min="8293" max="8293" width="10.7109375" style="1" customWidth="1"/>
    <col min="8294" max="8294" width="21.7109375" style="1" customWidth="1"/>
    <col min="8295" max="8295" width="10.7109375" style="1" customWidth="1"/>
    <col min="8296" max="8298" width="21.7109375" style="1" customWidth="1"/>
    <col min="8299" max="8299" width="10.7109375" style="1" customWidth="1"/>
    <col min="8300" max="8300" width="21.7109375" style="1" customWidth="1"/>
    <col min="8301" max="8301" width="10.7109375" style="1" customWidth="1"/>
    <col min="8302" max="8302" width="40.7109375" style="1" customWidth="1"/>
    <col min="8303" max="8305" width="21.7109375" style="1" customWidth="1"/>
    <col min="8306" max="8306" width="10.7109375" style="1" customWidth="1"/>
    <col min="8307" max="8307" width="21.7109375" style="1" customWidth="1"/>
    <col min="8308" max="8308" width="10.7109375" style="1" customWidth="1"/>
    <col min="8309" max="8311" width="21.7109375" style="1" customWidth="1"/>
    <col min="8312" max="8312" width="10.7109375" style="1" customWidth="1"/>
    <col min="8313" max="8313" width="21.7109375" style="1" customWidth="1"/>
    <col min="8314" max="8314" width="40.7109375" style="1" customWidth="1"/>
    <col min="8315" max="8315" width="10.7109375" style="1" customWidth="1"/>
    <col min="8316" max="8318" width="21.7109375" style="1" customWidth="1"/>
    <col min="8319" max="8319" width="10.7109375" style="1" customWidth="1"/>
    <col min="8320" max="8320" width="21.7109375" style="1" customWidth="1"/>
    <col min="8321" max="8321" width="10.7109375" style="1" customWidth="1"/>
    <col min="8322" max="8324" width="21.7109375" style="1" customWidth="1"/>
    <col min="8325" max="8325" width="10.7109375" style="1" customWidth="1"/>
    <col min="8326" max="8326" width="40.7109375" style="1" customWidth="1"/>
    <col min="8327" max="8327" width="21.7109375" style="1" customWidth="1"/>
    <col min="8328" max="8328" width="10.7109375" style="1" customWidth="1"/>
    <col min="8329" max="8331" width="21.7109375" style="1" customWidth="1"/>
    <col min="8332" max="8332" width="10.7109375" style="1" customWidth="1"/>
    <col min="8333" max="8436" width="11.42578125" style="1"/>
    <col min="8437" max="8437" width="1.7109375" style="1" customWidth="1"/>
    <col min="8438" max="8438" width="40.7109375" style="1" customWidth="1"/>
    <col min="8439" max="8439" width="21.7109375" style="1" customWidth="1"/>
    <col min="8440" max="8440" width="10.7109375" style="1" customWidth="1"/>
    <col min="8441" max="8443" width="21.7109375" style="1" customWidth="1"/>
    <col min="8444" max="8444" width="10.7109375" style="1" customWidth="1"/>
    <col min="8445" max="8445" width="21.7109375" style="1" customWidth="1"/>
    <col min="8446" max="8446" width="10.7109375" style="1" customWidth="1"/>
    <col min="8447" max="8449" width="21.7109375" style="1" customWidth="1"/>
    <col min="8450" max="8450" width="40.7109375" style="1" customWidth="1"/>
    <col min="8451" max="8451" width="10.7109375" style="1" customWidth="1"/>
    <col min="8452" max="8452" width="21.7109375" style="1" customWidth="1"/>
    <col min="8453" max="8453" width="10.7109375" style="1" customWidth="1"/>
    <col min="8454" max="8456" width="21.7109375" style="1" customWidth="1"/>
    <col min="8457" max="8457" width="10.7109375" style="1" customWidth="1"/>
    <col min="8458" max="8458" width="21.7109375" style="1" customWidth="1"/>
    <col min="8459" max="8459" width="10.7109375" style="1" customWidth="1"/>
    <col min="8460" max="8461" width="21.7109375" style="1" customWidth="1"/>
    <col min="8462" max="8462" width="40.7109375" style="1" customWidth="1"/>
    <col min="8463" max="8463" width="21.7109375" style="1" customWidth="1"/>
    <col min="8464" max="8464" width="10.7109375" style="1" customWidth="1"/>
    <col min="8465" max="8465" width="21.7109375" style="1" customWidth="1"/>
    <col min="8466" max="8466" width="10.7109375" style="1" customWidth="1"/>
    <col min="8467" max="8469" width="21.7109375" style="1" customWidth="1"/>
    <col min="8470" max="8470" width="10.7109375" style="1" customWidth="1"/>
    <col min="8471" max="8471" width="21.7109375" style="1" customWidth="1"/>
    <col min="8472" max="8472" width="10.7109375" style="1" customWidth="1"/>
    <col min="8473" max="8473" width="21.7109375" style="1" customWidth="1"/>
    <col min="8474" max="8474" width="40.7109375" style="1" customWidth="1"/>
    <col min="8475" max="8476" width="21.7109375" style="1" customWidth="1"/>
    <col min="8477" max="8477" width="10.7109375" style="1" customWidth="1"/>
    <col min="8478" max="8478" width="21.7109375" style="1" customWidth="1"/>
    <col min="8479" max="8479" width="10.7109375" style="1" customWidth="1"/>
    <col min="8480" max="8482" width="21.7109375" style="1" customWidth="1"/>
    <col min="8483" max="8483" width="10.7109375" style="1" customWidth="1"/>
    <col min="8484" max="8484" width="21.7109375" style="1" customWidth="1"/>
    <col min="8485" max="8485" width="10.7109375" style="1" customWidth="1"/>
    <col min="8486" max="8486" width="40.7109375" style="1" customWidth="1"/>
    <col min="8487" max="8489" width="21.7109375" style="1" customWidth="1"/>
    <col min="8490" max="8490" width="10.7109375" style="1" customWidth="1"/>
    <col min="8491" max="8491" width="21.7109375" style="1" customWidth="1"/>
    <col min="8492" max="8492" width="10.7109375" style="1" customWidth="1"/>
    <col min="8493" max="8495" width="21.7109375" style="1" customWidth="1"/>
    <col min="8496" max="8496" width="10.7109375" style="1" customWidth="1"/>
    <col min="8497" max="8497" width="21.7109375" style="1" customWidth="1"/>
    <col min="8498" max="8498" width="40.7109375" style="1" customWidth="1"/>
    <col min="8499" max="8499" width="10.7109375" style="1" customWidth="1"/>
    <col min="8500" max="8502" width="21.7109375" style="1" customWidth="1"/>
    <col min="8503" max="8503" width="10.7109375" style="1" customWidth="1"/>
    <col min="8504" max="8504" width="21.7109375" style="1" customWidth="1"/>
    <col min="8505" max="8505" width="10.7109375" style="1" customWidth="1"/>
    <col min="8506" max="8508" width="21.7109375" style="1" customWidth="1"/>
    <col min="8509" max="8509" width="10.7109375" style="1" customWidth="1"/>
    <col min="8510" max="8510" width="40.7109375" style="1" customWidth="1"/>
    <col min="8511" max="8511" width="21.7109375" style="1" customWidth="1"/>
    <col min="8512" max="8512" width="10.7109375" style="1" customWidth="1"/>
    <col min="8513" max="8515" width="21.7109375" style="1" customWidth="1"/>
    <col min="8516" max="8516" width="10.7109375" style="1" customWidth="1"/>
    <col min="8517" max="8517" width="21.7109375" style="1" customWidth="1"/>
    <col min="8518" max="8518" width="10.7109375" style="1" customWidth="1"/>
    <col min="8519" max="8521" width="21.7109375" style="1" customWidth="1"/>
    <col min="8522" max="8522" width="40.7109375" style="1" customWidth="1"/>
    <col min="8523" max="8523" width="10.7109375" style="1" customWidth="1"/>
    <col min="8524" max="8524" width="21.7109375" style="1" customWidth="1"/>
    <col min="8525" max="8525" width="10.7109375" style="1" customWidth="1"/>
    <col min="8526" max="8528" width="21.7109375" style="1" customWidth="1"/>
    <col min="8529" max="8529" width="10.7109375" style="1" customWidth="1"/>
    <col min="8530" max="8530" width="21.7109375" style="1" customWidth="1"/>
    <col min="8531" max="8531" width="10.7109375" style="1" customWidth="1"/>
    <col min="8532" max="8533" width="21.7109375" style="1" customWidth="1"/>
    <col min="8534" max="8534" width="40.7109375" style="1" customWidth="1"/>
    <col min="8535" max="8535" width="21.7109375" style="1" customWidth="1"/>
    <col min="8536" max="8536" width="10.7109375" style="1" customWidth="1"/>
    <col min="8537" max="8537" width="21.7109375" style="1" customWidth="1"/>
    <col min="8538" max="8538" width="10.7109375" style="1" customWidth="1"/>
    <col min="8539" max="8541" width="21.7109375" style="1" customWidth="1"/>
    <col min="8542" max="8542" width="10.7109375" style="1" customWidth="1"/>
    <col min="8543" max="8543" width="21.7109375" style="1" customWidth="1"/>
    <col min="8544" max="8544" width="10.7109375" style="1" customWidth="1"/>
    <col min="8545" max="8545" width="21.7109375" style="1" customWidth="1"/>
    <col min="8546" max="8546" width="40.7109375" style="1" customWidth="1"/>
    <col min="8547" max="8548" width="21.7109375" style="1" customWidth="1"/>
    <col min="8549" max="8549" width="10.7109375" style="1" customWidth="1"/>
    <col min="8550" max="8550" width="21.7109375" style="1" customWidth="1"/>
    <col min="8551" max="8551" width="10.7109375" style="1" customWidth="1"/>
    <col min="8552" max="8554" width="21.7109375" style="1" customWidth="1"/>
    <col min="8555" max="8555" width="10.7109375" style="1" customWidth="1"/>
    <col min="8556" max="8556" width="21.7109375" style="1" customWidth="1"/>
    <col min="8557" max="8557" width="10.7109375" style="1" customWidth="1"/>
    <col min="8558" max="8558" width="40.7109375" style="1" customWidth="1"/>
    <col min="8559" max="8561" width="21.7109375" style="1" customWidth="1"/>
    <col min="8562" max="8562" width="10.7109375" style="1" customWidth="1"/>
    <col min="8563" max="8563" width="21.7109375" style="1" customWidth="1"/>
    <col min="8564" max="8564" width="10.7109375" style="1" customWidth="1"/>
    <col min="8565" max="8567" width="21.7109375" style="1" customWidth="1"/>
    <col min="8568" max="8568" width="10.7109375" style="1" customWidth="1"/>
    <col min="8569" max="8569" width="21.7109375" style="1" customWidth="1"/>
    <col min="8570" max="8570" width="40.7109375" style="1" customWidth="1"/>
    <col min="8571" max="8571" width="10.7109375" style="1" customWidth="1"/>
    <col min="8572" max="8574" width="21.7109375" style="1" customWidth="1"/>
    <col min="8575" max="8575" width="10.7109375" style="1" customWidth="1"/>
    <col min="8576" max="8576" width="21.7109375" style="1" customWidth="1"/>
    <col min="8577" max="8577" width="10.7109375" style="1" customWidth="1"/>
    <col min="8578" max="8580" width="21.7109375" style="1" customWidth="1"/>
    <col min="8581" max="8581" width="10.7109375" style="1" customWidth="1"/>
    <col min="8582" max="8582" width="40.7109375" style="1" customWidth="1"/>
    <col min="8583" max="8583" width="21.7109375" style="1" customWidth="1"/>
    <col min="8584" max="8584" width="10.7109375" style="1" customWidth="1"/>
    <col min="8585" max="8587" width="21.7109375" style="1" customWidth="1"/>
    <col min="8588" max="8588" width="10.7109375" style="1" customWidth="1"/>
    <col min="8589" max="8692" width="11.42578125" style="1"/>
    <col min="8693" max="8693" width="1.7109375" style="1" customWidth="1"/>
    <col min="8694" max="8694" width="40.7109375" style="1" customWidth="1"/>
    <col min="8695" max="8695" width="21.7109375" style="1" customWidth="1"/>
    <col min="8696" max="8696" width="10.7109375" style="1" customWidth="1"/>
    <col min="8697" max="8699" width="21.7109375" style="1" customWidth="1"/>
    <col min="8700" max="8700" width="10.7109375" style="1" customWidth="1"/>
    <col min="8701" max="8701" width="21.7109375" style="1" customWidth="1"/>
    <col min="8702" max="8702" width="10.7109375" style="1" customWidth="1"/>
    <col min="8703" max="8705" width="21.7109375" style="1" customWidth="1"/>
    <col min="8706" max="8706" width="40.7109375" style="1" customWidth="1"/>
    <col min="8707" max="8707" width="10.7109375" style="1" customWidth="1"/>
    <col min="8708" max="8708" width="21.7109375" style="1" customWidth="1"/>
    <col min="8709" max="8709" width="10.7109375" style="1" customWidth="1"/>
    <col min="8710" max="8712" width="21.7109375" style="1" customWidth="1"/>
    <col min="8713" max="8713" width="10.7109375" style="1" customWidth="1"/>
    <col min="8714" max="8714" width="21.7109375" style="1" customWidth="1"/>
    <col min="8715" max="8715" width="10.7109375" style="1" customWidth="1"/>
    <col min="8716" max="8717" width="21.7109375" style="1" customWidth="1"/>
    <col min="8718" max="8718" width="40.7109375" style="1" customWidth="1"/>
    <col min="8719" max="8719" width="21.7109375" style="1" customWidth="1"/>
    <col min="8720" max="8720" width="10.7109375" style="1" customWidth="1"/>
    <col min="8721" max="8721" width="21.7109375" style="1" customWidth="1"/>
    <col min="8722" max="8722" width="10.7109375" style="1" customWidth="1"/>
    <col min="8723" max="8725" width="21.7109375" style="1" customWidth="1"/>
    <col min="8726" max="8726" width="10.7109375" style="1" customWidth="1"/>
    <col min="8727" max="8727" width="21.7109375" style="1" customWidth="1"/>
    <col min="8728" max="8728" width="10.7109375" style="1" customWidth="1"/>
    <col min="8729" max="8729" width="21.7109375" style="1" customWidth="1"/>
    <col min="8730" max="8730" width="40.7109375" style="1" customWidth="1"/>
    <col min="8731" max="8732" width="21.7109375" style="1" customWidth="1"/>
    <col min="8733" max="8733" width="10.7109375" style="1" customWidth="1"/>
    <col min="8734" max="8734" width="21.7109375" style="1" customWidth="1"/>
    <col min="8735" max="8735" width="10.7109375" style="1" customWidth="1"/>
    <col min="8736" max="8738" width="21.7109375" style="1" customWidth="1"/>
    <col min="8739" max="8739" width="10.7109375" style="1" customWidth="1"/>
    <col min="8740" max="8740" width="21.7109375" style="1" customWidth="1"/>
    <col min="8741" max="8741" width="10.7109375" style="1" customWidth="1"/>
    <col min="8742" max="8742" width="40.7109375" style="1" customWidth="1"/>
    <col min="8743" max="8745" width="21.7109375" style="1" customWidth="1"/>
    <col min="8746" max="8746" width="10.7109375" style="1" customWidth="1"/>
    <col min="8747" max="8747" width="21.7109375" style="1" customWidth="1"/>
    <col min="8748" max="8748" width="10.7109375" style="1" customWidth="1"/>
    <col min="8749" max="8751" width="21.7109375" style="1" customWidth="1"/>
    <col min="8752" max="8752" width="10.7109375" style="1" customWidth="1"/>
    <col min="8753" max="8753" width="21.7109375" style="1" customWidth="1"/>
    <col min="8754" max="8754" width="40.7109375" style="1" customWidth="1"/>
    <col min="8755" max="8755" width="10.7109375" style="1" customWidth="1"/>
    <col min="8756" max="8758" width="21.7109375" style="1" customWidth="1"/>
    <col min="8759" max="8759" width="10.7109375" style="1" customWidth="1"/>
    <col min="8760" max="8760" width="21.7109375" style="1" customWidth="1"/>
    <col min="8761" max="8761" width="10.7109375" style="1" customWidth="1"/>
    <col min="8762" max="8764" width="21.7109375" style="1" customWidth="1"/>
    <col min="8765" max="8765" width="10.7109375" style="1" customWidth="1"/>
    <col min="8766" max="8766" width="40.7109375" style="1" customWidth="1"/>
    <col min="8767" max="8767" width="21.7109375" style="1" customWidth="1"/>
    <col min="8768" max="8768" width="10.7109375" style="1" customWidth="1"/>
    <col min="8769" max="8771" width="21.7109375" style="1" customWidth="1"/>
    <col min="8772" max="8772" width="10.7109375" style="1" customWidth="1"/>
    <col min="8773" max="8773" width="21.7109375" style="1" customWidth="1"/>
    <col min="8774" max="8774" width="10.7109375" style="1" customWidth="1"/>
    <col min="8775" max="8777" width="21.7109375" style="1" customWidth="1"/>
    <col min="8778" max="8778" width="40.7109375" style="1" customWidth="1"/>
    <col min="8779" max="8779" width="10.7109375" style="1" customWidth="1"/>
    <col min="8780" max="8780" width="21.7109375" style="1" customWidth="1"/>
    <col min="8781" max="8781" width="10.7109375" style="1" customWidth="1"/>
    <col min="8782" max="8784" width="21.7109375" style="1" customWidth="1"/>
    <col min="8785" max="8785" width="10.7109375" style="1" customWidth="1"/>
    <col min="8786" max="8786" width="21.7109375" style="1" customWidth="1"/>
    <col min="8787" max="8787" width="10.7109375" style="1" customWidth="1"/>
    <col min="8788" max="8789" width="21.7109375" style="1" customWidth="1"/>
    <col min="8790" max="8790" width="40.7109375" style="1" customWidth="1"/>
    <col min="8791" max="8791" width="21.7109375" style="1" customWidth="1"/>
    <col min="8792" max="8792" width="10.7109375" style="1" customWidth="1"/>
    <col min="8793" max="8793" width="21.7109375" style="1" customWidth="1"/>
    <col min="8794" max="8794" width="10.7109375" style="1" customWidth="1"/>
    <col min="8795" max="8797" width="21.7109375" style="1" customWidth="1"/>
    <col min="8798" max="8798" width="10.7109375" style="1" customWidth="1"/>
    <col min="8799" max="8799" width="21.7109375" style="1" customWidth="1"/>
    <col min="8800" max="8800" width="10.7109375" style="1" customWidth="1"/>
    <col min="8801" max="8801" width="21.7109375" style="1" customWidth="1"/>
    <col min="8802" max="8802" width="40.7109375" style="1" customWidth="1"/>
    <col min="8803" max="8804" width="21.7109375" style="1" customWidth="1"/>
    <col min="8805" max="8805" width="10.7109375" style="1" customWidth="1"/>
    <col min="8806" max="8806" width="21.7109375" style="1" customWidth="1"/>
    <col min="8807" max="8807" width="10.7109375" style="1" customWidth="1"/>
    <col min="8808" max="8810" width="21.7109375" style="1" customWidth="1"/>
    <col min="8811" max="8811" width="10.7109375" style="1" customWidth="1"/>
    <col min="8812" max="8812" width="21.7109375" style="1" customWidth="1"/>
    <col min="8813" max="8813" width="10.7109375" style="1" customWidth="1"/>
    <col min="8814" max="8814" width="40.7109375" style="1" customWidth="1"/>
    <col min="8815" max="8817" width="21.7109375" style="1" customWidth="1"/>
    <col min="8818" max="8818" width="10.7109375" style="1" customWidth="1"/>
    <col min="8819" max="8819" width="21.7109375" style="1" customWidth="1"/>
    <col min="8820" max="8820" width="10.7109375" style="1" customWidth="1"/>
    <col min="8821" max="8823" width="21.7109375" style="1" customWidth="1"/>
    <col min="8824" max="8824" width="10.7109375" style="1" customWidth="1"/>
    <col min="8825" max="8825" width="21.7109375" style="1" customWidth="1"/>
    <col min="8826" max="8826" width="40.7109375" style="1" customWidth="1"/>
    <col min="8827" max="8827" width="10.7109375" style="1" customWidth="1"/>
    <col min="8828" max="8830" width="21.7109375" style="1" customWidth="1"/>
    <col min="8831" max="8831" width="10.7109375" style="1" customWidth="1"/>
    <col min="8832" max="8832" width="21.7109375" style="1" customWidth="1"/>
    <col min="8833" max="8833" width="10.7109375" style="1" customWidth="1"/>
    <col min="8834" max="8836" width="21.7109375" style="1" customWidth="1"/>
    <col min="8837" max="8837" width="10.7109375" style="1" customWidth="1"/>
    <col min="8838" max="8838" width="40.7109375" style="1" customWidth="1"/>
    <col min="8839" max="8839" width="21.7109375" style="1" customWidth="1"/>
    <col min="8840" max="8840" width="10.7109375" style="1" customWidth="1"/>
    <col min="8841" max="8843" width="21.7109375" style="1" customWidth="1"/>
    <col min="8844" max="8844" width="10.7109375" style="1" customWidth="1"/>
    <col min="8845" max="8948" width="11.42578125" style="1"/>
    <col min="8949" max="8949" width="1.7109375" style="1" customWidth="1"/>
    <col min="8950" max="8950" width="40.7109375" style="1" customWidth="1"/>
    <col min="8951" max="8951" width="21.7109375" style="1" customWidth="1"/>
    <col min="8952" max="8952" width="10.7109375" style="1" customWidth="1"/>
    <col min="8953" max="8955" width="21.7109375" style="1" customWidth="1"/>
    <col min="8956" max="8956" width="10.7109375" style="1" customWidth="1"/>
    <col min="8957" max="8957" width="21.7109375" style="1" customWidth="1"/>
    <col min="8958" max="8958" width="10.7109375" style="1" customWidth="1"/>
    <col min="8959" max="8961" width="21.7109375" style="1" customWidth="1"/>
    <col min="8962" max="8962" width="40.7109375" style="1" customWidth="1"/>
    <col min="8963" max="8963" width="10.7109375" style="1" customWidth="1"/>
    <col min="8964" max="8964" width="21.7109375" style="1" customWidth="1"/>
    <col min="8965" max="8965" width="10.7109375" style="1" customWidth="1"/>
    <col min="8966" max="8968" width="21.7109375" style="1" customWidth="1"/>
    <col min="8969" max="8969" width="10.7109375" style="1" customWidth="1"/>
    <col min="8970" max="8970" width="21.7109375" style="1" customWidth="1"/>
    <col min="8971" max="8971" width="10.7109375" style="1" customWidth="1"/>
    <col min="8972" max="8973" width="21.7109375" style="1" customWidth="1"/>
    <col min="8974" max="8974" width="40.7109375" style="1" customWidth="1"/>
    <col min="8975" max="8975" width="21.7109375" style="1" customWidth="1"/>
    <col min="8976" max="8976" width="10.7109375" style="1" customWidth="1"/>
    <col min="8977" max="8977" width="21.7109375" style="1" customWidth="1"/>
    <col min="8978" max="8978" width="10.7109375" style="1" customWidth="1"/>
    <col min="8979" max="8981" width="21.7109375" style="1" customWidth="1"/>
    <col min="8982" max="8982" width="10.7109375" style="1" customWidth="1"/>
    <col min="8983" max="8983" width="21.7109375" style="1" customWidth="1"/>
    <col min="8984" max="8984" width="10.7109375" style="1" customWidth="1"/>
    <col min="8985" max="8985" width="21.7109375" style="1" customWidth="1"/>
    <col min="8986" max="8986" width="40.7109375" style="1" customWidth="1"/>
    <col min="8987" max="8988" width="21.7109375" style="1" customWidth="1"/>
    <col min="8989" max="8989" width="10.7109375" style="1" customWidth="1"/>
    <col min="8990" max="8990" width="21.7109375" style="1" customWidth="1"/>
    <col min="8991" max="8991" width="10.7109375" style="1" customWidth="1"/>
    <col min="8992" max="8994" width="21.7109375" style="1" customWidth="1"/>
    <col min="8995" max="8995" width="10.7109375" style="1" customWidth="1"/>
    <col min="8996" max="8996" width="21.7109375" style="1" customWidth="1"/>
    <col min="8997" max="8997" width="10.7109375" style="1" customWidth="1"/>
    <col min="8998" max="8998" width="40.7109375" style="1" customWidth="1"/>
    <col min="8999" max="9001" width="21.7109375" style="1" customWidth="1"/>
    <col min="9002" max="9002" width="10.7109375" style="1" customWidth="1"/>
    <col min="9003" max="9003" width="21.7109375" style="1" customWidth="1"/>
    <col min="9004" max="9004" width="10.7109375" style="1" customWidth="1"/>
    <col min="9005" max="9007" width="21.7109375" style="1" customWidth="1"/>
    <col min="9008" max="9008" width="10.7109375" style="1" customWidth="1"/>
    <col min="9009" max="9009" width="21.7109375" style="1" customWidth="1"/>
    <col min="9010" max="9010" width="40.7109375" style="1" customWidth="1"/>
    <col min="9011" max="9011" width="10.7109375" style="1" customWidth="1"/>
    <col min="9012" max="9014" width="21.7109375" style="1" customWidth="1"/>
    <col min="9015" max="9015" width="10.7109375" style="1" customWidth="1"/>
    <col min="9016" max="9016" width="21.7109375" style="1" customWidth="1"/>
    <col min="9017" max="9017" width="10.7109375" style="1" customWidth="1"/>
    <col min="9018" max="9020" width="21.7109375" style="1" customWidth="1"/>
    <col min="9021" max="9021" width="10.7109375" style="1" customWidth="1"/>
    <col min="9022" max="9022" width="40.7109375" style="1" customWidth="1"/>
    <col min="9023" max="9023" width="21.7109375" style="1" customWidth="1"/>
    <col min="9024" max="9024" width="10.7109375" style="1" customWidth="1"/>
    <col min="9025" max="9027" width="21.7109375" style="1" customWidth="1"/>
    <col min="9028" max="9028" width="10.7109375" style="1" customWidth="1"/>
    <col min="9029" max="9029" width="21.7109375" style="1" customWidth="1"/>
    <col min="9030" max="9030" width="10.7109375" style="1" customWidth="1"/>
    <col min="9031" max="9033" width="21.7109375" style="1" customWidth="1"/>
    <col min="9034" max="9034" width="40.7109375" style="1" customWidth="1"/>
    <col min="9035" max="9035" width="10.7109375" style="1" customWidth="1"/>
    <col min="9036" max="9036" width="21.7109375" style="1" customWidth="1"/>
    <col min="9037" max="9037" width="10.7109375" style="1" customWidth="1"/>
    <col min="9038" max="9040" width="21.7109375" style="1" customWidth="1"/>
    <col min="9041" max="9041" width="10.7109375" style="1" customWidth="1"/>
    <col min="9042" max="9042" width="21.7109375" style="1" customWidth="1"/>
    <col min="9043" max="9043" width="10.7109375" style="1" customWidth="1"/>
    <col min="9044" max="9045" width="21.7109375" style="1" customWidth="1"/>
    <col min="9046" max="9046" width="40.7109375" style="1" customWidth="1"/>
    <col min="9047" max="9047" width="21.7109375" style="1" customWidth="1"/>
    <col min="9048" max="9048" width="10.7109375" style="1" customWidth="1"/>
    <col min="9049" max="9049" width="21.7109375" style="1" customWidth="1"/>
    <col min="9050" max="9050" width="10.7109375" style="1" customWidth="1"/>
    <col min="9051" max="9053" width="21.7109375" style="1" customWidth="1"/>
    <col min="9054" max="9054" width="10.7109375" style="1" customWidth="1"/>
    <col min="9055" max="9055" width="21.7109375" style="1" customWidth="1"/>
    <col min="9056" max="9056" width="10.7109375" style="1" customWidth="1"/>
    <col min="9057" max="9057" width="21.7109375" style="1" customWidth="1"/>
    <col min="9058" max="9058" width="40.7109375" style="1" customWidth="1"/>
    <col min="9059" max="9060" width="21.7109375" style="1" customWidth="1"/>
    <col min="9061" max="9061" width="10.7109375" style="1" customWidth="1"/>
    <col min="9062" max="9062" width="21.7109375" style="1" customWidth="1"/>
    <col min="9063" max="9063" width="10.7109375" style="1" customWidth="1"/>
    <col min="9064" max="9066" width="21.7109375" style="1" customWidth="1"/>
    <col min="9067" max="9067" width="10.7109375" style="1" customWidth="1"/>
    <col min="9068" max="9068" width="21.7109375" style="1" customWidth="1"/>
    <col min="9069" max="9069" width="10.7109375" style="1" customWidth="1"/>
    <col min="9070" max="9070" width="40.7109375" style="1" customWidth="1"/>
    <col min="9071" max="9073" width="21.7109375" style="1" customWidth="1"/>
    <col min="9074" max="9074" width="10.7109375" style="1" customWidth="1"/>
    <col min="9075" max="9075" width="21.7109375" style="1" customWidth="1"/>
    <col min="9076" max="9076" width="10.7109375" style="1" customWidth="1"/>
    <col min="9077" max="9079" width="21.7109375" style="1" customWidth="1"/>
    <col min="9080" max="9080" width="10.7109375" style="1" customWidth="1"/>
    <col min="9081" max="9081" width="21.7109375" style="1" customWidth="1"/>
    <col min="9082" max="9082" width="40.7109375" style="1" customWidth="1"/>
    <col min="9083" max="9083" width="10.7109375" style="1" customWidth="1"/>
    <col min="9084" max="9086" width="21.7109375" style="1" customWidth="1"/>
    <col min="9087" max="9087" width="10.7109375" style="1" customWidth="1"/>
    <col min="9088" max="9088" width="21.7109375" style="1" customWidth="1"/>
    <col min="9089" max="9089" width="10.7109375" style="1" customWidth="1"/>
    <col min="9090" max="9092" width="21.7109375" style="1" customWidth="1"/>
    <col min="9093" max="9093" width="10.7109375" style="1" customWidth="1"/>
    <col min="9094" max="9094" width="40.7109375" style="1" customWidth="1"/>
    <col min="9095" max="9095" width="21.7109375" style="1" customWidth="1"/>
    <col min="9096" max="9096" width="10.7109375" style="1" customWidth="1"/>
    <col min="9097" max="9099" width="21.7109375" style="1" customWidth="1"/>
    <col min="9100" max="9100" width="10.7109375" style="1" customWidth="1"/>
    <col min="9101" max="9204" width="11.42578125" style="1"/>
    <col min="9205" max="9205" width="1.7109375" style="1" customWidth="1"/>
    <col min="9206" max="9206" width="40.7109375" style="1" customWidth="1"/>
    <col min="9207" max="9207" width="21.7109375" style="1" customWidth="1"/>
    <col min="9208" max="9208" width="10.7109375" style="1" customWidth="1"/>
    <col min="9209" max="9211" width="21.7109375" style="1" customWidth="1"/>
    <col min="9212" max="9212" width="10.7109375" style="1" customWidth="1"/>
    <col min="9213" max="9213" width="21.7109375" style="1" customWidth="1"/>
    <col min="9214" max="9214" width="10.7109375" style="1" customWidth="1"/>
    <col min="9215" max="9217" width="21.7109375" style="1" customWidth="1"/>
    <col min="9218" max="9218" width="40.7109375" style="1" customWidth="1"/>
    <col min="9219" max="9219" width="10.7109375" style="1" customWidth="1"/>
    <col min="9220" max="9220" width="21.7109375" style="1" customWidth="1"/>
    <col min="9221" max="9221" width="10.7109375" style="1" customWidth="1"/>
    <col min="9222" max="9224" width="21.7109375" style="1" customWidth="1"/>
    <col min="9225" max="9225" width="10.7109375" style="1" customWidth="1"/>
    <col min="9226" max="9226" width="21.7109375" style="1" customWidth="1"/>
    <col min="9227" max="9227" width="10.7109375" style="1" customWidth="1"/>
    <col min="9228" max="9229" width="21.7109375" style="1" customWidth="1"/>
    <col min="9230" max="9230" width="40.7109375" style="1" customWidth="1"/>
    <col min="9231" max="9231" width="21.7109375" style="1" customWidth="1"/>
    <col min="9232" max="9232" width="10.7109375" style="1" customWidth="1"/>
    <col min="9233" max="9233" width="21.7109375" style="1" customWidth="1"/>
    <col min="9234" max="9234" width="10.7109375" style="1" customWidth="1"/>
    <col min="9235" max="9237" width="21.7109375" style="1" customWidth="1"/>
    <col min="9238" max="9238" width="10.7109375" style="1" customWidth="1"/>
    <col min="9239" max="9239" width="21.7109375" style="1" customWidth="1"/>
    <col min="9240" max="9240" width="10.7109375" style="1" customWidth="1"/>
    <col min="9241" max="9241" width="21.7109375" style="1" customWidth="1"/>
    <col min="9242" max="9242" width="40.7109375" style="1" customWidth="1"/>
    <col min="9243" max="9244" width="21.7109375" style="1" customWidth="1"/>
    <col min="9245" max="9245" width="10.7109375" style="1" customWidth="1"/>
    <col min="9246" max="9246" width="21.7109375" style="1" customWidth="1"/>
    <col min="9247" max="9247" width="10.7109375" style="1" customWidth="1"/>
    <col min="9248" max="9250" width="21.7109375" style="1" customWidth="1"/>
    <col min="9251" max="9251" width="10.7109375" style="1" customWidth="1"/>
    <col min="9252" max="9252" width="21.7109375" style="1" customWidth="1"/>
    <col min="9253" max="9253" width="10.7109375" style="1" customWidth="1"/>
    <col min="9254" max="9254" width="40.7109375" style="1" customWidth="1"/>
    <col min="9255" max="9257" width="21.7109375" style="1" customWidth="1"/>
    <col min="9258" max="9258" width="10.7109375" style="1" customWidth="1"/>
    <col min="9259" max="9259" width="21.7109375" style="1" customWidth="1"/>
    <col min="9260" max="9260" width="10.7109375" style="1" customWidth="1"/>
    <col min="9261" max="9263" width="21.7109375" style="1" customWidth="1"/>
    <col min="9264" max="9264" width="10.7109375" style="1" customWidth="1"/>
    <col min="9265" max="9265" width="21.7109375" style="1" customWidth="1"/>
    <col min="9266" max="9266" width="40.7109375" style="1" customWidth="1"/>
    <col min="9267" max="9267" width="10.7109375" style="1" customWidth="1"/>
    <col min="9268" max="9270" width="21.7109375" style="1" customWidth="1"/>
    <col min="9271" max="9271" width="10.7109375" style="1" customWidth="1"/>
    <col min="9272" max="9272" width="21.7109375" style="1" customWidth="1"/>
    <col min="9273" max="9273" width="10.7109375" style="1" customWidth="1"/>
    <col min="9274" max="9276" width="21.7109375" style="1" customWidth="1"/>
    <col min="9277" max="9277" width="10.7109375" style="1" customWidth="1"/>
    <col min="9278" max="9278" width="40.7109375" style="1" customWidth="1"/>
    <col min="9279" max="9279" width="21.7109375" style="1" customWidth="1"/>
    <col min="9280" max="9280" width="10.7109375" style="1" customWidth="1"/>
    <col min="9281" max="9283" width="21.7109375" style="1" customWidth="1"/>
    <col min="9284" max="9284" width="10.7109375" style="1" customWidth="1"/>
    <col min="9285" max="9285" width="21.7109375" style="1" customWidth="1"/>
    <col min="9286" max="9286" width="10.7109375" style="1" customWidth="1"/>
    <col min="9287" max="9289" width="21.7109375" style="1" customWidth="1"/>
    <col min="9290" max="9290" width="40.7109375" style="1" customWidth="1"/>
    <col min="9291" max="9291" width="10.7109375" style="1" customWidth="1"/>
    <col min="9292" max="9292" width="21.7109375" style="1" customWidth="1"/>
    <col min="9293" max="9293" width="10.7109375" style="1" customWidth="1"/>
    <col min="9294" max="9296" width="21.7109375" style="1" customWidth="1"/>
    <col min="9297" max="9297" width="10.7109375" style="1" customWidth="1"/>
    <col min="9298" max="9298" width="21.7109375" style="1" customWidth="1"/>
    <col min="9299" max="9299" width="10.7109375" style="1" customWidth="1"/>
    <col min="9300" max="9301" width="21.7109375" style="1" customWidth="1"/>
    <col min="9302" max="9302" width="40.7109375" style="1" customWidth="1"/>
    <col min="9303" max="9303" width="21.7109375" style="1" customWidth="1"/>
    <col min="9304" max="9304" width="10.7109375" style="1" customWidth="1"/>
    <col min="9305" max="9305" width="21.7109375" style="1" customWidth="1"/>
    <col min="9306" max="9306" width="10.7109375" style="1" customWidth="1"/>
    <col min="9307" max="9309" width="21.7109375" style="1" customWidth="1"/>
    <col min="9310" max="9310" width="10.7109375" style="1" customWidth="1"/>
    <col min="9311" max="9311" width="21.7109375" style="1" customWidth="1"/>
    <col min="9312" max="9312" width="10.7109375" style="1" customWidth="1"/>
    <col min="9313" max="9313" width="21.7109375" style="1" customWidth="1"/>
    <col min="9314" max="9314" width="40.7109375" style="1" customWidth="1"/>
    <col min="9315" max="9316" width="21.7109375" style="1" customWidth="1"/>
    <col min="9317" max="9317" width="10.7109375" style="1" customWidth="1"/>
    <col min="9318" max="9318" width="21.7109375" style="1" customWidth="1"/>
    <col min="9319" max="9319" width="10.7109375" style="1" customWidth="1"/>
    <col min="9320" max="9322" width="21.7109375" style="1" customWidth="1"/>
    <col min="9323" max="9323" width="10.7109375" style="1" customWidth="1"/>
    <col min="9324" max="9324" width="21.7109375" style="1" customWidth="1"/>
    <col min="9325" max="9325" width="10.7109375" style="1" customWidth="1"/>
    <col min="9326" max="9326" width="40.7109375" style="1" customWidth="1"/>
    <col min="9327" max="9329" width="21.7109375" style="1" customWidth="1"/>
    <col min="9330" max="9330" width="10.7109375" style="1" customWidth="1"/>
    <col min="9331" max="9331" width="21.7109375" style="1" customWidth="1"/>
    <col min="9332" max="9332" width="10.7109375" style="1" customWidth="1"/>
    <col min="9333" max="9335" width="21.7109375" style="1" customWidth="1"/>
    <col min="9336" max="9336" width="10.7109375" style="1" customWidth="1"/>
    <col min="9337" max="9337" width="21.7109375" style="1" customWidth="1"/>
    <col min="9338" max="9338" width="40.7109375" style="1" customWidth="1"/>
    <col min="9339" max="9339" width="10.7109375" style="1" customWidth="1"/>
    <col min="9340" max="9342" width="21.7109375" style="1" customWidth="1"/>
    <col min="9343" max="9343" width="10.7109375" style="1" customWidth="1"/>
    <col min="9344" max="9344" width="21.7109375" style="1" customWidth="1"/>
    <col min="9345" max="9345" width="10.7109375" style="1" customWidth="1"/>
    <col min="9346" max="9348" width="21.7109375" style="1" customWidth="1"/>
    <col min="9349" max="9349" width="10.7109375" style="1" customWidth="1"/>
    <col min="9350" max="9350" width="40.7109375" style="1" customWidth="1"/>
    <col min="9351" max="9351" width="21.7109375" style="1" customWidth="1"/>
    <col min="9352" max="9352" width="10.7109375" style="1" customWidth="1"/>
    <col min="9353" max="9355" width="21.7109375" style="1" customWidth="1"/>
    <col min="9356" max="9356" width="10.7109375" style="1" customWidth="1"/>
    <col min="9357" max="9460" width="11.42578125" style="1"/>
    <col min="9461" max="9461" width="1.7109375" style="1" customWidth="1"/>
    <col min="9462" max="9462" width="40.7109375" style="1" customWidth="1"/>
    <col min="9463" max="9463" width="21.7109375" style="1" customWidth="1"/>
    <col min="9464" max="9464" width="10.7109375" style="1" customWidth="1"/>
    <col min="9465" max="9467" width="21.7109375" style="1" customWidth="1"/>
    <col min="9468" max="9468" width="10.7109375" style="1" customWidth="1"/>
    <col min="9469" max="9469" width="21.7109375" style="1" customWidth="1"/>
    <col min="9470" max="9470" width="10.7109375" style="1" customWidth="1"/>
    <col min="9471" max="9473" width="21.7109375" style="1" customWidth="1"/>
    <col min="9474" max="9474" width="40.7109375" style="1" customWidth="1"/>
    <col min="9475" max="9475" width="10.7109375" style="1" customWidth="1"/>
    <col min="9476" max="9476" width="21.7109375" style="1" customWidth="1"/>
    <col min="9477" max="9477" width="10.7109375" style="1" customWidth="1"/>
    <col min="9478" max="9480" width="21.7109375" style="1" customWidth="1"/>
    <col min="9481" max="9481" width="10.7109375" style="1" customWidth="1"/>
    <col min="9482" max="9482" width="21.7109375" style="1" customWidth="1"/>
    <col min="9483" max="9483" width="10.7109375" style="1" customWidth="1"/>
    <col min="9484" max="9485" width="21.7109375" style="1" customWidth="1"/>
    <col min="9486" max="9486" width="40.7109375" style="1" customWidth="1"/>
    <col min="9487" max="9487" width="21.7109375" style="1" customWidth="1"/>
    <col min="9488" max="9488" width="10.7109375" style="1" customWidth="1"/>
    <col min="9489" max="9489" width="21.7109375" style="1" customWidth="1"/>
    <col min="9490" max="9490" width="10.7109375" style="1" customWidth="1"/>
    <col min="9491" max="9493" width="21.7109375" style="1" customWidth="1"/>
    <col min="9494" max="9494" width="10.7109375" style="1" customWidth="1"/>
    <col min="9495" max="9495" width="21.7109375" style="1" customWidth="1"/>
    <col min="9496" max="9496" width="10.7109375" style="1" customWidth="1"/>
    <col min="9497" max="9497" width="21.7109375" style="1" customWidth="1"/>
    <col min="9498" max="9498" width="40.7109375" style="1" customWidth="1"/>
    <col min="9499" max="9500" width="21.7109375" style="1" customWidth="1"/>
    <col min="9501" max="9501" width="10.7109375" style="1" customWidth="1"/>
    <col min="9502" max="9502" width="21.7109375" style="1" customWidth="1"/>
    <col min="9503" max="9503" width="10.7109375" style="1" customWidth="1"/>
    <col min="9504" max="9506" width="21.7109375" style="1" customWidth="1"/>
    <col min="9507" max="9507" width="10.7109375" style="1" customWidth="1"/>
    <col min="9508" max="9508" width="21.7109375" style="1" customWidth="1"/>
    <col min="9509" max="9509" width="10.7109375" style="1" customWidth="1"/>
    <col min="9510" max="9510" width="40.7109375" style="1" customWidth="1"/>
    <col min="9511" max="9513" width="21.7109375" style="1" customWidth="1"/>
    <col min="9514" max="9514" width="10.7109375" style="1" customWidth="1"/>
    <col min="9515" max="9515" width="21.7109375" style="1" customWidth="1"/>
    <col min="9516" max="9516" width="10.7109375" style="1" customWidth="1"/>
    <col min="9517" max="9519" width="21.7109375" style="1" customWidth="1"/>
    <col min="9520" max="9520" width="10.7109375" style="1" customWidth="1"/>
    <col min="9521" max="9521" width="21.7109375" style="1" customWidth="1"/>
    <col min="9522" max="9522" width="40.7109375" style="1" customWidth="1"/>
    <col min="9523" max="9523" width="10.7109375" style="1" customWidth="1"/>
    <col min="9524" max="9526" width="21.7109375" style="1" customWidth="1"/>
    <col min="9527" max="9527" width="10.7109375" style="1" customWidth="1"/>
    <col min="9528" max="9528" width="21.7109375" style="1" customWidth="1"/>
    <col min="9529" max="9529" width="10.7109375" style="1" customWidth="1"/>
    <col min="9530" max="9532" width="21.7109375" style="1" customWidth="1"/>
    <col min="9533" max="9533" width="10.7109375" style="1" customWidth="1"/>
    <col min="9534" max="9534" width="40.7109375" style="1" customWidth="1"/>
    <col min="9535" max="9535" width="21.7109375" style="1" customWidth="1"/>
    <col min="9536" max="9536" width="10.7109375" style="1" customWidth="1"/>
    <col min="9537" max="9539" width="21.7109375" style="1" customWidth="1"/>
    <col min="9540" max="9540" width="10.7109375" style="1" customWidth="1"/>
    <col min="9541" max="9541" width="21.7109375" style="1" customWidth="1"/>
    <col min="9542" max="9542" width="10.7109375" style="1" customWidth="1"/>
    <col min="9543" max="9545" width="21.7109375" style="1" customWidth="1"/>
    <col min="9546" max="9546" width="40.7109375" style="1" customWidth="1"/>
    <col min="9547" max="9547" width="10.7109375" style="1" customWidth="1"/>
    <col min="9548" max="9548" width="21.7109375" style="1" customWidth="1"/>
    <col min="9549" max="9549" width="10.7109375" style="1" customWidth="1"/>
    <col min="9550" max="9552" width="21.7109375" style="1" customWidth="1"/>
    <col min="9553" max="9553" width="10.7109375" style="1" customWidth="1"/>
    <col min="9554" max="9554" width="21.7109375" style="1" customWidth="1"/>
    <col min="9555" max="9555" width="10.7109375" style="1" customWidth="1"/>
    <col min="9556" max="9557" width="21.7109375" style="1" customWidth="1"/>
    <col min="9558" max="9558" width="40.7109375" style="1" customWidth="1"/>
    <col min="9559" max="9559" width="21.7109375" style="1" customWidth="1"/>
    <col min="9560" max="9560" width="10.7109375" style="1" customWidth="1"/>
    <col min="9561" max="9561" width="21.7109375" style="1" customWidth="1"/>
    <col min="9562" max="9562" width="10.7109375" style="1" customWidth="1"/>
    <col min="9563" max="9565" width="21.7109375" style="1" customWidth="1"/>
    <col min="9566" max="9566" width="10.7109375" style="1" customWidth="1"/>
    <col min="9567" max="9567" width="21.7109375" style="1" customWidth="1"/>
    <col min="9568" max="9568" width="10.7109375" style="1" customWidth="1"/>
    <col min="9569" max="9569" width="21.7109375" style="1" customWidth="1"/>
    <col min="9570" max="9570" width="40.7109375" style="1" customWidth="1"/>
    <col min="9571" max="9572" width="21.7109375" style="1" customWidth="1"/>
    <col min="9573" max="9573" width="10.7109375" style="1" customWidth="1"/>
    <col min="9574" max="9574" width="21.7109375" style="1" customWidth="1"/>
    <col min="9575" max="9575" width="10.7109375" style="1" customWidth="1"/>
    <col min="9576" max="9578" width="21.7109375" style="1" customWidth="1"/>
    <col min="9579" max="9579" width="10.7109375" style="1" customWidth="1"/>
    <col min="9580" max="9580" width="21.7109375" style="1" customWidth="1"/>
    <col min="9581" max="9581" width="10.7109375" style="1" customWidth="1"/>
    <col min="9582" max="9582" width="40.7109375" style="1" customWidth="1"/>
    <col min="9583" max="9585" width="21.7109375" style="1" customWidth="1"/>
    <col min="9586" max="9586" width="10.7109375" style="1" customWidth="1"/>
    <col min="9587" max="9587" width="21.7109375" style="1" customWidth="1"/>
    <col min="9588" max="9588" width="10.7109375" style="1" customWidth="1"/>
    <col min="9589" max="9591" width="21.7109375" style="1" customWidth="1"/>
    <col min="9592" max="9592" width="10.7109375" style="1" customWidth="1"/>
    <col min="9593" max="9593" width="21.7109375" style="1" customWidth="1"/>
    <col min="9594" max="9594" width="40.7109375" style="1" customWidth="1"/>
    <col min="9595" max="9595" width="10.7109375" style="1" customWidth="1"/>
    <col min="9596" max="9598" width="21.7109375" style="1" customWidth="1"/>
    <col min="9599" max="9599" width="10.7109375" style="1" customWidth="1"/>
    <col min="9600" max="9600" width="21.7109375" style="1" customWidth="1"/>
    <col min="9601" max="9601" width="10.7109375" style="1" customWidth="1"/>
    <col min="9602" max="9604" width="21.7109375" style="1" customWidth="1"/>
    <col min="9605" max="9605" width="10.7109375" style="1" customWidth="1"/>
    <col min="9606" max="9606" width="40.7109375" style="1" customWidth="1"/>
    <col min="9607" max="9607" width="21.7109375" style="1" customWidth="1"/>
    <col min="9608" max="9608" width="10.7109375" style="1" customWidth="1"/>
    <col min="9609" max="9611" width="21.7109375" style="1" customWidth="1"/>
    <col min="9612" max="9612" width="10.7109375" style="1" customWidth="1"/>
    <col min="9613" max="9716" width="11.42578125" style="1"/>
    <col min="9717" max="9717" width="1.7109375" style="1" customWidth="1"/>
    <col min="9718" max="9718" width="40.7109375" style="1" customWidth="1"/>
    <col min="9719" max="9719" width="21.7109375" style="1" customWidth="1"/>
    <col min="9720" max="9720" width="10.7109375" style="1" customWidth="1"/>
    <col min="9721" max="9723" width="21.7109375" style="1" customWidth="1"/>
    <col min="9724" max="9724" width="10.7109375" style="1" customWidth="1"/>
    <col min="9725" max="9725" width="21.7109375" style="1" customWidth="1"/>
    <col min="9726" max="9726" width="10.7109375" style="1" customWidth="1"/>
    <col min="9727" max="9729" width="21.7109375" style="1" customWidth="1"/>
    <col min="9730" max="9730" width="40.7109375" style="1" customWidth="1"/>
    <col min="9731" max="9731" width="10.7109375" style="1" customWidth="1"/>
    <col min="9732" max="9732" width="21.7109375" style="1" customWidth="1"/>
    <col min="9733" max="9733" width="10.7109375" style="1" customWidth="1"/>
    <col min="9734" max="9736" width="21.7109375" style="1" customWidth="1"/>
    <col min="9737" max="9737" width="10.7109375" style="1" customWidth="1"/>
    <col min="9738" max="9738" width="21.7109375" style="1" customWidth="1"/>
    <col min="9739" max="9739" width="10.7109375" style="1" customWidth="1"/>
    <col min="9740" max="9741" width="21.7109375" style="1" customWidth="1"/>
    <col min="9742" max="9742" width="40.7109375" style="1" customWidth="1"/>
    <col min="9743" max="9743" width="21.7109375" style="1" customWidth="1"/>
    <col min="9744" max="9744" width="10.7109375" style="1" customWidth="1"/>
    <col min="9745" max="9745" width="21.7109375" style="1" customWidth="1"/>
    <col min="9746" max="9746" width="10.7109375" style="1" customWidth="1"/>
    <col min="9747" max="9749" width="21.7109375" style="1" customWidth="1"/>
    <col min="9750" max="9750" width="10.7109375" style="1" customWidth="1"/>
    <col min="9751" max="9751" width="21.7109375" style="1" customWidth="1"/>
    <col min="9752" max="9752" width="10.7109375" style="1" customWidth="1"/>
    <col min="9753" max="9753" width="21.7109375" style="1" customWidth="1"/>
    <col min="9754" max="9754" width="40.7109375" style="1" customWidth="1"/>
    <col min="9755" max="9756" width="21.7109375" style="1" customWidth="1"/>
    <col min="9757" max="9757" width="10.7109375" style="1" customWidth="1"/>
    <col min="9758" max="9758" width="21.7109375" style="1" customWidth="1"/>
    <col min="9759" max="9759" width="10.7109375" style="1" customWidth="1"/>
    <col min="9760" max="9762" width="21.7109375" style="1" customWidth="1"/>
    <col min="9763" max="9763" width="10.7109375" style="1" customWidth="1"/>
    <col min="9764" max="9764" width="21.7109375" style="1" customWidth="1"/>
    <col min="9765" max="9765" width="10.7109375" style="1" customWidth="1"/>
    <col min="9766" max="9766" width="40.7109375" style="1" customWidth="1"/>
    <col min="9767" max="9769" width="21.7109375" style="1" customWidth="1"/>
    <col min="9770" max="9770" width="10.7109375" style="1" customWidth="1"/>
    <col min="9771" max="9771" width="21.7109375" style="1" customWidth="1"/>
    <col min="9772" max="9772" width="10.7109375" style="1" customWidth="1"/>
    <col min="9773" max="9775" width="21.7109375" style="1" customWidth="1"/>
    <col min="9776" max="9776" width="10.7109375" style="1" customWidth="1"/>
    <col min="9777" max="9777" width="21.7109375" style="1" customWidth="1"/>
    <col min="9778" max="9778" width="40.7109375" style="1" customWidth="1"/>
    <col min="9779" max="9779" width="10.7109375" style="1" customWidth="1"/>
    <col min="9780" max="9782" width="21.7109375" style="1" customWidth="1"/>
    <col min="9783" max="9783" width="10.7109375" style="1" customWidth="1"/>
    <col min="9784" max="9784" width="21.7109375" style="1" customWidth="1"/>
    <col min="9785" max="9785" width="10.7109375" style="1" customWidth="1"/>
    <col min="9786" max="9788" width="21.7109375" style="1" customWidth="1"/>
    <col min="9789" max="9789" width="10.7109375" style="1" customWidth="1"/>
    <col min="9790" max="9790" width="40.7109375" style="1" customWidth="1"/>
    <col min="9791" max="9791" width="21.7109375" style="1" customWidth="1"/>
    <col min="9792" max="9792" width="10.7109375" style="1" customWidth="1"/>
    <col min="9793" max="9795" width="21.7109375" style="1" customWidth="1"/>
    <col min="9796" max="9796" width="10.7109375" style="1" customWidth="1"/>
    <col min="9797" max="9797" width="21.7109375" style="1" customWidth="1"/>
    <col min="9798" max="9798" width="10.7109375" style="1" customWidth="1"/>
    <col min="9799" max="9801" width="21.7109375" style="1" customWidth="1"/>
    <col min="9802" max="9802" width="40.7109375" style="1" customWidth="1"/>
    <col min="9803" max="9803" width="10.7109375" style="1" customWidth="1"/>
    <col min="9804" max="9804" width="21.7109375" style="1" customWidth="1"/>
    <col min="9805" max="9805" width="10.7109375" style="1" customWidth="1"/>
    <col min="9806" max="9808" width="21.7109375" style="1" customWidth="1"/>
    <col min="9809" max="9809" width="10.7109375" style="1" customWidth="1"/>
    <col min="9810" max="9810" width="21.7109375" style="1" customWidth="1"/>
    <col min="9811" max="9811" width="10.7109375" style="1" customWidth="1"/>
    <col min="9812" max="9813" width="21.7109375" style="1" customWidth="1"/>
    <col min="9814" max="9814" width="40.7109375" style="1" customWidth="1"/>
    <col min="9815" max="9815" width="21.7109375" style="1" customWidth="1"/>
    <col min="9816" max="9816" width="10.7109375" style="1" customWidth="1"/>
    <col min="9817" max="9817" width="21.7109375" style="1" customWidth="1"/>
    <col min="9818" max="9818" width="10.7109375" style="1" customWidth="1"/>
    <col min="9819" max="9821" width="21.7109375" style="1" customWidth="1"/>
    <col min="9822" max="9822" width="10.7109375" style="1" customWidth="1"/>
    <col min="9823" max="9823" width="21.7109375" style="1" customWidth="1"/>
    <col min="9824" max="9824" width="10.7109375" style="1" customWidth="1"/>
    <col min="9825" max="9825" width="21.7109375" style="1" customWidth="1"/>
    <col min="9826" max="9826" width="40.7109375" style="1" customWidth="1"/>
    <col min="9827" max="9828" width="21.7109375" style="1" customWidth="1"/>
    <col min="9829" max="9829" width="10.7109375" style="1" customWidth="1"/>
    <col min="9830" max="9830" width="21.7109375" style="1" customWidth="1"/>
    <col min="9831" max="9831" width="10.7109375" style="1" customWidth="1"/>
    <col min="9832" max="9834" width="21.7109375" style="1" customWidth="1"/>
    <col min="9835" max="9835" width="10.7109375" style="1" customWidth="1"/>
    <col min="9836" max="9836" width="21.7109375" style="1" customWidth="1"/>
    <col min="9837" max="9837" width="10.7109375" style="1" customWidth="1"/>
    <col min="9838" max="9838" width="40.7109375" style="1" customWidth="1"/>
    <col min="9839" max="9841" width="21.7109375" style="1" customWidth="1"/>
    <col min="9842" max="9842" width="10.7109375" style="1" customWidth="1"/>
    <col min="9843" max="9843" width="21.7109375" style="1" customWidth="1"/>
    <col min="9844" max="9844" width="10.7109375" style="1" customWidth="1"/>
    <col min="9845" max="9847" width="21.7109375" style="1" customWidth="1"/>
    <col min="9848" max="9848" width="10.7109375" style="1" customWidth="1"/>
    <col min="9849" max="9849" width="21.7109375" style="1" customWidth="1"/>
    <col min="9850" max="9850" width="40.7109375" style="1" customWidth="1"/>
    <col min="9851" max="9851" width="10.7109375" style="1" customWidth="1"/>
    <col min="9852" max="9854" width="21.7109375" style="1" customWidth="1"/>
    <col min="9855" max="9855" width="10.7109375" style="1" customWidth="1"/>
    <col min="9856" max="9856" width="21.7109375" style="1" customWidth="1"/>
    <col min="9857" max="9857" width="10.7109375" style="1" customWidth="1"/>
    <col min="9858" max="9860" width="21.7109375" style="1" customWidth="1"/>
    <col min="9861" max="9861" width="10.7109375" style="1" customWidth="1"/>
    <col min="9862" max="9862" width="40.7109375" style="1" customWidth="1"/>
    <col min="9863" max="9863" width="21.7109375" style="1" customWidth="1"/>
    <col min="9864" max="9864" width="10.7109375" style="1" customWidth="1"/>
    <col min="9865" max="9867" width="21.7109375" style="1" customWidth="1"/>
    <col min="9868" max="9868" width="10.7109375" style="1" customWidth="1"/>
    <col min="9869" max="9972" width="11.42578125" style="1"/>
    <col min="9973" max="9973" width="1.7109375" style="1" customWidth="1"/>
    <col min="9974" max="9974" width="40.7109375" style="1" customWidth="1"/>
    <col min="9975" max="9975" width="21.7109375" style="1" customWidth="1"/>
    <col min="9976" max="9976" width="10.7109375" style="1" customWidth="1"/>
    <col min="9977" max="9979" width="21.7109375" style="1" customWidth="1"/>
    <col min="9980" max="9980" width="10.7109375" style="1" customWidth="1"/>
    <col min="9981" max="9981" width="21.7109375" style="1" customWidth="1"/>
    <col min="9982" max="9982" width="10.7109375" style="1" customWidth="1"/>
    <col min="9983" max="9985" width="21.7109375" style="1" customWidth="1"/>
    <col min="9986" max="9986" width="40.7109375" style="1" customWidth="1"/>
    <col min="9987" max="9987" width="10.7109375" style="1" customWidth="1"/>
    <col min="9988" max="9988" width="21.7109375" style="1" customWidth="1"/>
    <col min="9989" max="9989" width="10.7109375" style="1" customWidth="1"/>
    <col min="9990" max="9992" width="21.7109375" style="1" customWidth="1"/>
    <col min="9993" max="9993" width="10.7109375" style="1" customWidth="1"/>
    <col min="9994" max="9994" width="21.7109375" style="1" customWidth="1"/>
    <col min="9995" max="9995" width="10.7109375" style="1" customWidth="1"/>
    <col min="9996" max="9997" width="21.7109375" style="1" customWidth="1"/>
    <col min="9998" max="9998" width="40.7109375" style="1" customWidth="1"/>
    <col min="9999" max="9999" width="21.7109375" style="1" customWidth="1"/>
    <col min="10000" max="10000" width="10.7109375" style="1" customWidth="1"/>
    <col min="10001" max="10001" width="21.7109375" style="1" customWidth="1"/>
    <col min="10002" max="10002" width="10.7109375" style="1" customWidth="1"/>
    <col min="10003" max="10005" width="21.7109375" style="1" customWidth="1"/>
    <col min="10006" max="10006" width="10.7109375" style="1" customWidth="1"/>
    <col min="10007" max="10007" width="21.7109375" style="1" customWidth="1"/>
    <col min="10008" max="10008" width="10.7109375" style="1" customWidth="1"/>
    <col min="10009" max="10009" width="21.7109375" style="1" customWidth="1"/>
    <col min="10010" max="10010" width="40.7109375" style="1" customWidth="1"/>
    <col min="10011" max="10012" width="21.7109375" style="1" customWidth="1"/>
    <col min="10013" max="10013" width="10.7109375" style="1" customWidth="1"/>
    <col min="10014" max="10014" width="21.7109375" style="1" customWidth="1"/>
    <col min="10015" max="10015" width="10.7109375" style="1" customWidth="1"/>
    <col min="10016" max="10018" width="21.7109375" style="1" customWidth="1"/>
    <col min="10019" max="10019" width="10.7109375" style="1" customWidth="1"/>
    <col min="10020" max="10020" width="21.7109375" style="1" customWidth="1"/>
    <col min="10021" max="10021" width="10.7109375" style="1" customWidth="1"/>
    <col min="10022" max="10022" width="40.7109375" style="1" customWidth="1"/>
    <col min="10023" max="10025" width="21.7109375" style="1" customWidth="1"/>
    <col min="10026" max="10026" width="10.7109375" style="1" customWidth="1"/>
    <col min="10027" max="10027" width="21.7109375" style="1" customWidth="1"/>
    <col min="10028" max="10028" width="10.7109375" style="1" customWidth="1"/>
    <col min="10029" max="10031" width="21.7109375" style="1" customWidth="1"/>
    <col min="10032" max="10032" width="10.7109375" style="1" customWidth="1"/>
    <col min="10033" max="10033" width="21.7109375" style="1" customWidth="1"/>
    <col min="10034" max="10034" width="40.7109375" style="1" customWidth="1"/>
    <col min="10035" max="10035" width="10.7109375" style="1" customWidth="1"/>
    <col min="10036" max="10038" width="21.7109375" style="1" customWidth="1"/>
    <col min="10039" max="10039" width="10.7109375" style="1" customWidth="1"/>
    <col min="10040" max="10040" width="21.7109375" style="1" customWidth="1"/>
    <col min="10041" max="10041" width="10.7109375" style="1" customWidth="1"/>
    <col min="10042" max="10044" width="21.7109375" style="1" customWidth="1"/>
    <col min="10045" max="10045" width="10.7109375" style="1" customWidth="1"/>
    <col min="10046" max="10046" width="40.7109375" style="1" customWidth="1"/>
    <col min="10047" max="10047" width="21.7109375" style="1" customWidth="1"/>
    <col min="10048" max="10048" width="10.7109375" style="1" customWidth="1"/>
    <col min="10049" max="10051" width="21.7109375" style="1" customWidth="1"/>
    <col min="10052" max="10052" width="10.7109375" style="1" customWidth="1"/>
    <col min="10053" max="10053" width="21.7109375" style="1" customWidth="1"/>
    <col min="10054" max="10054" width="10.7109375" style="1" customWidth="1"/>
    <col min="10055" max="10057" width="21.7109375" style="1" customWidth="1"/>
    <col min="10058" max="10058" width="40.7109375" style="1" customWidth="1"/>
    <col min="10059" max="10059" width="10.7109375" style="1" customWidth="1"/>
    <col min="10060" max="10060" width="21.7109375" style="1" customWidth="1"/>
    <col min="10061" max="10061" width="10.7109375" style="1" customWidth="1"/>
    <col min="10062" max="10064" width="21.7109375" style="1" customWidth="1"/>
    <col min="10065" max="10065" width="10.7109375" style="1" customWidth="1"/>
    <col min="10066" max="10066" width="21.7109375" style="1" customWidth="1"/>
    <col min="10067" max="10067" width="10.7109375" style="1" customWidth="1"/>
    <col min="10068" max="10069" width="21.7109375" style="1" customWidth="1"/>
    <col min="10070" max="10070" width="40.7109375" style="1" customWidth="1"/>
    <col min="10071" max="10071" width="21.7109375" style="1" customWidth="1"/>
    <col min="10072" max="10072" width="10.7109375" style="1" customWidth="1"/>
    <col min="10073" max="10073" width="21.7109375" style="1" customWidth="1"/>
    <col min="10074" max="10074" width="10.7109375" style="1" customWidth="1"/>
    <col min="10075" max="10077" width="21.7109375" style="1" customWidth="1"/>
    <col min="10078" max="10078" width="10.7109375" style="1" customWidth="1"/>
    <col min="10079" max="10079" width="21.7109375" style="1" customWidth="1"/>
    <col min="10080" max="10080" width="10.7109375" style="1" customWidth="1"/>
    <col min="10081" max="10081" width="21.7109375" style="1" customWidth="1"/>
    <col min="10082" max="10082" width="40.7109375" style="1" customWidth="1"/>
    <col min="10083" max="10084" width="21.7109375" style="1" customWidth="1"/>
    <col min="10085" max="10085" width="10.7109375" style="1" customWidth="1"/>
    <col min="10086" max="10086" width="21.7109375" style="1" customWidth="1"/>
    <col min="10087" max="10087" width="10.7109375" style="1" customWidth="1"/>
    <col min="10088" max="10090" width="21.7109375" style="1" customWidth="1"/>
    <col min="10091" max="10091" width="10.7109375" style="1" customWidth="1"/>
    <col min="10092" max="10092" width="21.7109375" style="1" customWidth="1"/>
    <col min="10093" max="10093" width="10.7109375" style="1" customWidth="1"/>
    <col min="10094" max="10094" width="40.7109375" style="1" customWidth="1"/>
    <col min="10095" max="10097" width="21.7109375" style="1" customWidth="1"/>
    <col min="10098" max="10098" width="10.7109375" style="1" customWidth="1"/>
    <col min="10099" max="10099" width="21.7109375" style="1" customWidth="1"/>
    <col min="10100" max="10100" width="10.7109375" style="1" customWidth="1"/>
    <col min="10101" max="10103" width="21.7109375" style="1" customWidth="1"/>
    <col min="10104" max="10104" width="10.7109375" style="1" customWidth="1"/>
    <col min="10105" max="10105" width="21.7109375" style="1" customWidth="1"/>
    <col min="10106" max="10106" width="40.7109375" style="1" customWidth="1"/>
    <col min="10107" max="10107" width="10.7109375" style="1" customWidth="1"/>
    <col min="10108" max="10110" width="21.7109375" style="1" customWidth="1"/>
    <col min="10111" max="10111" width="10.7109375" style="1" customWidth="1"/>
    <col min="10112" max="10112" width="21.7109375" style="1" customWidth="1"/>
    <col min="10113" max="10113" width="10.7109375" style="1" customWidth="1"/>
    <col min="10114" max="10116" width="21.7109375" style="1" customWidth="1"/>
    <col min="10117" max="10117" width="10.7109375" style="1" customWidth="1"/>
    <col min="10118" max="10118" width="40.7109375" style="1" customWidth="1"/>
    <col min="10119" max="10119" width="21.7109375" style="1" customWidth="1"/>
    <col min="10120" max="10120" width="10.7109375" style="1" customWidth="1"/>
    <col min="10121" max="10123" width="21.7109375" style="1" customWidth="1"/>
    <col min="10124" max="10124" width="10.7109375" style="1" customWidth="1"/>
    <col min="10125" max="10228" width="11.42578125" style="1"/>
    <col min="10229" max="10229" width="1.7109375" style="1" customWidth="1"/>
    <col min="10230" max="10230" width="40.7109375" style="1" customWidth="1"/>
    <col min="10231" max="10231" width="21.7109375" style="1" customWidth="1"/>
    <col min="10232" max="10232" width="10.7109375" style="1" customWidth="1"/>
    <col min="10233" max="10235" width="21.7109375" style="1" customWidth="1"/>
    <col min="10236" max="10236" width="10.7109375" style="1" customWidth="1"/>
    <col min="10237" max="10237" width="21.7109375" style="1" customWidth="1"/>
    <col min="10238" max="10238" width="10.7109375" style="1" customWidth="1"/>
    <col min="10239" max="10241" width="21.7109375" style="1" customWidth="1"/>
    <col min="10242" max="10242" width="40.7109375" style="1" customWidth="1"/>
    <col min="10243" max="10243" width="10.7109375" style="1" customWidth="1"/>
    <col min="10244" max="10244" width="21.7109375" style="1" customWidth="1"/>
    <col min="10245" max="10245" width="10.7109375" style="1" customWidth="1"/>
    <col min="10246" max="10248" width="21.7109375" style="1" customWidth="1"/>
    <col min="10249" max="10249" width="10.7109375" style="1" customWidth="1"/>
    <col min="10250" max="10250" width="21.7109375" style="1" customWidth="1"/>
    <col min="10251" max="10251" width="10.7109375" style="1" customWidth="1"/>
    <col min="10252" max="10253" width="21.7109375" style="1" customWidth="1"/>
    <col min="10254" max="10254" width="40.7109375" style="1" customWidth="1"/>
    <col min="10255" max="10255" width="21.7109375" style="1" customWidth="1"/>
    <col min="10256" max="10256" width="10.7109375" style="1" customWidth="1"/>
    <col min="10257" max="10257" width="21.7109375" style="1" customWidth="1"/>
    <col min="10258" max="10258" width="10.7109375" style="1" customWidth="1"/>
    <col min="10259" max="10261" width="21.7109375" style="1" customWidth="1"/>
    <col min="10262" max="10262" width="10.7109375" style="1" customWidth="1"/>
    <col min="10263" max="10263" width="21.7109375" style="1" customWidth="1"/>
    <col min="10264" max="10264" width="10.7109375" style="1" customWidth="1"/>
    <col min="10265" max="10265" width="21.7109375" style="1" customWidth="1"/>
    <col min="10266" max="10266" width="40.7109375" style="1" customWidth="1"/>
    <col min="10267" max="10268" width="21.7109375" style="1" customWidth="1"/>
    <col min="10269" max="10269" width="10.7109375" style="1" customWidth="1"/>
    <col min="10270" max="10270" width="21.7109375" style="1" customWidth="1"/>
    <col min="10271" max="10271" width="10.7109375" style="1" customWidth="1"/>
    <col min="10272" max="10274" width="21.7109375" style="1" customWidth="1"/>
    <col min="10275" max="10275" width="10.7109375" style="1" customWidth="1"/>
    <col min="10276" max="10276" width="21.7109375" style="1" customWidth="1"/>
    <col min="10277" max="10277" width="10.7109375" style="1" customWidth="1"/>
    <col min="10278" max="10278" width="40.7109375" style="1" customWidth="1"/>
    <col min="10279" max="10281" width="21.7109375" style="1" customWidth="1"/>
    <col min="10282" max="10282" width="10.7109375" style="1" customWidth="1"/>
    <col min="10283" max="10283" width="21.7109375" style="1" customWidth="1"/>
    <col min="10284" max="10284" width="10.7109375" style="1" customWidth="1"/>
    <col min="10285" max="10287" width="21.7109375" style="1" customWidth="1"/>
    <col min="10288" max="10288" width="10.7109375" style="1" customWidth="1"/>
    <col min="10289" max="10289" width="21.7109375" style="1" customWidth="1"/>
    <col min="10290" max="10290" width="40.7109375" style="1" customWidth="1"/>
    <col min="10291" max="10291" width="10.7109375" style="1" customWidth="1"/>
    <col min="10292" max="10294" width="21.7109375" style="1" customWidth="1"/>
    <col min="10295" max="10295" width="10.7109375" style="1" customWidth="1"/>
    <col min="10296" max="10296" width="21.7109375" style="1" customWidth="1"/>
    <col min="10297" max="10297" width="10.7109375" style="1" customWidth="1"/>
    <col min="10298" max="10300" width="21.7109375" style="1" customWidth="1"/>
    <col min="10301" max="10301" width="10.7109375" style="1" customWidth="1"/>
    <col min="10302" max="10302" width="40.7109375" style="1" customWidth="1"/>
    <col min="10303" max="10303" width="21.7109375" style="1" customWidth="1"/>
    <col min="10304" max="10304" width="10.7109375" style="1" customWidth="1"/>
    <col min="10305" max="10307" width="21.7109375" style="1" customWidth="1"/>
    <col min="10308" max="10308" width="10.7109375" style="1" customWidth="1"/>
    <col min="10309" max="10309" width="21.7109375" style="1" customWidth="1"/>
    <col min="10310" max="10310" width="10.7109375" style="1" customWidth="1"/>
    <col min="10311" max="10313" width="21.7109375" style="1" customWidth="1"/>
    <col min="10314" max="10314" width="40.7109375" style="1" customWidth="1"/>
    <col min="10315" max="10315" width="10.7109375" style="1" customWidth="1"/>
    <col min="10316" max="10316" width="21.7109375" style="1" customWidth="1"/>
    <col min="10317" max="10317" width="10.7109375" style="1" customWidth="1"/>
    <col min="10318" max="10320" width="21.7109375" style="1" customWidth="1"/>
    <col min="10321" max="10321" width="10.7109375" style="1" customWidth="1"/>
    <col min="10322" max="10322" width="21.7109375" style="1" customWidth="1"/>
    <col min="10323" max="10323" width="10.7109375" style="1" customWidth="1"/>
    <col min="10324" max="10325" width="21.7109375" style="1" customWidth="1"/>
    <col min="10326" max="10326" width="40.7109375" style="1" customWidth="1"/>
    <col min="10327" max="10327" width="21.7109375" style="1" customWidth="1"/>
    <col min="10328" max="10328" width="10.7109375" style="1" customWidth="1"/>
    <col min="10329" max="10329" width="21.7109375" style="1" customWidth="1"/>
    <col min="10330" max="10330" width="10.7109375" style="1" customWidth="1"/>
    <col min="10331" max="10333" width="21.7109375" style="1" customWidth="1"/>
    <col min="10334" max="10334" width="10.7109375" style="1" customWidth="1"/>
    <col min="10335" max="10335" width="21.7109375" style="1" customWidth="1"/>
    <col min="10336" max="10336" width="10.7109375" style="1" customWidth="1"/>
    <col min="10337" max="10337" width="21.7109375" style="1" customWidth="1"/>
    <col min="10338" max="10338" width="40.7109375" style="1" customWidth="1"/>
    <col min="10339" max="10340" width="21.7109375" style="1" customWidth="1"/>
    <col min="10341" max="10341" width="10.7109375" style="1" customWidth="1"/>
    <col min="10342" max="10342" width="21.7109375" style="1" customWidth="1"/>
    <col min="10343" max="10343" width="10.7109375" style="1" customWidth="1"/>
    <col min="10344" max="10346" width="21.7109375" style="1" customWidth="1"/>
    <col min="10347" max="10347" width="10.7109375" style="1" customWidth="1"/>
    <col min="10348" max="10348" width="21.7109375" style="1" customWidth="1"/>
    <col min="10349" max="10349" width="10.7109375" style="1" customWidth="1"/>
    <col min="10350" max="10350" width="40.7109375" style="1" customWidth="1"/>
    <col min="10351" max="10353" width="21.7109375" style="1" customWidth="1"/>
    <col min="10354" max="10354" width="10.7109375" style="1" customWidth="1"/>
    <col min="10355" max="10355" width="21.7109375" style="1" customWidth="1"/>
    <col min="10356" max="10356" width="10.7109375" style="1" customWidth="1"/>
    <col min="10357" max="10359" width="21.7109375" style="1" customWidth="1"/>
    <col min="10360" max="10360" width="10.7109375" style="1" customWidth="1"/>
    <col min="10361" max="10361" width="21.7109375" style="1" customWidth="1"/>
    <col min="10362" max="10362" width="40.7109375" style="1" customWidth="1"/>
    <col min="10363" max="10363" width="10.7109375" style="1" customWidth="1"/>
    <col min="10364" max="10366" width="21.7109375" style="1" customWidth="1"/>
    <col min="10367" max="10367" width="10.7109375" style="1" customWidth="1"/>
    <col min="10368" max="10368" width="21.7109375" style="1" customWidth="1"/>
    <col min="10369" max="10369" width="10.7109375" style="1" customWidth="1"/>
    <col min="10370" max="10372" width="21.7109375" style="1" customWidth="1"/>
    <col min="10373" max="10373" width="10.7109375" style="1" customWidth="1"/>
    <col min="10374" max="10374" width="40.7109375" style="1" customWidth="1"/>
    <col min="10375" max="10375" width="21.7109375" style="1" customWidth="1"/>
    <col min="10376" max="10376" width="10.7109375" style="1" customWidth="1"/>
    <col min="10377" max="10379" width="21.7109375" style="1" customWidth="1"/>
    <col min="10380" max="10380" width="10.7109375" style="1" customWidth="1"/>
    <col min="10381" max="10484" width="11.42578125" style="1"/>
    <col min="10485" max="10485" width="1.7109375" style="1" customWidth="1"/>
    <col min="10486" max="10486" width="40.7109375" style="1" customWidth="1"/>
    <col min="10487" max="10487" width="21.7109375" style="1" customWidth="1"/>
    <col min="10488" max="10488" width="10.7109375" style="1" customWidth="1"/>
    <col min="10489" max="10491" width="21.7109375" style="1" customWidth="1"/>
    <col min="10492" max="10492" width="10.7109375" style="1" customWidth="1"/>
    <col min="10493" max="10493" width="21.7109375" style="1" customWidth="1"/>
    <col min="10494" max="10494" width="10.7109375" style="1" customWidth="1"/>
    <col min="10495" max="10497" width="21.7109375" style="1" customWidth="1"/>
    <col min="10498" max="10498" width="40.7109375" style="1" customWidth="1"/>
    <col min="10499" max="10499" width="10.7109375" style="1" customWidth="1"/>
    <col min="10500" max="10500" width="21.7109375" style="1" customWidth="1"/>
    <col min="10501" max="10501" width="10.7109375" style="1" customWidth="1"/>
    <col min="10502" max="10504" width="21.7109375" style="1" customWidth="1"/>
    <col min="10505" max="10505" width="10.7109375" style="1" customWidth="1"/>
    <col min="10506" max="10506" width="21.7109375" style="1" customWidth="1"/>
    <col min="10507" max="10507" width="10.7109375" style="1" customWidth="1"/>
    <col min="10508" max="10509" width="21.7109375" style="1" customWidth="1"/>
    <col min="10510" max="10510" width="40.7109375" style="1" customWidth="1"/>
    <col min="10511" max="10511" width="21.7109375" style="1" customWidth="1"/>
    <col min="10512" max="10512" width="10.7109375" style="1" customWidth="1"/>
    <col min="10513" max="10513" width="21.7109375" style="1" customWidth="1"/>
    <col min="10514" max="10514" width="10.7109375" style="1" customWidth="1"/>
    <col min="10515" max="10517" width="21.7109375" style="1" customWidth="1"/>
    <col min="10518" max="10518" width="10.7109375" style="1" customWidth="1"/>
    <col min="10519" max="10519" width="21.7109375" style="1" customWidth="1"/>
    <col min="10520" max="10520" width="10.7109375" style="1" customWidth="1"/>
    <col min="10521" max="10521" width="21.7109375" style="1" customWidth="1"/>
    <col min="10522" max="10522" width="40.7109375" style="1" customWidth="1"/>
    <col min="10523" max="10524" width="21.7109375" style="1" customWidth="1"/>
    <col min="10525" max="10525" width="10.7109375" style="1" customWidth="1"/>
    <col min="10526" max="10526" width="21.7109375" style="1" customWidth="1"/>
    <col min="10527" max="10527" width="10.7109375" style="1" customWidth="1"/>
    <col min="10528" max="10530" width="21.7109375" style="1" customWidth="1"/>
    <col min="10531" max="10531" width="10.7109375" style="1" customWidth="1"/>
    <col min="10532" max="10532" width="21.7109375" style="1" customWidth="1"/>
    <col min="10533" max="10533" width="10.7109375" style="1" customWidth="1"/>
    <col min="10534" max="10534" width="40.7109375" style="1" customWidth="1"/>
    <col min="10535" max="10537" width="21.7109375" style="1" customWidth="1"/>
    <col min="10538" max="10538" width="10.7109375" style="1" customWidth="1"/>
    <col min="10539" max="10539" width="21.7109375" style="1" customWidth="1"/>
    <col min="10540" max="10540" width="10.7109375" style="1" customWidth="1"/>
    <col min="10541" max="10543" width="21.7109375" style="1" customWidth="1"/>
    <col min="10544" max="10544" width="10.7109375" style="1" customWidth="1"/>
    <col min="10545" max="10545" width="21.7109375" style="1" customWidth="1"/>
    <col min="10546" max="10546" width="40.7109375" style="1" customWidth="1"/>
    <col min="10547" max="10547" width="10.7109375" style="1" customWidth="1"/>
    <col min="10548" max="10550" width="21.7109375" style="1" customWidth="1"/>
    <col min="10551" max="10551" width="10.7109375" style="1" customWidth="1"/>
    <col min="10552" max="10552" width="21.7109375" style="1" customWidth="1"/>
    <col min="10553" max="10553" width="10.7109375" style="1" customWidth="1"/>
    <col min="10554" max="10556" width="21.7109375" style="1" customWidth="1"/>
    <col min="10557" max="10557" width="10.7109375" style="1" customWidth="1"/>
    <col min="10558" max="10558" width="40.7109375" style="1" customWidth="1"/>
    <col min="10559" max="10559" width="21.7109375" style="1" customWidth="1"/>
    <col min="10560" max="10560" width="10.7109375" style="1" customWidth="1"/>
    <col min="10561" max="10563" width="21.7109375" style="1" customWidth="1"/>
    <col min="10564" max="10564" width="10.7109375" style="1" customWidth="1"/>
    <col min="10565" max="10565" width="21.7109375" style="1" customWidth="1"/>
    <col min="10566" max="10566" width="10.7109375" style="1" customWidth="1"/>
    <col min="10567" max="10569" width="21.7109375" style="1" customWidth="1"/>
    <col min="10570" max="10570" width="40.7109375" style="1" customWidth="1"/>
    <col min="10571" max="10571" width="10.7109375" style="1" customWidth="1"/>
    <col min="10572" max="10572" width="21.7109375" style="1" customWidth="1"/>
    <col min="10573" max="10573" width="10.7109375" style="1" customWidth="1"/>
    <col min="10574" max="10576" width="21.7109375" style="1" customWidth="1"/>
    <col min="10577" max="10577" width="10.7109375" style="1" customWidth="1"/>
    <col min="10578" max="10578" width="21.7109375" style="1" customWidth="1"/>
    <col min="10579" max="10579" width="10.7109375" style="1" customWidth="1"/>
    <col min="10580" max="10581" width="21.7109375" style="1" customWidth="1"/>
    <col min="10582" max="10582" width="40.7109375" style="1" customWidth="1"/>
    <col min="10583" max="10583" width="21.7109375" style="1" customWidth="1"/>
    <col min="10584" max="10584" width="10.7109375" style="1" customWidth="1"/>
    <col min="10585" max="10585" width="21.7109375" style="1" customWidth="1"/>
    <col min="10586" max="10586" width="10.7109375" style="1" customWidth="1"/>
    <col min="10587" max="10589" width="21.7109375" style="1" customWidth="1"/>
    <col min="10590" max="10590" width="10.7109375" style="1" customWidth="1"/>
    <col min="10591" max="10591" width="21.7109375" style="1" customWidth="1"/>
    <col min="10592" max="10592" width="10.7109375" style="1" customWidth="1"/>
    <col min="10593" max="10593" width="21.7109375" style="1" customWidth="1"/>
    <col min="10594" max="10594" width="40.7109375" style="1" customWidth="1"/>
    <col min="10595" max="10596" width="21.7109375" style="1" customWidth="1"/>
    <col min="10597" max="10597" width="10.7109375" style="1" customWidth="1"/>
    <col min="10598" max="10598" width="21.7109375" style="1" customWidth="1"/>
    <col min="10599" max="10599" width="10.7109375" style="1" customWidth="1"/>
    <col min="10600" max="10602" width="21.7109375" style="1" customWidth="1"/>
    <col min="10603" max="10603" width="10.7109375" style="1" customWidth="1"/>
    <col min="10604" max="10604" width="21.7109375" style="1" customWidth="1"/>
    <col min="10605" max="10605" width="10.7109375" style="1" customWidth="1"/>
    <col min="10606" max="10606" width="40.7109375" style="1" customWidth="1"/>
    <col min="10607" max="10609" width="21.7109375" style="1" customWidth="1"/>
    <col min="10610" max="10610" width="10.7109375" style="1" customWidth="1"/>
    <col min="10611" max="10611" width="21.7109375" style="1" customWidth="1"/>
    <col min="10612" max="10612" width="10.7109375" style="1" customWidth="1"/>
    <col min="10613" max="10615" width="21.7109375" style="1" customWidth="1"/>
    <col min="10616" max="10616" width="10.7109375" style="1" customWidth="1"/>
    <col min="10617" max="10617" width="21.7109375" style="1" customWidth="1"/>
    <col min="10618" max="10618" width="40.7109375" style="1" customWidth="1"/>
    <col min="10619" max="10619" width="10.7109375" style="1" customWidth="1"/>
    <col min="10620" max="10622" width="21.7109375" style="1" customWidth="1"/>
    <col min="10623" max="10623" width="10.7109375" style="1" customWidth="1"/>
    <col min="10624" max="10624" width="21.7109375" style="1" customWidth="1"/>
    <col min="10625" max="10625" width="10.7109375" style="1" customWidth="1"/>
    <col min="10626" max="10628" width="21.7109375" style="1" customWidth="1"/>
    <col min="10629" max="10629" width="10.7109375" style="1" customWidth="1"/>
    <col min="10630" max="10630" width="40.7109375" style="1" customWidth="1"/>
    <col min="10631" max="10631" width="21.7109375" style="1" customWidth="1"/>
    <col min="10632" max="10632" width="10.7109375" style="1" customWidth="1"/>
    <col min="10633" max="10635" width="21.7109375" style="1" customWidth="1"/>
    <col min="10636" max="10636" width="10.7109375" style="1" customWidth="1"/>
    <col min="10637" max="10740" width="11.42578125" style="1"/>
    <col min="10741" max="10741" width="1.7109375" style="1" customWidth="1"/>
    <col min="10742" max="10742" width="40.7109375" style="1" customWidth="1"/>
    <col min="10743" max="10743" width="21.7109375" style="1" customWidth="1"/>
    <col min="10744" max="10744" width="10.7109375" style="1" customWidth="1"/>
    <col min="10745" max="10747" width="21.7109375" style="1" customWidth="1"/>
    <col min="10748" max="10748" width="10.7109375" style="1" customWidth="1"/>
    <col min="10749" max="10749" width="21.7109375" style="1" customWidth="1"/>
    <col min="10750" max="10750" width="10.7109375" style="1" customWidth="1"/>
    <col min="10751" max="10753" width="21.7109375" style="1" customWidth="1"/>
    <col min="10754" max="10754" width="40.7109375" style="1" customWidth="1"/>
    <col min="10755" max="10755" width="10.7109375" style="1" customWidth="1"/>
    <col min="10756" max="10756" width="21.7109375" style="1" customWidth="1"/>
    <col min="10757" max="10757" width="10.7109375" style="1" customWidth="1"/>
    <col min="10758" max="10760" width="21.7109375" style="1" customWidth="1"/>
    <col min="10761" max="10761" width="10.7109375" style="1" customWidth="1"/>
    <col min="10762" max="10762" width="21.7109375" style="1" customWidth="1"/>
    <col min="10763" max="10763" width="10.7109375" style="1" customWidth="1"/>
    <col min="10764" max="10765" width="21.7109375" style="1" customWidth="1"/>
    <col min="10766" max="10766" width="40.7109375" style="1" customWidth="1"/>
    <col min="10767" max="10767" width="21.7109375" style="1" customWidth="1"/>
    <col min="10768" max="10768" width="10.7109375" style="1" customWidth="1"/>
    <col min="10769" max="10769" width="21.7109375" style="1" customWidth="1"/>
    <col min="10770" max="10770" width="10.7109375" style="1" customWidth="1"/>
    <col min="10771" max="10773" width="21.7109375" style="1" customWidth="1"/>
    <col min="10774" max="10774" width="10.7109375" style="1" customWidth="1"/>
    <col min="10775" max="10775" width="21.7109375" style="1" customWidth="1"/>
    <col min="10776" max="10776" width="10.7109375" style="1" customWidth="1"/>
    <col min="10777" max="10777" width="21.7109375" style="1" customWidth="1"/>
    <col min="10778" max="10778" width="40.7109375" style="1" customWidth="1"/>
    <col min="10779" max="10780" width="21.7109375" style="1" customWidth="1"/>
    <col min="10781" max="10781" width="10.7109375" style="1" customWidth="1"/>
    <col min="10782" max="10782" width="21.7109375" style="1" customWidth="1"/>
    <col min="10783" max="10783" width="10.7109375" style="1" customWidth="1"/>
    <col min="10784" max="10786" width="21.7109375" style="1" customWidth="1"/>
    <col min="10787" max="10787" width="10.7109375" style="1" customWidth="1"/>
    <col min="10788" max="10788" width="21.7109375" style="1" customWidth="1"/>
    <col min="10789" max="10789" width="10.7109375" style="1" customWidth="1"/>
    <col min="10790" max="10790" width="40.7109375" style="1" customWidth="1"/>
    <col min="10791" max="10793" width="21.7109375" style="1" customWidth="1"/>
    <col min="10794" max="10794" width="10.7109375" style="1" customWidth="1"/>
    <col min="10795" max="10795" width="21.7109375" style="1" customWidth="1"/>
    <col min="10796" max="10796" width="10.7109375" style="1" customWidth="1"/>
    <col min="10797" max="10799" width="21.7109375" style="1" customWidth="1"/>
    <col min="10800" max="10800" width="10.7109375" style="1" customWidth="1"/>
    <col min="10801" max="10801" width="21.7109375" style="1" customWidth="1"/>
    <col min="10802" max="10802" width="40.7109375" style="1" customWidth="1"/>
    <col min="10803" max="10803" width="10.7109375" style="1" customWidth="1"/>
    <col min="10804" max="10806" width="21.7109375" style="1" customWidth="1"/>
    <col min="10807" max="10807" width="10.7109375" style="1" customWidth="1"/>
    <col min="10808" max="10808" width="21.7109375" style="1" customWidth="1"/>
    <col min="10809" max="10809" width="10.7109375" style="1" customWidth="1"/>
    <col min="10810" max="10812" width="21.7109375" style="1" customWidth="1"/>
    <col min="10813" max="10813" width="10.7109375" style="1" customWidth="1"/>
    <col min="10814" max="10814" width="40.7109375" style="1" customWidth="1"/>
    <col min="10815" max="10815" width="21.7109375" style="1" customWidth="1"/>
    <col min="10816" max="10816" width="10.7109375" style="1" customWidth="1"/>
    <col min="10817" max="10819" width="21.7109375" style="1" customWidth="1"/>
    <col min="10820" max="10820" width="10.7109375" style="1" customWidth="1"/>
    <col min="10821" max="10821" width="21.7109375" style="1" customWidth="1"/>
    <col min="10822" max="10822" width="10.7109375" style="1" customWidth="1"/>
    <col min="10823" max="10825" width="21.7109375" style="1" customWidth="1"/>
    <col min="10826" max="10826" width="40.7109375" style="1" customWidth="1"/>
    <col min="10827" max="10827" width="10.7109375" style="1" customWidth="1"/>
    <col min="10828" max="10828" width="21.7109375" style="1" customWidth="1"/>
    <col min="10829" max="10829" width="10.7109375" style="1" customWidth="1"/>
    <col min="10830" max="10832" width="21.7109375" style="1" customWidth="1"/>
    <col min="10833" max="10833" width="10.7109375" style="1" customWidth="1"/>
    <col min="10834" max="10834" width="21.7109375" style="1" customWidth="1"/>
    <col min="10835" max="10835" width="10.7109375" style="1" customWidth="1"/>
    <col min="10836" max="10837" width="21.7109375" style="1" customWidth="1"/>
    <col min="10838" max="10838" width="40.7109375" style="1" customWidth="1"/>
    <col min="10839" max="10839" width="21.7109375" style="1" customWidth="1"/>
    <col min="10840" max="10840" width="10.7109375" style="1" customWidth="1"/>
    <col min="10841" max="10841" width="21.7109375" style="1" customWidth="1"/>
    <col min="10842" max="10842" width="10.7109375" style="1" customWidth="1"/>
    <col min="10843" max="10845" width="21.7109375" style="1" customWidth="1"/>
    <col min="10846" max="10846" width="10.7109375" style="1" customWidth="1"/>
    <col min="10847" max="10847" width="21.7109375" style="1" customWidth="1"/>
    <col min="10848" max="10848" width="10.7109375" style="1" customWidth="1"/>
    <col min="10849" max="10849" width="21.7109375" style="1" customWidth="1"/>
    <col min="10850" max="10850" width="40.7109375" style="1" customWidth="1"/>
    <col min="10851" max="10852" width="21.7109375" style="1" customWidth="1"/>
    <col min="10853" max="10853" width="10.7109375" style="1" customWidth="1"/>
    <col min="10854" max="10854" width="21.7109375" style="1" customWidth="1"/>
    <col min="10855" max="10855" width="10.7109375" style="1" customWidth="1"/>
    <col min="10856" max="10858" width="21.7109375" style="1" customWidth="1"/>
    <col min="10859" max="10859" width="10.7109375" style="1" customWidth="1"/>
    <col min="10860" max="10860" width="21.7109375" style="1" customWidth="1"/>
    <col min="10861" max="10861" width="10.7109375" style="1" customWidth="1"/>
    <col min="10862" max="10862" width="40.7109375" style="1" customWidth="1"/>
    <col min="10863" max="10865" width="21.7109375" style="1" customWidth="1"/>
    <col min="10866" max="10866" width="10.7109375" style="1" customWidth="1"/>
    <col min="10867" max="10867" width="21.7109375" style="1" customWidth="1"/>
    <col min="10868" max="10868" width="10.7109375" style="1" customWidth="1"/>
    <col min="10869" max="10871" width="21.7109375" style="1" customWidth="1"/>
    <col min="10872" max="10872" width="10.7109375" style="1" customWidth="1"/>
    <col min="10873" max="10873" width="21.7109375" style="1" customWidth="1"/>
    <col min="10874" max="10874" width="40.7109375" style="1" customWidth="1"/>
    <col min="10875" max="10875" width="10.7109375" style="1" customWidth="1"/>
    <col min="10876" max="10878" width="21.7109375" style="1" customWidth="1"/>
    <col min="10879" max="10879" width="10.7109375" style="1" customWidth="1"/>
    <col min="10880" max="10880" width="21.7109375" style="1" customWidth="1"/>
    <col min="10881" max="10881" width="10.7109375" style="1" customWidth="1"/>
    <col min="10882" max="10884" width="21.7109375" style="1" customWidth="1"/>
    <col min="10885" max="10885" width="10.7109375" style="1" customWidth="1"/>
    <col min="10886" max="10886" width="40.7109375" style="1" customWidth="1"/>
    <col min="10887" max="10887" width="21.7109375" style="1" customWidth="1"/>
    <col min="10888" max="10888" width="10.7109375" style="1" customWidth="1"/>
    <col min="10889" max="10891" width="21.7109375" style="1" customWidth="1"/>
    <col min="10892" max="10892" width="10.7109375" style="1" customWidth="1"/>
    <col min="10893" max="10996" width="11.42578125" style="1"/>
    <col min="10997" max="10997" width="1.7109375" style="1" customWidth="1"/>
    <col min="10998" max="10998" width="40.7109375" style="1" customWidth="1"/>
    <col min="10999" max="10999" width="21.7109375" style="1" customWidth="1"/>
    <col min="11000" max="11000" width="10.7109375" style="1" customWidth="1"/>
    <col min="11001" max="11003" width="21.7109375" style="1" customWidth="1"/>
    <col min="11004" max="11004" width="10.7109375" style="1" customWidth="1"/>
    <col min="11005" max="11005" width="21.7109375" style="1" customWidth="1"/>
    <col min="11006" max="11006" width="10.7109375" style="1" customWidth="1"/>
    <col min="11007" max="11009" width="21.7109375" style="1" customWidth="1"/>
    <col min="11010" max="11010" width="40.7109375" style="1" customWidth="1"/>
    <col min="11011" max="11011" width="10.7109375" style="1" customWidth="1"/>
    <col min="11012" max="11012" width="21.7109375" style="1" customWidth="1"/>
    <col min="11013" max="11013" width="10.7109375" style="1" customWidth="1"/>
    <col min="11014" max="11016" width="21.7109375" style="1" customWidth="1"/>
    <col min="11017" max="11017" width="10.7109375" style="1" customWidth="1"/>
    <col min="11018" max="11018" width="21.7109375" style="1" customWidth="1"/>
    <col min="11019" max="11019" width="10.7109375" style="1" customWidth="1"/>
    <col min="11020" max="11021" width="21.7109375" style="1" customWidth="1"/>
    <col min="11022" max="11022" width="40.7109375" style="1" customWidth="1"/>
    <col min="11023" max="11023" width="21.7109375" style="1" customWidth="1"/>
    <col min="11024" max="11024" width="10.7109375" style="1" customWidth="1"/>
    <col min="11025" max="11025" width="21.7109375" style="1" customWidth="1"/>
    <col min="11026" max="11026" width="10.7109375" style="1" customWidth="1"/>
    <col min="11027" max="11029" width="21.7109375" style="1" customWidth="1"/>
    <col min="11030" max="11030" width="10.7109375" style="1" customWidth="1"/>
    <col min="11031" max="11031" width="21.7109375" style="1" customWidth="1"/>
    <col min="11032" max="11032" width="10.7109375" style="1" customWidth="1"/>
    <col min="11033" max="11033" width="21.7109375" style="1" customWidth="1"/>
    <col min="11034" max="11034" width="40.7109375" style="1" customWidth="1"/>
    <col min="11035" max="11036" width="21.7109375" style="1" customWidth="1"/>
    <col min="11037" max="11037" width="10.7109375" style="1" customWidth="1"/>
    <col min="11038" max="11038" width="21.7109375" style="1" customWidth="1"/>
    <col min="11039" max="11039" width="10.7109375" style="1" customWidth="1"/>
    <col min="11040" max="11042" width="21.7109375" style="1" customWidth="1"/>
    <col min="11043" max="11043" width="10.7109375" style="1" customWidth="1"/>
    <col min="11044" max="11044" width="21.7109375" style="1" customWidth="1"/>
    <col min="11045" max="11045" width="10.7109375" style="1" customWidth="1"/>
    <col min="11046" max="11046" width="40.7109375" style="1" customWidth="1"/>
    <col min="11047" max="11049" width="21.7109375" style="1" customWidth="1"/>
    <col min="11050" max="11050" width="10.7109375" style="1" customWidth="1"/>
    <col min="11051" max="11051" width="21.7109375" style="1" customWidth="1"/>
    <col min="11052" max="11052" width="10.7109375" style="1" customWidth="1"/>
    <col min="11053" max="11055" width="21.7109375" style="1" customWidth="1"/>
    <col min="11056" max="11056" width="10.7109375" style="1" customWidth="1"/>
    <col min="11057" max="11057" width="21.7109375" style="1" customWidth="1"/>
    <col min="11058" max="11058" width="40.7109375" style="1" customWidth="1"/>
    <col min="11059" max="11059" width="10.7109375" style="1" customWidth="1"/>
    <col min="11060" max="11062" width="21.7109375" style="1" customWidth="1"/>
    <col min="11063" max="11063" width="10.7109375" style="1" customWidth="1"/>
    <col min="11064" max="11064" width="21.7109375" style="1" customWidth="1"/>
    <col min="11065" max="11065" width="10.7109375" style="1" customWidth="1"/>
    <col min="11066" max="11068" width="21.7109375" style="1" customWidth="1"/>
    <col min="11069" max="11069" width="10.7109375" style="1" customWidth="1"/>
    <col min="11070" max="11070" width="40.7109375" style="1" customWidth="1"/>
    <col min="11071" max="11071" width="21.7109375" style="1" customWidth="1"/>
    <col min="11072" max="11072" width="10.7109375" style="1" customWidth="1"/>
    <col min="11073" max="11075" width="21.7109375" style="1" customWidth="1"/>
    <col min="11076" max="11076" width="10.7109375" style="1" customWidth="1"/>
    <col min="11077" max="11077" width="21.7109375" style="1" customWidth="1"/>
    <col min="11078" max="11078" width="10.7109375" style="1" customWidth="1"/>
    <col min="11079" max="11081" width="21.7109375" style="1" customWidth="1"/>
    <col min="11082" max="11082" width="40.7109375" style="1" customWidth="1"/>
    <col min="11083" max="11083" width="10.7109375" style="1" customWidth="1"/>
    <col min="11084" max="11084" width="21.7109375" style="1" customWidth="1"/>
    <col min="11085" max="11085" width="10.7109375" style="1" customWidth="1"/>
    <col min="11086" max="11088" width="21.7109375" style="1" customWidth="1"/>
    <col min="11089" max="11089" width="10.7109375" style="1" customWidth="1"/>
    <col min="11090" max="11090" width="21.7109375" style="1" customWidth="1"/>
    <col min="11091" max="11091" width="10.7109375" style="1" customWidth="1"/>
    <col min="11092" max="11093" width="21.7109375" style="1" customWidth="1"/>
    <col min="11094" max="11094" width="40.7109375" style="1" customWidth="1"/>
    <col min="11095" max="11095" width="21.7109375" style="1" customWidth="1"/>
    <col min="11096" max="11096" width="10.7109375" style="1" customWidth="1"/>
    <col min="11097" max="11097" width="21.7109375" style="1" customWidth="1"/>
    <col min="11098" max="11098" width="10.7109375" style="1" customWidth="1"/>
    <col min="11099" max="11101" width="21.7109375" style="1" customWidth="1"/>
    <col min="11102" max="11102" width="10.7109375" style="1" customWidth="1"/>
    <col min="11103" max="11103" width="21.7109375" style="1" customWidth="1"/>
    <col min="11104" max="11104" width="10.7109375" style="1" customWidth="1"/>
    <col min="11105" max="11105" width="21.7109375" style="1" customWidth="1"/>
    <col min="11106" max="11106" width="40.7109375" style="1" customWidth="1"/>
    <col min="11107" max="11108" width="21.7109375" style="1" customWidth="1"/>
    <col min="11109" max="11109" width="10.7109375" style="1" customWidth="1"/>
    <col min="11110" max="11110" width="21.7109375" style="1" customWidth="1"/>
    <col min="11111" max="11111" width="10.7109375" style="1" customWidth="1"/>
    <col min="11112" max="11114" width="21.7109375" style="1" customWidth="1"/>
    <col min="11115" max="11115" width="10.7109375" style="1" customWidth="1"/>
    <col min="11116" max="11116" width="21.7109375" style="1" customWidth="1"/>
    <col min="11117" max="11117" width="10.7109375" style="1" customWidth="1"/>
    <col min="11118" max="11118" width="40.7109375" style="1" customWidth="1"/>
    <col min="11119" max="11121" width="21.7109375" style="1" customWidth="1"/>
    <col min="11122" max="11122" width="10.7109375" style="1" customWidth="1"/>
    <col min="11123" max="11123" width="21.7109375" style="1" customWidth="1"/>
    <col min="11124" max="11124" width="10.7109375" style="1" customWidth="1"/>
    <col min="11125" max="11127" width="21.7109375" style="1" customWidth="1"/>
    <col min="11128" max="11128" width="10.7109375" style="1" customWidth="1"/>
    <col min="11129" max="11129" width="21.7109375" style="1" customWidth="1"/>
    <col min="11130" max="11130" width="40.7109375" style="1" customWidth="1"/>
    <col min="11131" max="11131" width="10.7109375" style="1" customWidth="1"/>
    <col min="11132" max="11134" width="21.7109375" style="1" customWidth="1"/>
    <col min="11135" max="11135" width="10.7109375" style="1" customWidth="1"/>
    <col min="11136" max="11136" width="21.7109375" style="1" customWidth="1"/>
    <col min="11137" max="11137" width="10.7109375" style="1" customWidth="1"/>
    <col min="11138" max="11140" width="21.7109375" style="1" customWidth="1"/>
    <col min="11141" max="11141" width="10.7109375" style="1" customWidth="1"/>
    <col min="11142" max="11142" width="40.7109375" style="1" customWidth="1"/>
    <col min="11143" max="11143" width="21.7109375" style="1" customWidth="1"/>
    <col min="11144" max="11144" width="10.7109375" style="1" customWidth="1"/>
    <col min="11145" max="11147" width="21.7109375" style="1" customWidth="1"/>
    <col min="11148" max="11148" width="10.7109375" style="1" customWidth="1"/>
    <col min="11149" max="11252" width="11.42578125" style="1"/>
    <col min="11253" max="11253" width="1.7109375" style="1" customWidth="1"/>
    <col min="11254" max="11254" width="40.7109375" style="1" customWidth="1"/>
    <col min="11255" max="11255" width="21.7109375" style="1" customWidth="1"/>
    <col min="11256" max="11256" width="10.7109375" style="1" customWidth="1"/>
    <col min="11257" max="11259" width="21.7109375" style="1" customWidth="1"/>
    <col min="11260" max="11260" width="10.7109375" style="1" customWidth="1"/>
    <col min="11261" max="11261" width="21.7109375" style="1" customWidth="1"/>
    <col min="11262" max="11262" width="10.7109375" style="1" customWidth="1"/>
    <col min="11263" max="11265" width="21.7109375" style="1" customWidth="1"/>
    <col min="11266" max="11266" width="40.7109375" style="1" customWidth="1"/>
    <col min="11267" max="11267" width="10.7109375" style="1" customWidth="1"/>
    <col min="11268" max="11268" width="21.7109375" style="1" customWidth="1"/>
    <col min="11269" max="11269" width="10.7109375" style="1" customWidth="1"/>
    <col min="11270" max="11272" width="21.7109375" style="1" customWidth="1"/>
    <col min="11273" max="11273" width="10.7109375" style="1" customWidth="1"/>
    <col min="11274" max="11274" width="21.7109375" style="1" customWidth="1"/>
    <col min="11275" max="11275" width="10.7109375" style="1" customWidth="1"/>
    <col min="11276" max="11277" width="21.7109375" style="1" customWidth="1"/>
    <col min="11278" max="11278" width="40.7109375" style="1" customWidth="1"/>
    <col min="11279" max="11279" width="21.7109375" style="1" customWidth="1"/>
    <col min="11280" max="11280" width="10.7109375" style="1" customWidth="1"/>
    <col min="11281" max="11281" width="21.7109375" style="1" customWidth="1"/>
    <col min="11282" max="11282" width="10.7109375" style="1" customWidth="1"/>
    <col min="11283" max="11285" width="21.7109375" style="1" customWidth="1"/>
    <col min="11286" max="11286" width="10.7109375" style="1" customWidth="1"/>
    <col min="11287" max="11287" width="21.7109375" style="1" customWidth="1"/>
    <col min="11288" max="11288" width="10.7109375" style="1" customWidth="1"/>
    <col min="11289" max="11289" width="21.7109375" style="1" customWidth="1"/>
    <col min="11290" max="11290" width="40.7109375" style="1" customWidth="1"/>
    <col min="11291" max="11292" width="21.7109375" style="1" customWidth="1"/>
    <col min="11293" max="11293" width="10.7109375" style="1" customWidth="1"/>
    <col min="11294" max="11294" width="21.7109375" style="1" customWidth="1"/>
    <col min="11295" max="11295" width="10.7109375" style="1" customWidth="1"/>
    <col min="11296" max="11298" width="21.7109375" style="1" customWidth="1"/>
    <col min="11299" max="11299" width="10.7109375" style="1" customWidth="1"/>
    <col min="11300" max="11300" width="21.7109375" style="1" customWidth="1"/>
    <col min="11301" max="11301" width="10.7109375" style="1" customWidth="1"/>
    <col min="11302" max="11302" width="40.7109375" style="1" customWidth="1"/>
    <col min="11303" max="11305" width="21.7109375" style="1" customWidth="1"/>
    <col min="11306" max="11306" width="10.7109375" style="1" customWidth="1"/>
    <col min="11307" max="11307" width="21.7109375" style="1" customWidth="1"/>
    <col min="11308" max="11308" width="10.7109375" style="1" customWidth="1"/>
    <col min="11309" max="11311" width="21.7109375" style="1" customWidth="1"/>
    <col min="11312" max="11312" width="10.7109375" style="1" customWidth="1"/>
    <col min="11313" max="11313" width="21.7109375" style="1" customWidth="1"/>
    <col min="11314" max="11314" width="40.7109375" style="1" customWidth="1"/>
    <col min="11315" max="11315" width="10.7109375" style="1" customWidth="1"/>
    <col min="11316" max="11318" width="21.7109375" style="1" customWidth="1"/>
    <col min="11319" max="11319" width="10.7109375" style="1" customWidth="1"/>
    <col min="11320" max="11320" width="21.7109375" style="1" customWidth="1"/>
    <col min="11321" max="11321" width="10.7109375" style="1" customWidth="1"/>
    <col min="11322" max="11324" width="21.7109375" style="1" customWidth="1"/>
    <col min="11325" max="11325" width="10.7109375" style="1" customWidth="1"/>
    <col min="11326" max="11326" width="40.7109375" style="1" customWidth="1"/>
    <col min="11327" max="11327" width="21.7109375" style="1" customWidth="1"/>
    <col min="11328" max="11328" width="10.7109375" style="1" customWidth="1"/>
    <col min="11329" max="11331" width="21.7109375" style="1" customWidth="1"/>
    <col min="11332" max="11332" width="10.7109375" style="1" customWidth="1"/>
    <col min="11333" max="11333" width="21.7109375" style="1" customWidth="1"/>
    <col min="11334" max="11334" width="10.7109375" style="1" customWidth="1"/>
    <col min="11335" max="11337" width="21.7109375" style="1" customWidth="1"/>
    <col min="11338" max="11338" width="40.7109375" style="1" customWidth="1"/>
    <col min="11339" max="11339" width="10.7109375" style="1" customWidth="1"/>
    <col min="11340" max="11340" width="21.7109375" style="1" customWidth="1"/>
    <col min="11341" max="11341" width="10.7109375" style="1" customWidth="1"/>
    <col min="11342" max="11344" width="21.7109375" style="1" customWidth="1"/>
    <col min="11345" max="11345" width="10.7109375" style="1" customWidth="1"/>
    <col min="11346" max="11346" width="21.7109375" style="1" customWidth="1"/>
    <col min="11347" max="11347" width="10.7109375" style="1" customWidth="1"/>
    <col min="11348" max="11349" width="21.7109375" style="1" customWidth="1"/>
    <col min="11350" max="11350" width="40.7109375" style="1" customWidth="1"/>
    <col min="11351" max="11351" width="21.7109375" style="1" customWidth="1"/>
    <col min="11352" max="11352" width="10.7109375" style="1" customWidth="1"/>
    <col min="11353" max="11353" width="21.7109375" style="1" customWidth="1"/>
    <col min="11354" max="11354" width="10.7109375" style="1" customWidth="1"/>
    <col min="11355" max="11357" width="21.7109375" style="1" customWidth="1"/>
    <col min="11358" max="11358" width="10.7109375" style="1" customWidth="1"/>
    <col min="11359" max="11359" width="21.7109375" style="1" customWidth="1"/>
    <col min="11360" max="11360" width="10.7109375" style="1" customWidth="1"/>
    <col min="11361" max="11361" width="21.7109375" style="1" customWidth="1"/>
    <col min="11362" max="11362" width="40.7109375" style="1" customWidth="1"/>
    <col min="11363" max="11364" width="21.7109375" style="1" customWidth="1"/>
    <col min="11365" max="11365" width="10.7109375" style="1" customWidth="1"/>
    <col min="11366" max="11366" width="21.7109375" style="1" customWidth="1"/>
    <col min="11367" max="11367" width="10.7109375" style="1" customWidth="1"/>
    <col min="11368" max="11370" width="21.7109375" style="1" customWidth="1"/>
    <col min="11371" max="11371" width="10.7109375" style="1" customWidth="1"/>
    <col min="11372" max="11372" width="21.7109375" style="1" customWidth="1"/>
    <col min="11373" max="11373" width="10.7109375" style="1" customWidth="1"/>
    <col min="11374" max="11374" width="40.7109375" style="1" customWidth="1"/>
    <col min="11375" max="11377" width="21.7109375" style="1" customWidth="1"/>
    <col min="11378" max="11378" width="10.7109375" style="1" customWidth="1"/>
    <col min="11379" max="11379" width="21.7109375" style="1" customWidth="1"/>
    <col min="11380" max="11380" width="10.7109375" style="1" customWidth="1"/>
    <col min="11381" max="11383" width="21.7109375" style="1" customWidth="1"/>
    <col min="11384" max="11384" width="10.7109375" style="1" customWidth="1"/>
    <col min="11385" max="11385" width="21.7109375" style="1" customWidth="1"/>
    <col min="11386" max="11386" width="40.7109375" style="1" customWidth="1"/>
    <col min="11387" max="11387" width="10.7109375" style="1" customWidth="1"/>
    <col min="11388" max="11390" width="21.7109375" style="1" customWidth="1"/>
    <col min="11391" max="11391" width="10.7109375" style="1" customWidth="1"/>
    <col min="11392" max="11392" width="21.7109375" style="1" customWidth="1"/>
    <col min="11393" max="11393" width="10.7109375" style="1" customWidth="1"/>
    <col min="11394" max="11396" width="21.7109375" style="1" customWidth="1"/>
    <col min="11397" max="11397" width="10.7109375" style="1" customWidth="1"/>
    <col min="11398" max="11398" width="40.7109375" style="1" customWidth="1"/>
    <col min="11399" max="11399" width="21.7109375" style="1" customWidth="1"/>
    <col min="11400" max="11400" width="10.7109375" style="1" customWidth="1"/>
    <col min="11401" max="11403" width="21.7109375" style="1" customWidth="1"/>
    <col min="11404" max="11404" width="10.7109375" style="1" customWidth="1"/>
    <col min="11405" max="11508" width="11.42578125" style="1"/>
    <col min="11509" max="11509" width="1.7109375" style="1" customWidth="1"/>
    <col min="11510" max="11510" width="40.7109375" style="1" customWidth="1"/>
    <col min="11511" max="11511" width="21.7109375" style="1" customWidth="1"/>
    <col min="11512" max="11512" width="10.7109375" style="1" customWidth="1"/>
    <col min="11513" max="11515" width="21.7109375" style="1" customWidth="1"/>
    <col min="11516" max="11516" width="10.7109375" style="1" customWidth="1"/>
    <col min="11517" max="11517" width="21.7109375" style="1" customWidth="1"/>
    <col min="11518" max="11518" width="10.7109375" style="1" customWidth="1"/>
    <col min="11519" max="11521" width="21.7109375" style="1" customWidth="1"/>
    <col min="11522" max="11522" width="40.7109375" style="1" customWidth="1"/>
    <col min="11523" max="11523" width="10.7109375" style="1" customWidth="1"/>
    <col min="11524" max="11524" width="21.7109375" style="1" customWidth="1"/>
    <col min="11525" max="11525" width="10.7109375" style="1" customWidth="1"/>
    <col min="11526" max="11528" width="21.7109375" style="1" customWidth="1"/>
    <col min="11529" max="11529" width="10.7109375" style="1" customWidth="1"/>
    <col min="11530" max="11530" width="21.7109375" style="1" customWidth="1"/>
    <col min="11531" max="11531" width="10.7109375" style="1" customWidth="1"/>
    <col min="11532" max="11533" width="21.7109375" style="1" customWidth="1"/>
    <col min="11534" max="11534" width="40.7109375" style="1" customWidth="1"/>
    <col min="11535" max="11535" width="21.7109375" style="1" customWidth="1"/>
    <col min="11536" max="11536" width="10.7109375" style="1" customWidth="1"/>
    <col min="11537" max="11537" width="21.7109375" style="1" customWidth="1"/>
    <col min="11538" max="11538" width="10.7109375" style="1" customWidth="1"/>
    <col min="11539" max="11541" width="21.7109375" style="1" customWidth="1"/>
    <col min="11542" max="11542" width="10.7109375" style="1" customWidth="1"/>
    <col min="11543" max="11543" width="21.7109375" style="1" customWidth="1"/>
    <col min="11544" max="11544" width="10.7109375" style="1" customWidth="1"/>
    <col min="11545" max="11545" width="21.7109375" style="1" customWidth="1"/>
    <col min="11546" max="11546" width="40.7109375" style="1" customWidth="1"/>
    <col min="11547" max="11548" width="21.7109375" style="1" customWidth="1"/>
    <col min="11549" max="11549" width="10.7109375" style="1" customWidth="1"/>
    <col min="11550" max="11550" width="21.7109375" style="1" customWidth="1"/>
    <col min="11551" max="11551" width="10.7109375" style="1" customWidth="1"/>
    <col min="11552" max="11554" width="21.7109375" style="1" customWidth="1"/>
    <col min="11555" max="11555" width="10.7109375" style="1" customWidth="1"/>
    <col min="11556" max="11556" width="21.7109375" style="1" customWidth="1"/>
    <col min="11557" max="11557" width="10.7109375" style="1" customWidth="1"/>
    <col min="11558" max="11558" width="40.7109375" style="1" customWidth="1"/>
    <col min="11559" max="11561" width="21.7109375" style="1" customWidth="1"/>
    <col min="11562" max="11562" width="10.7109375" style="1" customWidth="1"/>
    <col min="11563" max="11563" width="21.7109375" style="1" customWidth="1"/>
    <col min="11564" max="11564" width="10.7109375" style="1" customWidth="1"/>
    <col min="11565" max="11567" width="21.7109375" style="1" customWidth="1"/>
    <col min="11568" max="11568" width="10.7109375" style="1" customWidth="1"/>
    <col min="11569" max="11569" width="21.7109375" style="1" customWidth="1"/>
    <col min="11570" max="11570" width="40.7109375" style="1" customWidth="1"/>
    <col min="11571" max="11571" width="10.7109375" style="1" customWidth="1"/>
    <col min="11572" max="11574" width="21.7109375" style="1" customWidth="1"/>
    <col min="11575" max="11575" width="10.7109375" style="1" customWidth="1"/>
    <col min="11576" max="11576" width="21.7109375" style="1" customWidth="1"/>
    <col min="11577" max="11577" width="10.7109375" style="1" customWidth="1"/>
    <col min="11578" max="11580" width="21.7109375" style="1" customWidth="1"/>
    <col min="11581" max="11581" width="10.7109375" style="1" customWidth="1"/>
    <col min="11582" max="11582" width="40.7109375" style="1" customWidth="1"/>
    <col min="11583" max="11583" width="21.7109375" style="1" customWidth="1"/>
    <col min="11584" max="11584" width="10.7109375" style="1" customWidth="1"/>
    <col min="11585" max="11587" width="21.7109375" style="1" customWidth="1"/>
    <col min="11588" max="11588" width="10.7109375" style="1" customWidth="1"/>
    <col min="11589" max="11589" width="21.7109375" style="1" customWidth="1"/>
    <col min="11590" max="11590" width="10.7109375" style="1" customWidth="1"/>
    <col min="11591" max="11593" width="21.7109375" style="1" customWidth="1"/>
    <col min="11594" max="11594" width="40.7109375" style="1" customWidth="1"/>
    <col min="11595" max="11595" width="10.7109375" style="1" customWidth="1"/>
    <col min="11596" max="11596" width="21.7109375" style="1" customWidth="1"/>
    <col min="11597" max="11597" width="10.7109375" style="1" customWidth="1"/>
    <col min="11598" max="11600" width="21.7109375" style="1" customWidth="1"/>
    <col min="11601" max="11601" width="10.7109375" style="1" customWidth="1"/>
    <col min="11602" max="11602" width="21.7109375" style="1" customWidth="1"/>
    <col min="11603" max="11603" width="10.7109375" style="1" customWidth="1"/>
    <col min="11604" max="11605" width="21.7109375" style="1" customWidth="1"/>
    <col min="11606" max="11606" width="40.7109375" style="1" customWidth="1"/>
    <col min="11607" max="11607" width="21.7109375" style="1" customWidth="1"/>
    <col min="11608" max="11608" width="10.7109375" style="1" customWidth="1"/>
    <col min="11609" max="11609" width="21.7109375" style="1" customWidth="1"/>
    <col min="11610" max="11610" width="10.7109375" style="1" customWidth="1"/>
    <col min="11611" max="11613" width="21.7109375" style="1" customWidth="1"/>
    <col min="11614" max="11614" width="10.7109375" style="1" customWidth="1"/>
    <col min="11615" max="11615" width="21.7109375" style="1" customWidth="1"/>
    <col min="11616" max="11616" width="10.7109375" style="1" customWidth="1"/>
    <col min="11617" max="11617" width="21.7109375" style="1" customWidth="1"/>
    <col min="11618" max="11618" width="40.7109375" style="1" customWidth="1"/>
    <col min="11619" max="11620" width="21.7109375" style="1" customWidth="1"/>
    <col min="11621" max="11621" width="10.7109375" style="1" customWidth="1"/>
    <col min="11622" max="11622" width="21.7109375" style="1" customWidth="1"/>
    <col min="11623" max="11623" width="10.7109375" style="1" customWidth="1"/>
    <col min="11624" max="11626" width="21.7109375" style="1" customWidth="1"/>
    <col min="11627" max="11627" width="10.7109375" style="1" customWidth="1"/>
    <col min="11628" max="11628" width="21.7109375" style="1" customWidth="1"/>
    <col min="11629" max="11629" width="10.7109375" style="1" customWidth="1"/>
    <col min="11630" max="11630" width="40.7109375" style="1" customWidth="1"/>
    <col min="11631" max="11633" width="21.7109375" style="1" customWidth="1"/>
    <col min="11634" max="11634" width="10.7109375" style="1" customWidth="1"/>
    <col min="11635" max="11635" width="21.7109375" style="1" customWidth="1"/>
    <col min="11636" max="11636" width="10.7109375" style="1" customWidth="1"/>
    <col min="11637" max="11639" width="21.7109375" style="1" customWidth="1"/>
    <col min="11640" max="11640" width="10.7109375" style="1" customWidth="1"/>
    <col min="11641" max="11641" width="21.7109375" style="1" customWidth="1"/>
    <col min="11642" max="11642" width="40.7109375" style="1" customWidth="1"/>
    <col min="11643" max="11643" width="10.7109375" style="1" customWidth="1"/>
    <col min="11644" max="11646" width="21.7109375" style="1" customWidth="1"/>
    <col min="11647" max="11647" width="10.7109375" style="1" customWidth="1"/>
    <col min="11648" max="11648" width="21.7109375" style="1" customWidth="1"/>
    <col min="11649" max="11649" width="10.7109375" style="1" customWidth="1"/>
    <col min="11650" max="11652" width="21.7109375" style="1" customWidth="1"/>
    <col min="11653" max="11653" width="10.7109375" style="1" customWidth="1"/>
    <col min="11654" max="11654" width="40.7109375" style="1" customWidth="1"/>
    <col min="11655" max="11655" width="21.7109375" style="1" customWidth="1"/>
    <col min="11656" max="11656" width="10.7109375" style="1" customWidth="1"/>
    <col min="11657" max="11659" width="21.7109375" style="1" customWidth="1"/>
    <col min="11660" max="11660" width="10.7109375" style="1" customWidth="1"/>
    <col min="11661" max="11764" width="11.42578125" style="1"/>
    <col min="11765" max="11765" width="1.7109375" style="1" customWidth="1"/>
    <col min="11766" max="11766" width="40.7109375" style="1" customWidth="1"/>
    <col min="11767" max="11767" width="21.7109375" style="1" customWidth="1"/>
    <col min="11768" max="11768" width="10.7109375" style="1" customWidth="1"/>
    <col min="11769" max="11771" width="21.7109375" style="1" customWidth="1"/>
    <col min="11772" max="11772" width="10.7109375" style="1" customWidth="1"/>
    <col min="11773" max="11773" width="21.7109375" style="1" customWidth="1"/>
    <col min="11774" max="11774" width="10.7109375" style="1" customWidth="1"/>
    <col min="11775" max="11777" width="21.7109375" style="1" customWidth="1"/>
    <col min="11778" max="11778" width="40.7109375" style="1" customWidth="1"/>
    <col min="11779" max="11779" width="10.7109375" style="1" customWidth="1"/>
    <col min="11780" max="11780" width="21.7109375" style="1" customWidth="1"/>
    <col min="11781" max="11781" width="10.7109375" style="1" customWidth="1"/>
    <col min="11782" max="11784" width="21.7109375" style="1" customWidth="1"/>
    <col min="11785" max="11785" width="10.7109375" style="1" customWidth="1"/>
    <col min="11786" max="11786" width="21.7109375" style="1" customWidth="1"/>
    <col min="11787" max="11787" width="10.7109375" style="1" customWidth="1"/>
    <col min="11788" max="11789" width="21.7109375" style="1" customWidth="1"/>
    <col min="11790" max="11790" width="40.7109375" style="1" customWidth="1"/>
    <col min="11791" max="11791" width="21.7109375" style="1" customWidth="1"/>
    <col min="11792" max="11792" width="10.7109375" style="1" customWidth="1"/>
    <col min="11793" max="11793" width="21.7109375" style="1" customWidth="1"/>
    <col min="11794" max="11794" width="10.7109375" style="1" customWidth="1"/>
    <col min="11795" max="11797" width="21.7109375" style="1" customWidth="1"/>
    <col min="11798" max="11798" width="10.7109375" style="1" customWidth="1"/>
    <col min="11799" max="11799" width="21.7109375" style="1" customWidth="1"/>
    <col min="11800" max="11800" width="10.7109375" style="1" customWidth="1"/>
    <col min="11801" max="11801" width="21.7109375" style="1" customWidth="1"/>
    <col min="11802" max="11802" width="40.7109375" style="1" customWidth="1"/>
    <col min="11803" max="11804" width="21.7109375" style="1" customWidth="1"/>
    <col min="11805" max="11805" width="10.7109375" style="1" customWidth="1"/>
    <col min="11806" max="11806" width="21.7109375" style="1" customWidth="1"/>
    <col min="11807" max="11807" width="10.7109375" style="1" customWidth="1"/>
    <col min="11808" max="11810" width="21.7109375" style="1" customWidth="1"/>
    <col min="11811" max="11811" width="10.7109375" style="1" customWidth="1"/>
    <col min="11812" max="11812" width="21.7109375" style="1" customWidth="1"/>
    <col min="11813" max="11813" width="10.7109375" style="1" customWidth="1"/>
    <col min="11814" max="11814" width="40.7109375" style="1" customWidth="1"/>
    <col min="11815" max="11817" width="21.7109375" style="1" customWidth="1"/>
    <col min="11818" max="11818" width="10.7109375" style="1" customWidth="1"/>
    <col min="11819" max="11819" width="21.7109375" style="1" customWidth="1"/>
    <col min="11820" max="11820" width="10.7109375" style="1" customWidth="1"/>
    <col min="11821" max="11823" width="21.7109375" style="1" customWidth="1"/>
    <col min="11824" max="11824" width="10.7109375" style="1" customWidth="1"/>
    <col min="11825" max="11825" width="21.7109375" style="1" customWidth="1"/>
    <col min="11826" max="11826" width="40.7109375" style="1" customWidth="1"/>
    <col min="11827" max="11827" width="10.7109375" style="1" customWidth="1"/>
    <col min="11828" max="11830" width="21.7109375" style="1" customWidth="1"/>
    <col min="11831" max="11831" width="10.7109375" style="1" customWidth="1"/>
    <col min="11832" max="11832" width="21.7109375" style="1" customWidth="1"/>
    <col min="11833" max="11833" width="10.7109375" style="1" customWidth="1"/>
    <col min="11834" max="11836" width="21.7109375" style="1" customWidth="1"/>
    <col min="11837" max="11837" width="10.7109375" style="1" customWidth="1"/>
    <col min="11838" max="11838" width="40.7109375" style="1" customWidth="1"/>
    <col min="11839" max="11839" width="21.7109375" style="1" customWidth="1"/>
    <col min="11840" max="11840" width="10.7109375" style="1" customWidth="1"/>
    <col min="11841" max="11843" width="21.7109375" style="1" customWidth="1"/>
    <col min="11844" max="11844" width="10.7109375" style="1" customWidth="1"/>
    <col min="11845" max="11845" width="21.7109375" style="1" customWidth="1"/>
    <col min="11846" max="11846" width="10.7109375" style="1" customWidth="1"/>
    <col min="11847" max="11849" width="21.7109375" style="1" customWidth="1"/>
    <col min="11850" max="11850" width="40.7109375" style="1" customWidth="1"/>
    <col min="11851" max="11851" width="10.7109375" style="1" customWidth="1"/>
    <col min="11852" max="11852" width="21.7109375" style="1" customWidth="1"/>
    <col min="11853" max="11853" width="10.7109375" style="1" customWidth="1"/>
    <col min="11854" max="11856" width="21.7109375" style="1" customWidth="1"/>
    <col min="11857" max="11857" width="10.7109375" style="1" customWidth="1"/>
    <col min="11858" max="11858" width="21.7109375" style="1" customWidth="1"/>
    <col min="11859" max="11859" width="10.7109375" style="1" customWidth="1"/>
    <col min="11860" max="11861" width="21.7109375" style="1" customWidth="1"/>
    <col min="11862" max="11862" width="40.7109375" style="1" customWidth="1"/>
    <col min="11863" max="11863" width="21.7109375" style="1" customWidth="1"/>
    <col min="11864" max="11864" width="10.7109375" style="1" customWidth="1"/>
    <col min="11865" max="11865" width="21.7109375" style="1" customWidth="1"/>
    <col min="11866" max="11866" width="10.7109375" style="1" customWidth="1"/>
    <col min="11867" max="11869" width="21.7109375" style="1" customWidth="1"/>
    <col min="11870" max="11870" width="10.7109375" style="1" customWidth="1"/>
    <col min="11871" max="11871" width="21.7109375" style="1" customWidth="1"/>
    <col min="11872" max="11872" width="10.7109375" style="1" customWidth="1"/>
    <col min="11873" max="11873" width="21.7109375" style="1" customWidth="1"/>
    <col min="11874" max="11874" width="40.7109375" style="1" customWidth="1"/>
    <col min="11875" max="11876" width="21.7109375" style="1" customWidth="1"/>
    <col min="11877" max="11877" width="10.7109375" style="1" customWidth="1"/>
    <col min="11878" max="11878" width="21.7109375" style="1" customWidth="1"/>
    <col min="11879" max="11879" width="10.7109375" style="1" customWidth="1"/>
    <col min="11880" max="11882" width="21.7109375" style="1" customWidth="1"/>
    <col min="11883" max="11883" width="10.7109375" style="1" customWidth="1"/>
    <col min="11884" max="11884" width="21.7109375" style="1" customWidth="1"/>
    <col min="11885" max="11885" width="10.7109375" style="1" customWidth="1"/>
    <col min="11886" max="11886" width="40.7109375" style="1" customWidth="1"/>
    <col min="11887" max="11889" width="21.7109375" style="1" customWidth="1"/>
    <col min="11890" max="11890" width="10.7109375" style="1" customWidth="1"/>
    <col min="11891" max="11891" width="21.7109375" style="1" customWidth="1"/>
    <col min="11892" max="11892" width="10.7109375" style="1" customWidth="1"/>
    <col min="11893" max="11895" width="21.7109375" style="1" customWidth="1"/>
    <col min="11896" max="11896" width="10.7109375" style="1" customWidth="1"/>
    <col min="11897" max="11897" width="21.7109375" style="1" customWidth="1"/>
    <col min="11898" max="11898" width="40.7109375" style="1" customWidth="1"/>
    <col min="11899" max="11899" width="10.7109375" style="1" customWidth="1"/>
    <col min="11900" max="11902" width="21.7109375" style="1" customWidth="1"/>
    <col min="11903" max="11903" width="10.7109375" style="1" customWidth="1"/>
    <col min="11904" max="11904" width="21.7109375" style="1" customWidth="1"/>
    <col min="11905" max="11905" width="10.7109375" style="1" customWidth="1"/>
    <col min="11906" max="11908" width="21.7109375" style="1" customWidth="1"/>
    <col min="11909" max="11909" width="10.7109375" style="1" customWidth="1"/>
    <col min="11910" max="11910" width="40.7109375" style="1" customWidth="1"/>
    <col min="11911" max="11911" width="21.7109375" style="1" customWidth="1"/>
    <col min="11912" max="11912" width="10.7109375" style="1" customWidth="1"/>
    <col min="11913" max="11915" width="21.7109375" style="1" customWidth="1"/>
    <col min="11916" max="11916" width="10.7109375" style="1" customWidth="1"/>
    <col min="11917" max="12020" width="11.42578125" style="1"/>
    <col min="12021" max="12021" width="1.7109375" style="1" customWidth="1"/>
    <col min="12022" max="12022" width="40.7109375" style="1" customWidth="1"/>
    <col min="12023" max="12023" width="21.7109375" style="1" customWidth="1"/>
    <col min="12024" max="12024" width="10.7109375" style="1" customWidth="1"/>
    <col min="12025" max="12027" width="21.7109375" style="1" customWidth="1"/>
    <col min="12028" max="12028" width="10.7109375" style="1" customWidth="1"/>
    <col min="12029" max="12029" width="21.7109375" style="1" customWidth="1"/>
    <col min="12030" max="12030" width="10.7109375" style="1" customWidth="1"/>
    <col min="12031" max="12033" width="21.7109375" style="1" customWidth="1"/>
    <col min="12034" max="12034" width="40.7109375" style="1" customWidth="1"/>
    <col min="12035" max="12035" width="10.7109375" style="1" customWidth="1"/>
    <col min="12036" max="12036" width="21.7109375" style="1" customWidth="1"/>
    <col min="12037" max="12037" width="10.7109375" style="1" customWidth="1"/>
    <col min="12038" max="12040" width="21.7109375" style="1" customWidth="1"/>
    <col min="12041" max="12041" width="10.7109375" style="1" customWidth="1"/>
    <col min="12042" max="12042" width="21.7109375" style="1" customWidth="1"/>
    <col min="12043" max="12043" width="10.7109375" style="1" customWidth="1"/>
    <col min="12044" max="12045" width="21.7109375" style="1" customWidth="1"/>
    <col min="12046" max="12046" width="40.7109375" style="1" customWidth="1"/>
    <col min="12047" max="12047" width="21.7109375" style="1" customWidth="1"/>
    <col min="12048" max="12048" width="10.7109375" style="1" customWidth="1"/>
    <col min="12049" max="12049" width="21.7109375" style="1" customWidth="1"/>
    <col min="12050" max="12050" width="10.7109375" style="1" customWidth="1"/>
    <col min="12051" max="12053" width="21.7109375" style="1" customWidth="1"/>
    <col min="12054" max="12054" width="10.7109375" style="1" customWidth="1"/>
    <col min="12055" max="12055" width="21.7109375" style="1" customWidth="1"/>
    <col min="12056" max="12056" width="10.7109375" style="1" customWidth="1"/>
    <col min="12057" max="12057" width="21.7109375" style="1" customWidth="1"/>
    <col min="12058" max="12058" width="40.7109375" style="1" customWidth="1"/>
    <col min="12059" max="12060" width="21.7109375" style="1" customWidth="1"/>
    <col min="12061" max="12061" width="10.7109375" style="1" customWidth="1"/>
    <col min="12062" max="12062" width="21.7109375" style="1" customWidth="1"/>
    <col min="12063" max="12063" width="10.7109375" style="1" customWidth="1"/>
    <col min="12064" max="12066" width="21.7109375" style="1" customWidth="1"/>
    <col min="12067" max="12067" width="10.7109375" style="1" customWidth="1"/>
    <col min="12068" max="12068" width="21.7109375" style="1" customWidth="1"/>
    <col min="12069" max="12069" width="10.7109375" style="1" customWidth="1"/>
    <col min="12070" max="12070" width="40.7109375" style="1" customWidth="1"/>
    <col min="12071" max="12073" width="21.7109375" style="1" customWidth="1"/>
    <col min="12074" max="12074" width="10.7109375" style="1" customWidth="1"/>
    <col min="12075" max="12075" width="21.7109375" style="1" customWidth="1"/>
    <col min="12076" max="12076" width="10.7109375" style="1" customWidth="1"/>
    <col min="12077" max="12079" width="21.7109375" style="1" customWidth="1"/>
    <col min="12080" max="12080" width="10.7109375" style="1" customWidth="1"/>
    <col min="12081" max="12081" width="21.7109375" style="1" customWidth="1"/>
    <col min="12082" max="12082" width="40.7109375" style="1" customWidth="1"/>
    <col min="12083" max="12083" width="10.7109375" style="1" customWidth="1"/>
    <col min="12084" max="12086" width="21.7109375" style="1" customWidth="1"/>
    <col min="12087" max="12087" width="10.7109375" style="1" customWidth="1"/>
    <col min="12088" max="12088" width="21.7109375" style="1" customWidth="1"/>
    <col min="12089" max="12089" width="10.7109375" style="1" customWidth="1"/>
    <col min="12090" max="12092" width="21.7109375" style="1" customWidth="1"/>
    <col min="12093" max="12093" width="10.7109375" style="1" customWidth="1"/>
    <col min="12094" max="12094" width="40.7109375" style="1" customWidth="1"/>
    <col min="12095" max="12095" width="21.7109375" style="1" customWidth="1"/>
    <col min="12096" max="12096" width="10.7109375" style="1" customWidth="1"/>
    <col min="12097" max="12099" width="21.7109375" style="1" customWidth="1"/>
    <col min="12100" max="12100" width="10.7109375" style="1" customWidth="1"/>
    <col min="12101" max="12101" width="21.7109375" style="1" customWidth="1"/>
    <col min="12102" max="12102" width="10.7109375" style="1" customWidth="1"/>
    <col min="12103" max="12105" width="21.7109375" style="1" customWidth="1"/>
    <col min="12106" max="12106" width="40.7109375" style="1" customWidth="1"/>
    <col min="12107" max="12107" width="10.7109375" style="1" customWidth="1"/>
    <col min="12108" max="12108" width="21.7109375" style="1" customWidth="1"/>
    <col min="12109" max="12109" width="10.7109375" style="1" customWidth="1"/>
    <col min="12110" max="12112" width="21.7109375" style="1" customWidth="1"/>
    <col min="12113" max="12113" width="10.7109375" style="1" customWidth="1"/>
    <col min="12114" max="12114" width="21.7109375" style="1" customWidth="1"/>
    <col min="12115" max="12115" width="10.7109375" style="1" customWidth="1"/>
    <col min="12116" max="12117" width="21.7109375" style="1" customWidth="1"/>
    <col min="12118" max="12118" width="40.7109375" style="1" customWidth="1"/>
    <col min="12119" max="12119" width="21.7109375" style="1" customWidth="1"/>
    <col min="12120" max="12120" width="10.7109375" style="1" customWidth="1"/>
    <col min="12121" max="12121" width="21.7109375" style="1" customWidth="1"/>
    <col min="12122" max="12122" width="10.7109375" style="1" customWidth="1"/>
    <col min="12123" max="12125" width="21.7109375" style="1" customWidth="1"/>
    <col min="12126" max="12126" width="10.7109375" style="1" customWidth="1"/>
    <col min="12127" max="12127" width="21.7109375" style="1" customWidth="1"/>
    <col min="12128" max="12128" width="10.7109375" style="1" customWidth="1"/>
    <col min="12129" max="12129" width="21.7109375" style="1" customWidth="1"/>
    <col min="12130" max="12130" width="40.7109375" style="1" customWidth="1"/>
    <col min="12131" max="12132" width="21.7109375" style="1" customWidth="1"/>
    <col min="12133" max="12133" width="10.7109375" style="1" customWidth="1"/>
    <col min="12134" max="12134" width="21.7109375" style="1" customWidth="1"/>
    <col min="12135" max="12135" width="10.7109375" style="1" customWidth="1"/>
    <col min="12136" max="12138" width="21.7109375" style="1" customWidth="1"/>
    <col min="12139" max="12139" width="10.7109375" style="1" customWidth="1"/>
    <col min="12140" max="12140" width="21.7109375" style="1" customWidth="1"/>
    <col min="12141" max="12141" width="10.7109375" style="1" customWidth="1"/>
    <col min="12142" max="12142" width="40.7109375" style="1" customWidth="1"/>
    <col min="12143" max="12145" width="21.7109375" style="1" customWidth="1"/>
    <col min="12146" max="12146" width="10.7109375" style="1" customWidth="1"/>
    <col min="12147" max="12147" width="21.7109375" style="1" customWidth="1"/>
    <col min="12148" max="12148" width="10.7109375" style="1" customWidth="1"/>
    <col min="12149" max="12151" width="21.7109375" style="1" customWidth="1"/>
    <col min="12152" max="12152" width="10.7109375" style="1" customWidth="1"/>
    <col min="12153" max="12153" width="21.7109375" style="1" customWidth="1"/>
    <col min="12154" max="12154" width="40.7109375" style="1" customWidth="1"/>
    <col min="12155" max="12155" width="10.7109375" style="1" customWidth="1"/>
    <col min="12156" max="12158" width="21.7109375" style="1" customWidth="1"/>
    <col min="12159" max="12159" width="10.7109375" style="1" customWidth="1"/>
    <col min="12160" max="12160" width="21.7109375" style="1" customWidth="1"/>
    <col min="12161" max="12161" width="10.7109375" style="1" customWidth="1"/>
    <col min="12162" max="12164" width="21.7109375" style="1" customWidth="1"/>
    <col min="12165" max="12165" width="10.7109375" style="1" customWidth="1"/>
    <col min="12166" max="12166" width="40.7109375" style="1" customWidth="1"/>
    <col min="12167" max="12167" width="21.7109375" style="1" customWidth="1"/>
    <col min="12168" max="12168" width="10.7109375" style="1" customWidth="1"/>
    <col min="12169" max="12171" width="21.7109375" style="1" customWidth="1"/>
    <col min="12172" max="12172" width="10.7109375" style="1" customWidth="1"/>
    <col min="12173" max="12276" width="11.42578125" style="1"/>
    <col min="12277" max="12277" width="1.7109375" style="1" customWidth="1"/>
    <col min="12278" max="12278" width="40.7109375" style="1" customWidth="1"/>
    <col min="12279" max="12279" width="21.7109375" style="1" customWidth="1"/>
    <col min="12280" max="12280" width="10.7109375" style="1" customWidth="1"/>
    <col min="12281" max="12283" width="21.7109375" style="1" customWidth="1"/>
    <col min="12284" max="12284" width="10.7109375" style="1" customWidth="1"/>
    <col min="12285" max="12285" width="21.7109375" style="1" customWidth="1"/>
    <col min="12286" max="12286" width="10.7109375" style="1" customWidth="1"/>
    <col min="12287" max="12289" width="21.7109375" style="1" customWidth="1"/>
    <col min="12290" max="12290" width="40.7109375" style="1" customWidth="1"/>
    <col min="12291" max="12291" width="10.7109375" style="1" customWidth="1"/>
    <col min="12292" max="12292" width="21.7109375" style="1" customWidth="1"/>
    <col min="12293" max="12293" width="10.7109375" style="1" customWidth="1"/>
    <col min="12294" max="12296" width="21.7109375" style="1" customWidth="1"/>
    <col min="12297" max="12297" width="10.7109375" style="1" customWidth="1"/>
    <col min="12298" max="12298" width="21.7109375" style="1" customWidth="1"/>
    <col min="12299" max="12299" width="10.7109375" style="1" customWidth="1"/>
    <col min="12300" max="12301" width="21.7109375" style="1" customWidth="1"/>
    <col min="12302" max="12302" width="40.7109375" style="1" customWidth="1"/>
    <col min="12303" max="12303" width="21.7109375" style="1" customWidth="1"/>
    <col min="12304" max="12304" width="10.7109375" style="1" customWidth="1"/>
    <col min="12305" max="12305" width="21.7109375" style="1" customWidth="1"/>
    <col min="12306" max="12306" width="10.7109375" style="1" customWidth="1"/>
    <col min="12307" max="12309" width="21.7109375" style="1" customWidth="1"/>
    <col min="12310" max="12310" width="10.7109375" style="1" customWidth="1"/>
    <col min="12311" max="12311" width="21.7109375" style="1" customWidth="1"/>
    <col min="12312" max="12312" width="10.7109375" style="1" customWidth="1"/>
    <col min="12313" max="12313" width="21.7109375" style="1" customWidth="1"/>
    <col min="12314" max="12314" width="40.7109375" style="1" customWidth="1"/>
    <col min="12315" max="12316" width="21.7109375" style="1" customWidth="1"/>
    <col min="12317" max="12317" width="10.7109375" style="1" customWidth="1"/>
    <col min="12318" max="12318" width="21.7109375" style="1" customWidth="1"/>
    <col min="12319" max="12319" width="10.7109375" style="1" customWidth="1"/>
    <col min="12320" max="12322" width="21.7109375" style="1" customWidth="1"/>
    <col min="12323" max="12323" width="10.7109375" style="1" customWidth="1"/>
    <col min="12324" max="12324" width="21.7109375" style="1" customWidth="1"/>
    <col min="12325" max="12325" width="10.7109375" style="1" customWidth="1"/>
    <col min="12326" max="12326" width="40.7109375" style="1" customWidth="1"/>
    <col min="12327" max="12329" width="21.7109375" style="1" customWidth="1"/>
    <col min="12330" max="12330" width="10.7109375" style="1" customWidth="1"/>
    <col min="12331" max="12331" width="21.7109375" style="1" customWidth="1"/>
    <col min="12332" max="12332" width="10.7109375" style="1" customWidth="1"/>
    <col min="12333" max="12335" width="21.7109375" style="1" customWidth="1"/>
    <col min="12336" max="12336" width="10.7109375" style="1" customWidth="1"/>
    <col min="12337" max="12337" width="21.7109375" style="1" customWidth="1"/>
    <col min="12338" max="12338" width="40.7109375" style="1" customWidth="1"/>
    <col min="12339" max="12339" width="10.7109375" style="1" customWidth="1"/>
    <col min="12340" max="12342" width="21.7109375" style="1" customWidth="1"/>
    <col min="12343" max="12343" width="10.7109375" style="1" customWidth="1"/>
    <col min="12344" max="12344" width="21.7109375" style="1" customWidth="1"/>
    <col min="12345" max="12345" width="10.7109375" style="1" customWidth="1"/>
    <col min="12346" max="12348" width="21.7109375" style="1" customWidth="1"/>
    <col min="12349" max="12349" width="10.7109375" style="1" customWidth="1"/>
    <col min="12350" max="12350" width="40.7109375" style="1" customWidth="1"/>
    <col min="12351" max="12351" width="21.7109375" style="1" customWidth="1"/>
    <col min="12352" max="12352" width="10.7109375" style="1" customWidth="1"/>
    <col min="12353" max="12355" width="21.7109375" style="1" customWidth="1"/>
    <col min="12356" max="12356" width="10.7109375" style="1" customWidth="1"/>
    <col min="12357" max="12357" width="21.7109375" style="1" customWidth="1"/>
    <col min="12358" max="12358" width="10.7109375" style="1" customWidth="1"/>
    <col min="12359" max="12361" width="21.7109375" style="1" customWidth="1"/>
    <col min="12362" max="12362" width="40.7109375" style="1" customWidth="1"/>
    <col min="12363" max="12363" width="10.7109375" style="1" customWidth="1"/>
    <col min="12364" max="12364" width="21.7109375" style="1" customWidth="1"/>
    <col min="12365" max="12365" width="10.7109375" style="1" customWidth="1"/>
    <col min="12366" max="12368" width="21.7109375" style="1" customWidth="1"/>
    <col min="12369" max="12369" width="10.7109375" style="1" customWidth="1"/>
    <col min="12370" max="12370" width="21.7109375" style="1" customWidth="1"/>
    <col min="12371" max="12371" width="10.7109375" style="1" customWidth="1"/>
    <col min="12372" max="12373" width="21.7109375" style="1" customWidth="1"/>
    <col min="12374" max="12374" width="40.7109375" style="1" customWidth="1"/>
    <col min="12375" max="12375" width="21.7109375" style="1" customWidth="1"/>
    <col min="12376" max="12376" width="10.7109375" style="1" customWidth="1"/>
    <col min="12377" max="12377" width="21.7109375" style="1" customWidth="1"/>
    <col min="12378" max="12378" width="10.7109375" style="1" customWidth="1"/>
    <col min="12379" max="12381" width="21.7109375" style="1" customWidth="1"/>
    <col min="12382" max="12382" width="10.7109375" style="1" customWidth="1"/>
    <col min="12383" max="12383" width="21.7109375" style="1" customWidth="1"/>
    <col min="12384" max="12384" width="10.7109375" style="1" customWidth="1"/>
    <col min="12385" max="12385" width="21.7109375" style="1" customWidth="1"/>
    <col min="12386" max="12386" width="40.7109375" style="1" customWidth="1"/>
    <col min="12387" max="12388" width="21.7109375" style="1" customWidth="1"/>
    <col min="12389" max="12389" width="10.7109375" style="1" customWidth="1"/>
    <col min="12390" max="12390" width="21.7109375" style="1" customWidth="1"/>
    <col min="12391" max="12391" width="10.7109375" style="1" customWidth="1"/>
    <col min="12392" max="12394" width="21.7109375" style="1" customWidth="1"/>
    <col min="12395" max="12395" width="10.7109375" style="1" customWidth="1"/>
    <col min="12396" max="12396" width="21.7109375" style="1" customWidth="1"/>
    <col min="12397" max="12397" width="10.7109375" style="1" customWidth="1"/>
    <col min="12398" max="12398" width="40.7109375" style="1" customWidth="1"/>
    <col min="12399" max="12401" width="21.7109375" style="1" customWidth="1"/>
    <col min="12402" max="12402" width="10.7109375" style="1" customWidth="1"/>
    <col min="12403" max="12403" width="21.7109375" style="1" customWidth="1"/>
    <col min="12404" max="12404" width="10.7109375" style="1" customWidth="1"/>
    <col min="12405" max="12407" width="21.7109375" style="1" customWidth="1"/>
    <col min="12408" max="12408" width="10.7109375" style="1" customWidth="1"/>
    <col min="12409" max="12409" width="21.7109375" style="1" customWidth="1"/>
    <col min="12410" max="12410" width="40.7109375" style="1" customWidth="1"/>
    <col min="12411" max="12411" width="10.7109375" style="1" customWidth="1"/>
    <col min="12412" max="12414" width="21.7109375" style="1" customWidth="1"/>
    <col min="12415" max="12415" width="10.7109375" style="1" customWidth="1"/>
    <col min="12416" max="12416" width="21.7109375" style="1" customWidth="1"/>
    <col min="12417" max="12417" width="10.7109375" style="1" customWidth="1"/>
    <col min="12418" max="12420" width="21.7109375" style="1" customWidth="1"/>
    <col min="12421" max="12421" width="10.7109375" style="1" customWidth="1"/>
    <col min="12422" max="12422" width="40.7109375" style="1" customWidth="1"/>
    <col min="12423" max="12423" width="21.7109375" style="1" customWidth="1"/>
    <col min="12424" max="12424" width="10.7109375" style="1" customWidth="1"/>
    <col min="12425" max="12427" width="21.7109375" style="1" customWidth="1"/>
    <col min="12428" max="12428" width="10.7109375" style="1" customWidth="1"/>
    <col min="12429" max="12532" width="11.42578125" style="1"/>
    <col min="12533" max="12533" width="1.7109375" style="1" customWidth="1"/>
    <col min="12534" max="12534" width="40.7109375" style="1" customWidth="1"/>
    <col min="12535" max="12535" width="21.7109375" style="1" customWidth="1"/>
    <col min="12536" max="12536" width="10.7109375" style="1" customWidth="1"/>
    <col min="12537" max="12539" width="21.7109375" style="1" customWidth="1"/>
    <col min="12540" max="12540" width="10.7109375" style="1" customWidth="1"/>
    <col min="12541" max="12541" width="21.7109375" style="1" customWidth="1"/>
    <col min="12542" max="12542" width="10.7109375" style="1" customWidth="1"/>
    <col min="12543" max="12545" width="21.7109375" style="1" customWidth="1"/>
    <col min="12546" max="12546" width="40.7109375" style="1" customWidth="1"/>
    <col min="12547" max="12547" width="10.7109375" style="1" customWidth="1"/>
    <col min="12548" max="12548" width="21.7109375" style="1" customWidth="1"/>
    <col min="12549" max="12549" width="10.7109375" style="1" customWidth="1"/>
    <col min="12550" max="12552" width="21.7109375" style="1" customWidth="1"/>
    <col min="12553" max="12553" width="10.7109375" style="1" customWidth="1"/>
    <col min="12554" max="12554" width="21.7109375" style="1" customWidth="1"/>
    <col min="12555" max="12555" width="10.7109375" style="1" customWidth="1"/>
    <col min="12556" max="12557" width="21.7109375" style="1" customWidth="1"/>
    <col min="12558" max="12558" width="40.7109375" style="1" customWidth="1"/>
    <col min="12559" max="12559" width="21.7109375" style="1" customWidth="1"/>
    <col min="12560" max="12560" width="10.7109375" style="1" customWidth="1"/>
    <col min="12561" max="12561" width="21.7109375" style="1" customWidth="1"/>
    <col min="12562" max="12562" width="10.7109375" style="1" customWidth="1"/>
    <col min="12563" max="12565" width="21.7109375" style="1" customWidth="1"/>
    <col min="12566" max="12566" width="10.7109375" style="1" customWidth="1"/>
    <col min="12567" max="12567" width="21.7109375" style="1" customWidth="1"/>
    <col min="12568" max="12568" width="10.7109375" style="1" customWidth="1"/>
    <col min="12569" max="12569" width="21.7109375" style="1" customWidth="1"/>
    <col min="12570" max="12570" width="40.7109375" style="1" customWidth="1"/>
    <col min="12571" max="12572" width="21.7109375" style="1" customWidth="1"/>
    <col min="12573" max="12573" width="10.7109375" style="1" customWidth="1"/>
    <col min="12574" max="12574" width="21.7109375" style="1" customWidth="1"/>
    <col min="12575" max="12575" width="10.7109375" style="1" customWidth="1"/>
    <col min="12576" max="12578" width="21.7109375" style="1" customWidth="1"/>
    <col min="12579" max="12579" width="10.7109375" style="1" customWidth="1"/>
    <col min="12580" max="12580" width="21.7109375" style="1" customWidth="1"/>
    <col min="12581" max="12581" width="10.7109375" style="1" customWidth="1"/>
    <col min="12582" max="12582" width="40.7109375" style="1" customWidth="1"/>
    <col min="12583" max="12585" width="21.7109375" style="1" customWidth="1"/>
    <col min="12586" max="12586" width="10.7109375" style="1" customWidth="1"/>
    <col min="12587" max="12587" width="21.7109375" style="1" customWidth="1"/>
    <col min="12588" max="12588" width="10.7109375" style="1" customWidth="1"/>
    <col min="12589" max="12591" width="21.7109375" style="1" customWidth="1"/>
    <col min="12592" max="12592" width="10.7109375" style="1" customWidth="1"/>
    <col min="12593" max="12593" width="21.7109375" style="1" customWidth="1"/>
    <col min="12594" max="12594" width="40.7109375" style="1" customWidth="1"/>
    <col min="12595" max="12595" width="10.7109375" style="1" customWidth="1"/>
    <col min="12596" max="12598" width="21.7109375" style="1" customWidth="1"/>
    <col min="12599" max="12599" width="10.7109375" style="1" customWidth="1"/>
    <col min="12600" max="12600" width="21.7109375" style="1" customWidth="1"/>
    <col min="12601" max="12601" width="10.7109375" style="1" customWidth="1"/>
    <col min="12602" max="12604" width="21.7109375" style="1" customWidth="1"/>
    <col min="12605" max="12605" width="10.7109375" style="1" customWidth="1"/>
    <col min="12606" max="12606" width="40.7109375" style="1" customWidth="1"/>
    <col min="12607" max="12607" width="21.7109375" style="1" customWidth="1"/>
    <col min="12608" max="12608" width="10.7109375" style="1" customWidth="1"/>
    <col min="12609" max="12611" width="21.7109375" style="1" customWidth="1"/>
    <col min="12612" max="12612" width="10.7109375" style="1" customWidth="1"/>
    <col min="12613" max="12613" width="21.7109375" style="1" customWidth="1"/>
    <col min="12614" max="12614" width="10.7109375" style="1" customWidth="1"/>
    <col min="12615" max="12617" width="21.7109375" style="1" customWidth="1"/>
    <col min="12618" max="12618" width="40.7109375" style="1" customWidth="1"/>
    <col min="12619" max="12619" width="10.7109375" style="1" customWidth="1"/>
    <col min="12620" max="12620" width="21.7109375" style="1" customWidth="1"/>
    <col min="12621" max="12621" width="10.7109375" style="1" customWidth="1"/>
    <col min="12622" max="12624" width="21.7109375" style="1" customWidth="1"/>
    <col min="12625" max="12625" width="10.7109375" style="1" customWidth="1"/>
    <col min="12626" max="12626" width="21.7109375" style="1" customWidth="1"/>
    <col min="12627" max="12627" width="10.7109375" style="1" customWidth="1"/>
    <col min="12628" max="12629" width="21.7109375" style="1" customWidth="1"/>
    <col min="12630" max="12630" width="40.7109375" style="1" customWidth="1"/>
    <col min="12631" max="12631" width="21.7109375" style="1" customWidth="1"/>
    <col min="12632" max="12632" width="10.7109375" style="1" customWidth="1"/>
    <col min="12633" max="12633" width="21.7109375" style="1" customWidth="1"/>
    <col min="12634" max="12634" width="10.7109375" style="1" customWidth="1"/>
    <col min="12635" max="12637" width="21.7109375" style="1" customWidth="1"/>
    <col min="12638" max="12638" width="10.7109375" style="1" customWidth="1"/>
    <col min="12639" max="12639" width="21.7109375" style="1" customWidth="1"/>
    <col min="12640" max="12640" width="10.7109375" style="1" customWidth="1"/>
    <col min="12641" max="12641" width="21.7109375" style="1" customWidth="1"/>
    <col min="12642" max="12642" width="40.7109375" style="1" customWidth="1"/>
    <col min="12643" max="12644" width="21.7109375" style="1" customWidth="1"/>
    <col min="12645" max="12645" width="10.7109375" style="1" customWidth="1"/>
    <col min="12646" max="12646" width="21.7109375" style="1" customWidth="1"/>
    <col min="12647" max="12647" width="10.7109375" style="1" customWidth="1"/>
    <col min="12648" max="12650" width="21.7109375" style="1" customWidth="1"/>
    <col min="12651" max="12651" width="10.7109375" style="1" customWidth="1"/>
    <col min="12652" max="12652" width="21.7109375" style="1" customWidth="1"/>
    <col min="12653" max="12653" width="10.7109375" style="1" customWidth="1"/>
    <col min="12654" max="12654" width="40.7109375" style="1" customWidth="1"/>
    <col min="12655" max="12657" width="21.7109375" style="1" customWidth="1"/>
    <col min="12658" max="12658" width="10.7109375" style="1" customWidth="1"/>
    <col min="12659" max="12659" width="21.7109375" style="1" customWidth="1"/>
    <col min="12660" max="12660" width="10.7109375" style="1" customWidth="1"/>
    <col min="12661" max="12663" width="21.7109375" style="1" customWidth="1"/>
    <col min="12664" max="12664" width="10.7109375" style="1" customWidth="1"/>
    <col min="12665" max="12665" width="21.7109375" style="1" customWidth="1"/>
    <col min="12666" max="12666" width="40.7109375" style="1" customWidth="1"/>
    <col min="12667" max="12667" width="10.7109375" style="1" customWidth="1"/>
    <col min="12668" max="12670" width="21.7109375" style="1" customWidth="1"/>
    <col min="12671" max="12671" width="10.7109375" style="1" customWidth="1"/>
    <col min="12672" max="12672" width="21.7109375" style="1" customWidth="1"/>
    <col min="12673" max="12673" width="10.7109375" style="1" customWidth="1"/>
    <col min="12674" max="12676" width="21.7109375" style="1" customWidth="1"/>
    <col min="12677" max="12677" width="10.7109375" style="1" customWidth="1"/>
    <col min="12678" max="12678" width="40.7109375" style="1" customWidth="1"/>
    <col min="12679" max="12679" width="21.7109375" style="1" customWidth="1"/>
    <col min="12680" max="12680" width="10.7109375" style="1" customWidth="1"/>
    <col min="12681" max="12683" width="21.7109375" style="1" customWidth="1"/>
    <col min="12684" max="12684" width="10.7109375" style="1" customWidth="1"/>
    <col min="12685" max="12788" width="11.42578125" style="1"/>
    <col min="12789" max="12789" width="1.7109375" style="1" customWidth="1"/>
    <col min="12790" max="12790" width="40.7109375" style="1" customWidth="1"/>
    <col min="12791" max="12791" width="21.7109375" style="1" customWidth="1"/>
    <col min="12792" max="12792" width="10.7109375" style="1" customWidth="1"/>
    <col min="12793" max="12795" width="21.7109375" style="1" customWidth="1"/>
    <col min="12796" max="12796" width="10.7109375" style="1" customWidth="1"/>
    <col min="12797" max="12797" width="21.7109375" style="1" customWidth="1"/>
    <col min="12798" max="12798" width="10.7109375" style="1" customWidth="1"/>
    <col min="12799" max="12801" width="21.7109375" style="1" customWidth="1"/>
    <col min="12802" max="12802" width="40.7109375" style="1" customWidth="1"/>
    <col min="12803" max="12803" width="10.7109375" style="1" customWidth="1"/>
    <col min="12804" max="12804" width="21.7109375" style="1" customWidth="1"/>
    <col min="12805" max="12805" width="10.7109375" style="1" customWidth="1"/>
    <col min="12806" max="12808" width="21.7109375" style="1" customWidth="1"/>
    <col min="12809" max="12809" width="10.7109375" style="1" customWidth="1"/>
    <col min="12810" max="12810" width="21.7109375" style="1" customWidth="1"/>
    <col min="12811" max="12811" width="10.7109375" style="1" customWidth="1"/>
    <col min="12812" max="12813" width="21.7109375" style="1" customWidth="1"/>
    <col min="12814" max="12814" width="40.7109375" style="1" customWidth="1"/>
    <col min="12815" max="12815" width="21.7109375" style="1" customWidth="1"/>
    <col min="12816" max="12816" width="10.7109375" style="1" customWidth="1"/>
    <col min="12817" max="12817" width="21.7109375" style="1" customWidth="1"/>
    <col min="12818" max="12818" width="10.7109375" style="1" customWidth="1"/>
    <col min="12819" max="12821" width="21.7109375" style="1" customWidth="1"/>
    <col min="12822" max="12822" width="10.7109375" style="1" customWidth="1"/>
    <col min="12823" max="12823" width="21.7109375" style="1" customWidth="1"/>
    <col min="12824" max="12824" width="10.7109375" style="1" customWidth="1"/>
    <col min="12825" max="12825" width="21.7109375" style="1" customWidth="1"/>
    <col min="12826" max="12826" width="40.7109375" style="1" customWidth="1"/>
    <col min="12827" max="12828" width="21.7109375" style="1" customWidth="1"/>
    <col min="12829" max="12829" width="10.7109375" style="1" customWidth="1"/>
    <col min="12830" max="12830" width="21.7109375" style="1" customWidth="1"/>
    <col min="12831" max="12831" width="10.7109375" style="1" customWidth="1"/>
    <col min="12832" max="12834" width="21.7109375" style="1" customWidth="1"/>
    <col min="12835" max="12835" width="10.7109375" style="1" customWidth="1"/>
    <col min="12836" max="12836" width="21.7109375" style="1" customWidth="1"/>
    <col min="12837" max="12837" width="10.7109375" style="1" customWidth="1"/>
    <col min="12838" max="12838" width="40.7109375" style="1" customWidth="1"/>
    <col min="12839" max="12841" width="21.7109375" style="1" customWidth="1"/>
    <col min="12842" max="12842" width="10.7109375" style="1" customWidth="1"/>
    <col min="12843" max="12843" width="21.7109375" style="1" customWidth="1"/>
    <col min="12844" max="12844" width="10.7109375" style="1" customWidth="1"/>
    <col min="12845" max="12847" width="21.7109375" style="1" customWidth="1"/>
    <col min="12848" max="12848" width="10.7109375" style="1" customWidth="1"/>
    <col min="12849" max="12849" width="21.7109375" style="1" customWidth="1"/>
    <col min="12850" max="12850" width="40.7109375" style="1" customWidth="1"/>
    <col min="12851" max="12851" width="10.7109375" style="1" customWidth="1"/>
    <col min="12852" max="12854" width="21.7109375" style="1" customWidth="1"/>
    <col min="12855" max="12855" width="10.7109375" style="1" customWidth="1"/>
    <col min="12856" max="12856" width="21.7109375" style="1" customWidth="1"/>
    <col min="12857" max="12857" width="10.7109375" style="1" customWidth="1"/>
    <col min="12858" max="12860" width="21.7109375" style="1" customWidth="1"/>
    <col min="12861" max="12861" width="10.7109375" style="1" customWidth="1"/>
    <col min="12862" max="12862" width="40.7109375" style="1" customWidth="1"/>
    <col min="12863" max="12863" width="21.7109375" style="1" customWidth="1"/>
    <col min="12864" max="12864" width="10.7109375" style="1" customWidth="1"/>
    <col min="12865" max="12867" width="21.7109375" style="1" customWidth="1"/>
    <col min="12868" max="12868" width="10.7109375" style="1" customWidth="1"/>
    <col min="12869" max="12869" width="21.7109375" style="1" customWidth="1"/>
    <col min="12870" max="12870" width="10.7109375" style="1" customWidth="1"/>
    <col min="12871" max="12873" width="21.7109375" style="1" customWidth="1"/>
    <col min="12874" max="12874" width="40.7109375" style="1" customWidth="1"/>
    <col min="12875" max="12875" width="10.7109375" style="1" customWidth="1"/>
    <col min="12876" max="12876" width="21.7109375" style="1" customWidth="1"/>
    <col min="12877" max="12877" width="10.7109375" style="1" customWidth="1"/>
    <col min="12878" max="12880" width="21.7109375" style="1" customWidth="1"/>
    <col min="12881" max="12881" width="10.7109375" style="1" customWidth="1"/>
    <col min="12882" max="12882" width="21.7109375" style="1" customWidth="1"/>
    <col min="12883" max="12883" width="10.7109375" style="1" customWidth="1"/>
    <col min="12884" max="12885" width="21.7109375" style="1" customWidth="1"/>
    <col min="12886" max="12886" width="40.7109375" style="1" customWidth="1"/>
    <col min="12887" max="12887" width="21.7109375" style="1" customWidth="1"/>
    <col min="12888" max="12888" width="10.7109375" style="1" customWidth="1"/>
    <col min="12889" max="12889" width="21.7109375" style="1" customWidth="1"/>
    <col min="12890" max="12890" width="10.7109375" style="1" customWidth="1"/>
    <col min="12891" max="12893" width="21.7109375" style="1" customWidth="1"/>
    <col min="12894" max="12894" width="10.7109375" style="1" customWidth="1"/>
    <col min="12895" max="12895" width="21.7109375" style="1" customWidth="1"/>
    <col min="12896" max="12896" width="10.7109375" style="1" customWidth="1"/>
    <col min="12897" max="12897" width="21.7109375" style="1" customWidth="1"/>
    <col min="12898" max="12898" width="40.7109375" style="1" customWidth="1"/>
    <col min="12899" max="12900" width="21.7109375" style="1" customWidth="1"/>
    <col min="12901" max="12901" width="10.7109375" style="1" customWidth="1"/>
    <col min="12902" max="12902" width="21.7109375" style="1" customWidth="1"/>
    <col min="12903" max="12903" width="10.7109375" style="1" customWidth="1"/>
    <col min="12904" max="12906" width="21.7109375" style="1" customWidth="1"/>
    <col min="12907" max="12907" width="10.7109375" style="1" customWidth="1"/>
    <col min="12908" max="12908" width="21.7109375" style="1" customWidth="1"/>
    <col min="12909" max="12909" width="10.7109375" style="1" customWidth="1"/>
    <col min="12910" max="12910" width="40.7109375" style="1" customWidth="1"/>
    <col min="12911" max="12913" width="21.7109375" style="1" customWidth="1"/>
    <col min="12914" max="12914" width="10.7109375" style="1" customWidth="1"/>
    <col min="12915" max="12915" width="21.7109375" style="1" customWidth="1"/>
    <col min="12916" max="12916" width="10.7109375" style="1" customWidth="1"/>
    <col min="12917" max="12919" width="21.7109375" style="1" customWidth="1"/>
    <col min="12920" max="12920" width="10.7109375" style="1" customWidth="1"/>
    <col min="12921" max="12921" width="21.7109375" style="1" customWidth="1"/>
    <col min="12922" max="12922" width="40.7109375" style="1" customWidth="1"/>
    <col min="12923" max="12923" width="10.7109375" style="1" customWidth="1"/>
    <col min="12924" max="12926" width="21.7109375" style="1" customWidth="1"/>
    <col min="12927" max="12927" width="10.7109375" style="1" customWidth="1"/>
    <col min="12928" max="12928" width="21.7109375" style="1" customWidth="1"/>
    <col min="12929" max="12929" width="10.7109375" style="1" customWidth="1"/>
    <col min="12930" max="12932" width="21.7109375" style="1" customWidth="1"/>
    <col min="12933" max="12933" width="10.7109375" style="1" customWidth="1"/>
    <col min="12934" max="12934" width="40.7109375" style="1" customWidth="1"/>
    <col min="12935" max="12935" width="21.7109375" style="1" customWidth="1"/>
    <col min="12936" max="12936" width="10.7109375" style="1" customWidth="1"/>
    <col min="12937" max="12939" width="21.7109375" style="1" customWidth="1"/>
    <col min="12940" max="12940" width="10.7109375" style="1" customWidth="1"/>
    <col min="12941" max="13044" width="11.42578125" style="1"/>
    <col min="13045" max="13045" width="1.7109375" style="1" customWidth="1"/>
    <col min="13046" max="13046" width="40.7109375" style="1" customWidth="1"/>
    <col min="13047" max="13047" width="21.7109375" style="1" customWidth="1"/>
    <col min="13048" max="13048" width="10.7109375" style="1" customWidth="1"/>
    <col min="13049" max="13051" width="21.7109375" style="1" customWidth="1"/>
    <col min="13052" max="13052" width="10.7109375" style="1" customWidth="1"/>
    <col min="13053" max="13053" width="21.7109375" style="1" customWidth="1"/>
    <col min="13054" max="13054" width="10.7109375" style="1" customWidth="1"/>
    <col min="13055" max="13057" width="21.7109375" style="1" customWidth="1"/>
    <col min="13058" max="13058" width="40.7109375" style="1" customWidth="1"/>
    <col min="13059" max="13059" width="10.7109375" style="1" customWidth="1"/>
    <col min="13060" max="13060" width="21.7109375" style="1" customWidth="1"/>
    <col min="13061" max="13061" width="10.7109375" style="1" customWidth="1"/>
    <col min="13062" max="13064" width="21.7109375" style="1" customWidth="1"/>
    <col min="13065" max="13065" width="10.7109375" style="1" customWidth="1"/>
    <col min="13066" max="13066" width="21.7109375" style="1" customWidth="1"/>
    <col min="13067" max="13067" width="10.7109375" style="1" customWidth="1"/>
    <col min="13068" max="13069" width="21.7109375" style="1" customWidth="1"/>
    <col min="13070" max="13070" width="40.7109375" style="1" customWidth="1"/>
    <col min="13071" max="13071" width="21.7109375" style="1" customWidth="1"/>
    <col min="13072" max="13072" width="10.7109375" style="1" customWidth="1"/>
    <col min="13073" max="13073" width="21.7109375" style="1" customWidth="1"/>
    <col min="13074" max="13074" width="10.7109375" style="1" customWidth="1"/>
    <col min="13075" max="13077" width="21.7109375" style="1" customWidth="1"/>
    <col min="13078" max="13078" width="10.7109375" style="1" customWidth="1"/>
    <col min="13079" max="13079" width="21.7109375" style="1" customWidth="1"/>
    <col min="13080" max="13080" width="10.7109375" style="1" customWidth="1"/>
    <col min="13081" max="13081" width="21.7109375" style="1" customWidth="1"/>
    <col min="13082" max="13082" width="40.7109375" style="1" customWidth="1"/>
    <col min="13083" max="13084" width="21.7109375" style="1" customWidth="1"/>
    <col min="13085" max="13085" width="10.7109375" style="1" customWidth="1"/>
    <col min="13086" max="13086" width="21.7109375" style="1" customWidth="1"/>
    <col min="13087" max="13087" width="10.7109375" style="1" customWidth="1"/>
    <col min="13088" max="13090" width="21.7109375" style="1" customWidth="1"/>
    <col min="13091" max="13091" width="10.7109375" style="1" customWidth="1"/>
    <col min="13092" max="13092" width="21.7109375" style="1" customWidth="1"/>
    <col min="13093" max="13093" width="10.7109375" style="1" customWidth="1"/>
    <col min="13094" max="13094" width="40.7109375" style="1" customWidth="1"/>
    <col min="13095" max="13097" width="21.7109375" style="1" customWidth="1"/>
    <col min="13098" max="13098" width="10.7109375" style="1" customWidth="1"/>
    <col min="13099" max="13099" width="21.7109375" style="1" customWidth="1"/>
    <col min="13100" max="13100" width="10.7109375" style="1" customWidth="1"/>
    <col min="13101" max="13103" width="21.7109375" style="1" customWidth="1"/>
    <col min="13104" max="13104" width="10.7109375" style="1" customWidth="1"/>
    <col min="13105" max="13105" width="21.7109375" style="1" customWidth="1"/>
    <col min="13106" max="13106" width="40.7109375" style="1" customWidth="1"/>
    <col min="13107" max="13107" width="10.7109375" style="1" customWidth="1"/>
    <col min="13108" max="13110" width="21.7109375" style="1" customWidth="1"/>
    <col min="13111" max="13111" width="10.7109375" style="1" customWidth="1"/>
    <col min="13112" max="13112" width="21.7109375" style="1" customWidth="1"/>
    <col min="13113" max="13113" width="10.7109375" style="1" customWidth="1"/>
    <col min="13114" max="13116" width="21.7109375" style="1" customWidth="1"/>
    <col min="13117" max="13117" width="10.7109375" style="1" customWidth="1"/>
    <col min="13118" max="13118" width="40.7109375" style="1" customWidth="1"/>
    <col min="13119" max="13119" width="21.7109375" style="1" customWidth="1"/>
    <col min="13120" max="13120" width="10.7109375" style="1" customWidth="1"/>
    <col min="13121" max="13123" width="21.7109375" style="1" customWidth="1"/>
    <col min="13124" max="13124" width="10.7109375" style="1" customWidth="1"/>
    <col min="13125" max="13125" width="21.7109375" style="1" customWidth="1"/>
    <col min="13126" max="13126" width="10.7109375" style="1" customWidth="1"/>
    <col min="13127" max="13129" width="21.7109375" style="1" customWidth="1"/>
    <col min="13130" max="13130" width="40.7109375" style="1" customWidth="1"/>
    <col min="13131" max="13131" width="10.7109375" style="1" customWidth="1"/>
    <col min="13132" max="13132" width="21.7109375" style="1" customWidth="1"/>
    <col min="13133" max="13133" width="10.7109375" style="1" customWidth="1"/>
    <col min="13134" max="13136" width="21.7109375" style="1" customWidth="1"/>
    <col min="13137" max="13137" width="10.7109375" style="1" customWidth="1"/>
    <col min="13138" max="13138" width="21.7109375" style="1" customWidth="1"/>
    <col min="13139" max="13139" width="10.7109375" style="1" customWidth="1"/>
    <col min="13140" max="13141" width="21.7109375" style="1" customWidth="1"/>
    <col min="13142" max="13142" width="40.7109375" style="1" customWidth="1"/>
    <col min="13143" max="13143" width="21.7109375" style="1" customWidth="1"/>
    <col min="13144" max="13144" width="10.7109375" style="1" customWidth="1"/>
    <col min="13145" max="13145" width="21.7109375" style="1" customWidth="1"/>
    <col min="13146" max="13146" width="10.7109375" style="1" customWidth="1"/>
    <col min="13147" max="13149" width="21.7109375" style="1" customWidth="1"/>
    <col min="13150" max="13150" width="10.7109375" style="1" customWidth="1"/>
    <col min="13151" max="13151" width="21.7109375" style="1" customWidth="1"/>
    <col min="13152" max="13152" width="10.7109375" style="1" customWidth="1"/>
    <col min="13153" max="13153" width="21.7109375" style="1" customWidth="1"/>
    <col min="13154" max="13154" width="40.7109375" style="1" customWidth="1"/>
    <col min="13155" max="13156" width="21.7109375" style="1" customWidth="1"/>
    <col min="13157" max="13157" width="10.7109375" style="1" customWidth="1"/>
    <col min="13158" max="13158" width="21.7109375" style="1" customWidth="1"/>
    <col min="13159" max="13159" width="10.7109375" style="1" customWidth="1"/>
    <col min="13160" max="13162" width="21.7109375" style="1" customWidth="1"/>
    <col min="13163" max="13163" width="10.7109375" style="1" customWidth="1"/>
    <col min="13164" max="13164" width="21.7109375" style="1" customWidth="1"/>
    <col min="13165" max="13165" width="10.7109375" style="1" customWidth="1"/>
    <col min="13166" max="13166" width="40.7109375" style="1" customWidth="1"/>
    <col min="13167" max="13169" width="21.7109375" style="1" customWidth="1"/>
    <col min="13170" max="13170" width="10.7109375" style="1" customWidth="1"/>
    <col min="13171" max="13171" width="21.7109375" style="1" customWidth="1"/>
    <col min="13172" max="13172" width="10.7109375" style="1" customWidth="1"/>
    <col min="13173" max="13175" width="21.7109375" style="1" customWidth="1"/>
    <col min="13176" max="13176" width="10.7109375" style="1" customWidth="1"/>
    <col min="13177" max="13177" width="21.7109375" style="1" customWidth="1"/>
    <col min="13178" max="13178" width="40.7109375" style="1" customWidth="1"/>
    <col min="13179" max="13179" width="10.7109375" style="1" customWidth="1"/>
    <col min="13180" max="13182" width="21.7109375" style="1" customWidth="1"/>
    <col min="13183" max="13183" width="10.7109375" style="1" customWidth="1"/>
    <col min="13184" max="13184" width="21.7109375" style="1" customWidth="1"/>
    <col min="13185" max="13185" width="10.7109375" style="1" customWidth="1"/>
    <col min="13186" max="13188" width="21.7109375" style="1" customWidth="1"/>
    <col min="13189" max="13189" width="10.7109375" style="1" customWidth="1"/>
    <col min="13190" max="13190" width="40.7109375" style="1" customWidth="1"/>
    <col min="13191" max="13191" width="21.7109375" style="1" customWidth="1"/>
    <col min="13192" max="13192" width="10.7109375" style="1" customWidth="1"/>
    <col min="13193" max="13195" width="21.7109375" style="1" customWidth="1"/>
    <col min="13196" max="13196" width="10.7109375" style="1" customWidth="1"/>
    <col min="13197" max="13300" width="11.42578125" style="1"/>
    <col min="13301" max="13301" width="1.7109375" style="1" customWidth="1"/>
    <col min="13302" max="13302" width="40.7109375" style="1" customWidth="1"/>
    <col min="13303" max="13303" width="21.7109375" style="1" customWidth="1"/>
    <col min="13304" max="13304" width="10.7109375" style="1" customWidth="1"/>
    <col min="13305" max="13307" width="21.7109375" style="1" customWidth="1"/>
    <col min="13308" max="13308" width="10.7109375" style="1" customWidth="1"/>
    <col min="13309" max="13309" width="21.7109375" style="1" customWidth="1"/>
    <col min="13310" max="13310" width="10.7109375" style="1" customWidth="1"/>
    <col min="13311" max="13313" width="21.7109375" style="1" customWidth="1"/>
    <col min="13314" max="13314" width="40.7109375" style="1" customWidth="1"/>
    <col min="13315" max="13315" width="10.7109375" style="1" customWidth="1"/>
    <col min="13316" max="13316" width="21.7109375" style="1" customWidth="1"/>
    <col min="13317" max="13317" width="10.7109375" style="1" customWidth="1"/>
    <col min="13318" max="13320" width="21.7109375" style="1" customWidth="1"/>
    <col min="13321" max="13321" width="10.7109375" style="1" customWidth="1"/>
    <col min="13322" max="13322" width="21.7109375" style="1" customWidth="1"/>
    <col min="13323" max="13323" width="10.7109375" style="1" customWidth="1"/>
    <col min="13324" max="13325" width="21.7109375" style="1" customWidth="1"/>
    <col min="13326" max="13326" width="40.7109375" style="1" customWidth="1"/>
    <col min="13327" max="13327" width="21.7109375" style="1" customWidth="1"/>
    <col min="13328" max="13328" width="10.7109375" style="1" customWidth="1"/>
    <col min="13329" max="13329" width="21.7109375" style="1" customWidth="1"/>
    <col min="13330" max="13330" width="10.7109375" style="1" customWidth="1"/>
    <col min="13331" max="13333" width="21.7109375" style="1" customWidth="1"/>
    <col min="13334" max="13334" width="10.7109375" style="1" customWidth="1"/>
    <col min="13335" max="13335" width="21.7109375" style="1" customWidth="1"/>
    <col min="13336" max="13336" width="10.7109375" style="1" customWidth="1"/>
    <col min="13337" max="13337" width="21.7109375" style="1" customWidth="1"/>
    <col min="13338" max="13338" width="40.7109375" style="1" customWidth="1"/>
    <col min="13339" max="13340" width="21.7109375" style="1" customWidth="1"/>
    <col min="13341" max="13341" width="10.7109375" style="1" customWidth="1"/>
    <col min="13342" max="13342" width="21.7109375" style="1" customWidth="1"/>
    <col min="13343" max="13343" width="10.7109375" style="1" customWidth="1"/>
    <col min="13344" max="13346" width="21.7109375" style="1" customWidth="1"/>
    <col min="13347" max="13347" width="10.7109375" style="1" customWidth="1"/>
    <col min="13348" max="13348" width="21.7109375" style="1" customWidth="1"/>
    <col min="13349" max="13349" width="10.7109375" style="1" customWidth="1"/>
    <col min="13350" max="13350" width="40.7109375" style="1" customWidth="1"/>
    <col min="13351" max="13353" width="21.7109375" style="1" customWidth="1"/>
    <col min="13354" max="13354" width="10.7109375" style="1" customWidth="1"/>
    <col min="13355" max="13355" width="21.7109375" style="1" customWidth="1"/>
    <col min="13356" max="13356" width="10.7109375" style="1" customWidth="1"/>
    <col min="13357" max="13359" width="21.7109375" style="1" customWidth="1"/>
    <col min="13360" max="13360" width="10.7109375" style="1" customWidth="1"/>
    <col min="13361" max="13361" width="21.7109375" style="1" customWidth="1"/>
    <col min="13362" max="13362" width="40.7109375" style="1" customWidth="1"/>
    <col min="13363" max="13363" width="10.7109375" style="1" customWidth="1"/>
    <col min="13364" max="13366" width="21.7109375" style="1" customWidth="1"/>
    <col min="13367" max="13367" width="10.7109375" style="1" customWidth="1"/>
    <col min="13368" max="13368" width="21.7109375" style="1" customWidth="1"/>
    <col min="13369" max="13369" width="10.7109375" style="1" customWidth="1"/>
    <col min="13370" max="13372" width="21.7109375" style="1" customWidth="1"/>
    <col min="13373" max="13373" width="10.7109375" style="1" customWidth="1"/>
    <col min="13374" max="13374" width="40.7109375" style="1" customWidth="1"/>
    <col min="13375" max="13375" width="21.7109375" style="1" customWidth="1"/>
    <col min="13376" max="13376" width="10.7109375" style="1" customWidth="1"/>
    <col min="13377" max="13379" width="21.7109375" style="1" customWidth="1"/>
    <col min="13380" max="13380" width="10.7109375" style="1" customWidth="1"/>
    <col min="13381" max="13381" width="21.7109375" style="1" customWidth="1"/>
    <col min="13382" max="13382" width="10.7109375" style="1" customWidth="1"/>
    <col min="13383" max="13385" width="21.7109375" style="1" customWidth="1"/>
    <col min="13386" max="13386" width="40.7109375" style="1" customWidth="1"/>
    <col min="13387" max="13387" width="10.7109375" style="1" customWidth="1"/>
    <col min="13388" max="13388" width="21.7109375" style="1" customWidth="1"/>
    <col min="13389" max="13389" width="10.7109375" style="1" customWidth="1"/>
    <col min="13390" max="13392" width="21.7109375" style="1" customWidth="1"/>
    <col min="13393" max="13393" width="10.7109375" style="1" customWidth="1"/>
    <col min="13394" max="13394" width="21.7109375" style="1" customWidth="1"/>
    <col min="13395" max="13395" width="10.7109375" style="1" customWidth="1"/>
    <col min="13396" max="13397" width="21.7109375" style="1" customWidth="1"/>
    <col min="13398" max="13398" width="40.7109375" style="1" customWidth="1"/>
    <col min="13399" max="13399" width="21.7109375" style="1" customWidth="1"/>
    <col min="13400" max="13400" width="10.7109375" style="1" customWidth="1"/>
    <col min="13401" max="13401" width="21.7109375" style="1" customWidth="1"/>
    <col min="13402" max="13402" width="10.7109375" style="1" customWidth="1"/>
    <col min="13403" max="13405" width="21.7109375" style="1" customWidth="1"/>
    <col min="13406" max="13406" width="10.7109375" style="1" customWidth="1"/>
    <col min="13407" max="13407" width="21.7109375" style="1" customWidth="1"/>
    <col min="13408" max="13408" width="10.7109375" style="1" customWidth="1"/>
    <col min="13409" max="13409" width="21.7109375" style="1" customWidth="1"/>
    <col min="13410" max="13410" width="40.7109375" style="1" customWidth="1"/>
    <col min="13411" max="13412" width="21.7109375" style="1" customWidth="1"/>
    <col min="13413" max="13413" width="10.7109375" style="1" customWidth="1"/>
    <col min="13414" max="13414" width="21.7109375" style="1" customWidth="1"/>
    <col min="13415" max="13415" width="10.7109375" style="1" customWidth="1"/>
    <col min="13416" max="13418" width="21.7109375" style="1" customWidth="1"/>
    <col min="13419" max="13419" width="10.7109375" style="1" customWidth="1"/>
    <col min="13420" max="13420" width="21.7109375" style="1" customWidth="1"/>
    <col min="13421" max="13421" width="10.7109375" style="1" customWidth="1"/>
    <col min="13422" max="13422" width="40.7109375" style="1" customWidth="1"/>
    <col min="13423" max="13425" width="21.7109375" style="1" customWidth="1"/>
    <col min="13426" max="13426" width="10.7109375" style="1" customWidth="1"/>
    <col min="13427" max="13427" width="21.7109375" style="1" customWidth="1"/>
    <col min="13428" max="13428" width="10.7109375" style="1" customWidth="1"/>
    <col min="13429" max="13431" width="21.7109375" style="1" customWidth="1"/>
    <col min="13432" max="13432" width="10.7109375" style="1" customWidth="1"/>
    <col min="13433" max="13433" width="21.7109375" style="1" customWidth="1"/>
    <col min="13434" max="13434" width="40.7109375" style="1" customWidth="1"/>
    <col min="13435" max="13435" width="10.7109375" style="1" customWidth="1"/>
    <col min="13436" max="13438" width="21.7109375" style="1" customWidth="1"/>
    <col min="13439" max="13439" width="10.7109375" style="1" customWidth="1"/>
    <col min="13440" max="13440" width="21.7109375" style="1" customWidth="1"/>
    <col min="13441" max="13441" width="10.7109375" style="1" customWidth="1"/>
    <col min="13442" max="13444" width="21.7109375" style="1" customWidth="1"/>
    <col min="13445" max="13445" width="10.7109375" style="1" customWidth="1"/>
    <col min="13446" max="13446" width="40.7109375" style="1" customWidth="1"/>
    <col min="13447" max="13447" width="21.7109375" style="1" customWidth="1"/>
    <col min="13448" max="13448" width="10.7109375" style="1" customWidth="1"/>
    <col min="13449" max="13451" width="21.7109375" style="1" customWidth="1"/>
    <col min="13452" max="13452" width="10.7109375" style="1" customWidth="1"/>
    <col min="13453" max="13556" width="11.42578125" style="1"/>
    <col min="13557" max="13557" width="1.7109375" style="1" customWidth="1"/>
    <col min="13558" max="13558" width="40.7109375" style="1" customWidth="1"/>
    <col min="13559" max="13559" width="21.7109375" style="1" customWidth="1"/>
    <col min="13560" max="13560" width="10.7109375" style="1" customWidth="1"/>
    <col min="13561" max="13563" width="21.7109375" style="1" customWidth="1"/>
    <col min="13564" max="13564" width="10.7109375" style="1" customWidth="1"/>
    <col min="13565" max="13565" width="21.7109375" style="1" customWidth="1"/>
    <col min="13566" max="13566" width="10.7109375" style="1" customWidth="1"/>
    <col min="13567" max="13569" width="21.7109375" style="1" customWidth="1"/>
    <col min="13570" max="13570" width="40.7109375" style="1" customWidth="1"/>
    <col min="13571" max="13571" width="10.7109375" style="1" customWidth="1"/>
    <col min="13572" max="13572" width="21.7109375" style="1" customWidth="1"/>
    <col min="13573" max="13573" width="10.7109375" style="1" customWidth="1"/>
    <col min="13574" max="13576" width="21.7109375" style="1" customWidth="1"/>
    <col min="13577" max="13577" width="10.7109375" style="1" customWidth="1"/>
    <col min="13578" max="13578" width="21.7109375" style="1" customWidth="1"/>
    <col min="13579" max="13579" width="10.7109375" style="1" customWidth="1"/>
    <col min="13580" max="13581" width="21.7109375" style="1" customWidth="1"/>
    <col min="13582" max="13582" width="40.7109375" style="1" customWidth="1"/>
    <col min="13583" max="13583" width="21.7109375" style="1" customWidth="1"/>
    <col min="13584" max="13584" width="10.7109375" style="1" customWidth="1"/>
    <col min="13585" max="13585" width="21.7109375" style="1" customWidth="1"/>
    <col min="13586" max="13586" width="10.7109375" style="1" customWidth="1"/>
    <col min="13587" max="13589" width="21.7109375" style="1" customWidth="1"/>
    <col min="13590" max="13590" width="10.7109375" style="1" customWidth="1"/>
    <col min="13591" max="13591" width="21.7109375" style="1" customWidth="1"/>
    <col min="13592" max="13592" width="10.7109375" style="1" customWidth="1"/>
    <col min="13593" max="13593" width="21.7109375" style="1" customWidth="1"/>
    <col min="13594" max="13594" width="40.7109375" style="1" customWidth="1"/>
    <col min="13595" max="13596" width="21.7109375" style="1" customWidth="1"/>
    <col min="13597" max="13597" width="10.7109375" style="1" customWidth="1"/>
    <col min="13598" max="13598" width="21.7109375" style="1" customWidth="1"/>
    <col min="13599" max="13599" width="10.7109375" style="1" customWidth="1"/>
    <col min="13600" max="13602" width="21.7109375" style="1" customWidth="1"/>
    <col min="13603" max="13603" width="10.7109375" style="1" customWidth="1"/>
    <col min="13604" max="13604" width="21.7109375" style="1" customWidth="1"/>
    <col min="13605" max="13605" width="10.7109375" style="1" customWidth="1"/>
    <col min="13606" max="13606" width="40.7109375" style="1" customWidth="1"/>
    <col min="13607" max="13609" width="21.7109375" style="1" customWidth="1"/>
    <col min="13610" max="13610" width="10.7109375" style="1" customWidth="1"/>
    <col min="13611" max="13611" width="21.7109375" style="1" customWidth="1"/>
    <col min="13612" max="13612" width="10.7109375" style="1" customWidth="1"/>
    <col min="13613" max="13615" width="21.7109375" style="1" customWidth="1"/>
    <col min="13616" max="13616" width="10.7109375" style="1" customWidth="1"/>
    <col min="13617" max="13617" width="21.7109375" style="1" customWidth="1"/>
    <col min="13618" max="13618" width="40.7109375" style="1" customWidth="1"/>
    <col min="13619" max="13619" width="10.7109375" style="1" customWidth="1"/>
    <col min="13620" max="13622" width="21.7109375" style="1" customWidth="1"/>
    <col min="13623" max="13623" width="10.7109375" style="1" customWidth="1"/>
    <col min="13624" max="13624" width="21.7109375" style="1" customWidth="1"/>
    <col min="13625" max="13625" width="10.7109375" style="1" customWidth="1"/>
    <col min="13626" max="13628" width="21.7109375" style="1" customWidth="1"/>
    <col min="13629" max="13629" width="10.7109375" style="1" customWidth="1"/>
    <col min="13630" max="13630" width="40.7109375" style="1" customWidth="1"/>
    <col min="13631" max="13631" width="21.7109375" style="1" customWidth="1"/>
    <col min="13632" max="13632" width="10.7109375" style="1" customWidth="1"/>
    <col min="13633" max="13635" width="21.7109375" style="1" customWidth="1"/>
    <col min="13636" max="13636" width="10.7109375" style="1" customWidth="1"/>
    <col min="13637" max="13637" width="21.7109375" style="1" customWidth="1"/>
    <col min="13638" max="13638" width="10.7109375" style="1" customWidth="1"/>
    <col min="13639" max="13641" width="21.7109375" style="1" customWidth="1"/>
    <col min="13642" max="13642" width="40.7109375" style="1" customWidth="1"/>
    <col min="13643" max="13643" width="10.7109375" style="1" customWidth="1"/>
    <col min="13644" max="13644" width="21.7109375" style="1" customWidth="1"/>
    <col min="13645" max="13645" width="10.7109375" style="1" customWidth="1"/>
    <col min="13646" max="13648" width="21.7109375" style="1" customWidth="1"/>
    <col min="13649" max="13649" width="10.7109375" style="1" customWidth="1"/>
    <col min="13650" max="13650" width="21.7109375" style="1" customWidth="1"/>
    <col min="13651" max="13651" width="10.7109375" style="1" customWidth="1"/>
    <col min="13652" max="13653" width="21.7109375" style="1" customWidth="1"/>
    <col min="13654" max="13654" width="40.7109375" style="1" customWidth="1"/>
    <col min="13655" max="13655" width="21.7109375" style="1" customWidth="1"/>
    <col min="13656" max="13656" width="10.7109375" style="1" customWidth="1"/>
    <col min="13657" max="13657" width="21.7109375" style="1" customWidth="1"/>
    <col min="13658" max="13658" width="10.7109375" style="1" customWidth="1"/>
    <col min="13659" max="13661" width="21.7109375" style="1" customWidth="1"/>
    <col min="13662" max="13662" width="10.7109375" style="1" customWidth="1"/>
    <col min="13663" max="13663" width="21.7109375" style="1" customWidth="1"/>
    <col min="13664" max="13664" width="10.7109375" style="1" customWidth="1"/>
    <col min="13665" max="13665" width="21.7109375" style="1" customWidth="1"/>
    <col min="13666" max="13666" width="40.7109375" style="1" customWidth="1"/>
    <col min="13667" max="13668" width="21.7109375" style="1" customWidth="1"/>
    <col min="13669" max="13669" width="10.7109375" style="1" customWidth="1"/>
    <col min="13670" max="13670" width="21.7109375" style="1" customWidth="1"/>
    <col min="13671" max="13671" width="10.7109375" style="1" customWidth="1"/>
    <col min="13672" max="13674" width="21.7109375" style="1" customWidth="1"/>
    <col min="13675" max="13675" width="10.7109375" style="1" customWidth="1"/>
    <col min="13676" max="13676" width="21.7109375" style="1" customWidth="1"/>
    <col min="13677" max="13677" width="10.7109375" style="1" customWidth="1"/>
    <col min="13678" max="13678" width="40.7109375" style="1" customWidth="1"/>
    <col min="13679" max="13681" width="21.7109375" style="1" customWidth="1"/>
    <col min="13682" max="13682" width="10.7109375" style="1" customWidth="1"/>
    <col min="13683" max="13683" width="21.7109375" style="1" customWidth="1"/>
    <col min="13684" max="13684" width="10.7109375" style="1" customWidth="1"/>
    <col min="13685" max="13687" width="21.7109375" style="1" customWidth="1"/>
    <col min="13688" max="13688" width="10.7109375" style="1" customWidth="1"/>
    <col min="13689" max="13689" width="21.7109375" style="1" customWidth="1"/>
    <col min="13690" max="13690" width="40.7109375" style="1" customWidth="1"/>
    <col min="13691" max="13691" width="10.7109375" style="1" customWidth="1"/>
    <col min="13692" max="13694" width="21.7109375" style="1" customWidth="1"/>
    <col min="13695" max="13695" width="10.7109375" style="1" customWidth="1"/>
    <col min="13696" max="13696" width="21.7109375" style="1" customWidth="1"/>
    <col min="13697" max="13697" width="10.7109375" style="1" customWidth="1"/>
    <col min="13698" max="13700" width="21.7109375" style="1" customWidth="1"/>
    <col min="13701" max="13701" width="10.7109375" style="1" customWidth="1"/>
    <col min="13702" max="13702" width="40.7109375" style="1" customWidth="1"/>
    <col min="13703" max="13703" width="21.7109375" style="1" customWidth="1"/>
    <col min="13704" max="13704" width="10.7109375" style="1" customWidth="1"/>
    <col min="13705" max="13707" width="21.7109375" style="1" customWidth="1"/>
    <col min="13708" max="13708" width="10.7109375" style="1" customWidth="1"/>
    <col min="13709" max="13812" width="11.42578125" style="1"/>
    <col min="13813" max="13813" width="1.7109375" style="1" customWidth="1"/>
    <col min="13814" max="13814" width="40.7109375" style="1" customWidth="1"/>
    <col min="13815" max="13815" width="21.7109375" style="1" customWidth="1"/>
    <col min="13816" max="13816" width="10.7109375" style="1" customWidth="1"/>
    <col min="13817" max="13819" width="21.7109375" style="1" customWidth="1"/>
    <col min="13820" max="13820" width="10.7109375" style="1" customWidth="1"/>
    <col min="13821" max="13821" width="21.7109375" style="1" customWidth="1"/>
    <col min="13822" max="13822" width="10.7109375" style="1" customWidth="1"/>
    <col min="13823" max="13825" width="21.7109375" style="1" customWidth="1"/>
    <col min="13826" max="13826" width="40.7109375" style="1" customWidth="1"/>
    <col min="13827" max="13827" width="10.7109375" style="1" customWidth="1"/>
    <col min="13828" max="13828" width="21.7109375" style="1" customWidth="1"/>
    <col min="13829" max="13829" width="10.7109375" style="1" customWidth="1"/>
    <col min="13830" max="13832" width="21.7109375" style="1" customWidth="1"/>
    <col min="13833" max="13833" width="10.7109375" style="1" customWidth="1"/>
    <col min="13834" max="13834" width="21.7109375" style="1" customWidth="1"/>
    <col min="13835" max="13835" width="10.7109375" style="1" customWidth="1"/>
    <col min="13836" max="13837" width="21.7109375" style="1" customWidth="1"/>
    <col min="13838" max="13838" width="40.7109375" style="1" customWidth="1"/>
    <col min="13839" max="13839" width="21.7109375" style="1" customWidth="1"/>
    <col min="13840" max="13840" width="10.7109375" style="1" customWidth="1"/>
    <col min="13841" max="13841" width="21.7109375" style="1" customWidth="1"/>
    <col min="13842" max="13842" width="10.7109375" style="1" customWidth="1"/>
    <col min="13843" max="13845" width="21.7109375" style="1" customWidth="1"/>
    <col min="13846" max="13846" width="10.7109375" style="1" customWidth="1"/>
    <col min="13847" max="13847" width="21.7109375" style="1" customWidth="1"/>
    <col min="13848" max="13848" width="10.7109375" style="1" customWidth="1"/>
    <col min="13849" max="13849" width="21.7109375" style="1" customWidth="1"/>
    <col min="13850" max="13850" width="40.7109375" style="1" customWidth="1"/>
    <col min="13851" max="13852" width="21.7109375" style="1" customWidth="1"/>
    <col min="13853" max="13853" width="10.7109375" style="1" customWidth="1"/>
    <col min="13854" max="13854" width="21.7109375" style="1" customWidth="1"/>
    <col min="13855" max="13855" width="10.7109375" style="1" customWidth="1"/>
    <col min="13856" max="13858" width="21.7109375" style="1" customWidth="1"/>
    <col min="13859" max="13859" width="10.7109375" style="1" customWidth="1"/>
    <col min="13860" max="13860" width="21.7109375" style="1" customWidth="1"/>
    <col min="13861" max="13861" width="10.7109375" style="1" customWidth="1"/>
    <col min="13862" max="13862" width="40.7109375" style="1" customWidth="1"/>
    <col min="13863" max="13865" width="21.7109375" style="1" customWidth="1"/>
    <col min="13866" max="13866" width="10.7109375" style="1" customWidth="1"/>
    <col min="13867" max="13867" width="21.7109375" style="1" customWidth="1"/>
    <col min="13868" max="13868" width="10.7109375" style="1" customWidth="1"/>
    <col min="13869" max="13871" width="21.7109375" style="1" customWidth="1"/>
    <col min="13872" max="13872" width="10.7109375" style="1" customWidth="1"/>
    <col min="13873" max="13873" width="21.7109375" style="1" customWidth="1"/>
    <col min="13874" max="13874" width="40.7109375" style="1" customWidth="1"/>
    <col min="13875" max="13875" width="10.7109375" style="1" customWidth="1"/>
    <col min="13876" max="13878" width="21.7109375" style="1" customWidth="1"/>
    <col min="13879" max="13879" width="10.7109375" style="1" customWidth="1"/>
    <col min="13880" max="13880" width="21.7109375" style="1" customWidth="1"/>
    <col min="13881" max="13881" width="10.7109375" style="1" customWidth="1"/>
    <col min="13882" max="13884" width="21.7109375" style="1" customWidth="1"/>
    <col min="13885" max="13885" width="10.7109375" style="1" customWidth="1"/>
    <col min="13886" max="13886" width="40.7109375" style="1" customWidth="1"/>
    <col min="13887" max="13887" width="21.7109375" style="1" customWidth="1"/>
    <col min="13888" max="13888" width="10.7109375" style="1" customWidth="1"/>
    <col min="13889" max="13891" width="21.7109375" style="1" customWidth="1"/>
    <col min="13892" max="13892" width="10.7109375" style="1" customWidth="1"/>
    <col min="13893" max="13893" width="21.7109375" style="1" customWidth="1"/>
    <col min="13894" max="13894" width="10.7109375" style="1" customWidth="1"/>
    <col min="13895" max="13897" width="21.7109375" style="1" customWidth="1"/>
    <col min="13898" max="13898" width="40.7109375" style="1" customWidth="1"/>
    <col min="13899" max="13899" width="10.7109375" style="1" customWidth="1"/>
    <col min="13900" max="13900" width="21.7109375" style="1" customWidth="1"/>
    <col min="13901" max="13901" width="10.7109375" style="1" customWidth="1"/>
    <col min="13902" max="13904" width="21.7109375" style="1" customWidth="1"/>
    <col min="13905" max="13905" width="10.7109375" style="1" customWidth="1"/>
    <col min="13906" max="13906" width="21.7109375" style="1" customWidth="1"/>
    <col min="13907" max="13907" width="10.7109375" style="1" customWidth="1"/>
    <col min="13908" max="13909" width="21.7109375" style="1" customWidth="1"/>
    <col min="13910" max="13910" width="40.7109375" style="1" customWidth="1"/>
    <col min="13911" max="13911" width="21.7109375" style="1" customWidth="1"/>
    <col min="13912" max="13912" width="10.7109375" style="1" customWidth="1"/>
    <col min="13913" max="13913" width="21.7109375" style="1" customWidth="1"/>
    <col min="13914" max="13914" width="10.7109375" style="1" customWidth="1"/>
    <col min="13915" max="13917" width="21.7109375" style="1" customWidth="1"/>
    <col min="13918" max="13918" width="10.7109375" style="1" customWidth="1"/>
    <col min="13919" max="13919" width="21.7109375" style="1" customWidth="1"/>
    <col min="13920" max="13920" width="10.7109375" style="1" customWidth="1"/>
    <col min="13921" max="13921" width="21.7109375" style="1" customWidth="1"/>
    <col min="13922" max="13922" width="40.7109375" style="1" customWidth="1"/>
    <col min="13923" max="13924" width="21.7109375" style="1" customWidth="1"/>
    <col min="13925" max="13925" width="10.7109375" style="1" customWidth="1"/>
    <col min="13926" max="13926" width="21.7109375" style="1" customWidth="1"/>
    <col min="13927" max="13927" width="10.7109375" style="1" customWidth="1"/>
    <col min="13928" max="13930" width="21.7109375" style="1" customWidth="1"/>
    <col min="13931" max="13931" width="10.7109375" style="1" customWidth="1"/>
    <col min="13932" max="13932" width="21.7109375" style="1" customWidth="1"/>
    <col min="13933" max="13933" width="10.7109375" style="1" customWidth="1"/>
    <col min="13934" max="13934" width="40.7109375" style="1" customWidth="1"/>
    <col min="13935" max="13937" width="21.7109375" style="1" customWidth="1"/>
    <col min="13938" max="13938" width="10.7109375" style="1" customWidth="1"/>
    <col min="13939" max="13939" width="21.7109375" style="1" customWidth="1"/>
    <col min="13940" max="13940" width="10.7109375" style="1" customWidth="1"/>
    <col min="13941" max="13943" width="21.7109375" style="1" customWidth="1"/>
    <col min="13944" max="13944" width="10.7109375" style="1" customWidth="1"/>
    <col min="13945" max="13945" width="21.7109375" style="1" customWidth="1"/>
    <col min="13946" max="13946" width="40.7109375" style="1" customWidth="1"/>
    <col min="13947" max="13947" width="10.7109375" style="1" customWidth="1"/>
    <col min="13948" max="13950" width="21.7109375" style="1" customWidth="1"/>
    <col min="13951" max="13951" width="10.7109375" style="1" customWidth="1"/>
    <col min="13952" max="13952" width="21.7109375" style="1" customWidth="1"/>
    <col min="13953" max="13953" width="10.7109375" style="1" customWidth="1"/>
    <col min="13954" max="13956" width="21.7109375" style="1" customWidth="1"/>
    <col min="13957" max="13957" width="10.7109375" style="1" customWidth="1"/>
    <col min="13958" max="13958" width="40.7109375" style="1" customWidth="1"/>
    <col min="13959" max="13959" width="21.7109375" style="1" customWidth="1"/>
    <col min="13960" max="13960" width="10.7109375" style="1" customWidth="1"/>
    <col min="13961" max="13963" width="21.7109375" style="1" customWidth="1"/>
    <col min="13964" max="13964" width="10.7109375" style="1" customWidth="1"/>
    <col min="13965" max="14068" width="11.42578125" style="1"/>
    <col min="14069" max="14069" width="1.7109375" style="1" customWidth="1"/>
    <col min="14070" max="14070" width="40.7109375" style="1" customWidth="1"/>
    <col min="14071" max="14071" width="21.7109375" style="1" customWidth="1"/>
    <col min="14072" max="14072" width="10.7109375" style="1" customWidth="1"/>
    <col min="14073" max="14075" width="21.7109375" style="1" customWidth="1"/>
    <col min="14076" max="14076" width="10.7109375" style="1" customWidth="1"/>
    <col min="14077" max="14077" width="21.7109375" style="1" customWidth="1"/>
    <col min="14078" max="14078" width="10.7109375" style="1" customWidth="1"/>
    <col min="14079" max="14081" width="21.7109375" style="1" customWidth="1"/>
    <col min="14082" max="14082" width="40.7109375" style="1" customWidth="1"/>
    <col min="14083" max="14083" width="10.7109375" style="1" customWidth="1"/>
    <col min="14084" max="14084" width="21.7109375" style="1" customWidth="1"/>
    <col min="14085" max="14085" width="10.7109375" style="1" customWidth="1"/>
    <col min="14086" max="14088" width="21.7109375" style="1" customWidth="1"/>
    <col min="14089" max="14089" width="10.7109375" style="1" customWidth="1"/>
    <col min="14090" max="14090" width="21.7109375" style="1" customWidth="1"/>
    <col min="14091" max="14091" width="10.7109375" style="1" customWidth="1"/>
    <col min="14092" max="14093" width="21.7109375" style="1" customWidth="1"/>
    <col min="14094" max="14094" width="40.7109375" style="1" customWidth="1"/>
    <col min="14095" max="14095" width="21.7109375" style="1" customWidth="1"/>
    <col min="14096" max="14096" width="10.7109375" style="1" customWidth="1"/>
    <col min="14097" max="14097" width="21.7109375" style="1" customWidth="1"/>
    <col min="14098" max="14098" width="10.7109375" style="1" customWidth="1"/>
    <col min="14099" max="14101" width="21.7109375" style="1" customWidth="1"/>
    <col min="14102" max="14102" width="10.7109375" style="1" customWidth="1"/>
    <col min="14103" max="14103" width="21.7109375" style="1" customWidth="1"/>
    <col min="14104" max="14104" width="10.7109375" style="1" customWidth="1"/>
    <col min="14105" max="14105" width="21.7109375" style="1" customWidth="1"/>
    <col min="14106" max="14106" width="40.7109375" style="1" customWidth="1"/>
    <col min="14107" max="14108" width="21.7109375" style="1" customWidth="1"/>
    <col min="14109" max="14109" width="10.7109375" style="1" customWidth="1"/>
    <col min="14110" max="14110" width="21.7109375" style="1" customWidth="1"/>
    <col min="14111" max="14111" width="10.7109375" style="1" customWidth="1"/>
    <col min="14112" max="14114" width="21.7109375" style="1" customWidth="1"/>
    <col min="14115" max="14115" width="10.7109375" style="1" customWidth="1"/>
    <col min="14116" max="14116" width="21.7109375" style="1" customWidth="1"/>
    <col min="14117" max="14117" width="10.7109375" style="1" customWidth="1"/>
    <col min="14118" max="14118" width="40.7109375" style="1" customWidth="1"/>
    <col min="14119" max="14121" width="21.7109375" style="1" customWidth="1"/>
    <col min="14122" max="14122" width="10.7109375" style="1" customWidth="1"/>
    <col min="14123" max="14123" width="21.7109375" style="1" customWidth="1"/>
    <col min="14124" max="14124" width="10.7109375" style="1" customWidth="1"/>
    <col min="14125" max="14127" width="21.7109375" style="1" customWidth="1"/>
    <col min="14128" max="14128" width="10.7109375" style="1" customWidth="1"/>
    <col min="14129" max="14129" width="21.7109375" style="1" customWidth="1"/>
    <col min="14130" max="14130" width="40.7109375" style="1" customWidth="1"/>
    <col min="14131" max="14131" width="10.7109375" style="1" customWidth="1"/>
    <col min="14132" max="14134" width="21.7109375" style="1" customWidth="1"/>
    <col min="14135" max="14135" width="10.7109375" style="1" customWidth="1"/>
    <col min="14136" max="14136" width="21.7109375" style="1" customWidth="1"/>
    <col min="14137" max="14137" width="10.7109375" style="1" customWidth="1"/>
    <col min="14138" max="14140" width="21.7109375" style="1" customWidth="1"/>
    <col min="14141" max="14141" width="10.7109375" style="1" customWidth="1"/>
    <col min="14142" max="14142" width="40.7109375" style="1" customWidth="1"/>
    <col min="14143" max="14143" width="21.7109375" style="1" customWidth="1"/>
    <col min="14144" max="14144" width="10.7109375" style="1" customWidth="1"/>
    <col min="14145" max="14147" width="21.7109375" style="1" customWidth="1"/>
    <col min="14148" max="14148" width="10.7109375" style="1" customWidth="1"/>
    <col min="14149" max="14149" width="21.7109375" style="1" customWidth="1"/>
    <col min="14150" max="14150" width="10.7109375" style="1" customWidth="1"/>
    <col min="14151" max="14153" width="21.7109375" style="1" customWidth="1"/>
    <col min="14154" max="14154" width="40.7109375" style="1" customWidth="1"/>
    <col min="14155" max="14155" width="10.7109375" style="1" customWidth="1"/>
    <col min="14156" max="14156" width="21.7109375" style="1" customWidth="1"/>
    <col min="14157" max="14157" width="10.7109375" style="1" customWidth="1"/>
    <col min="14158" max="14160" width="21.7109375" style="1" customWidth="1"/>
    <col min="14161" max="14161" width="10.7109375" style="1" customWidth="1"/>
    <col min="14162" max="14162" width="21.7109375" style="1" customWidth="1"/>
    <col min="14163" max="14163" width="10.7109375" style="1" customWidth="1"/>
    <col min="14164" max="14165" width="21.7109375" style="1" customWidth="1"/>
    <col min="14166" max="14166" width="40.7109375" style="1" customWidth="1"/>
    <col min="14167" max="14167" width="21.7109375" style="1" customWidth="1"/>
    <col min="14168" max="14168" width="10.7109375" style="1" customWidth="1"/>
    <col min="14169" max="14169" width="21.7109375" style="1" customWidth="1"/>
    <col min="14170" max="14170" width="10.7109375" style="1" customWidth="1"/>
    <col min="14171" max="14173" width="21.7109375" style="1" customWidth="1"/>
    <col min="14174" max="14174" width="10.7109375" style="1" customWidth="1"/>
    <col min="14175" max="14175" width="21.7109375" style="1" customWidth="1"/>
    <col min="14176" max="14176" width="10.7109375" style="1" customWidth="1"/>
    <col min="14177" max="14177" width="21.7109375" style="1" customWidth="1"/>
    <col min="14178" max="14178" width="40.7109375" style="1" customWidth="1"/>
    <col min="14179" max="14180" width="21.7109375" style="1" customWidth="1"/>
    <col min="14181" max="14181" width="10.7109375" style="1" customWidth="1"/>
    <col min="14182" max="14182" width="21.7109375" style="1" customWidth="1"/>
    <col min="14183" max="14183" width="10.7109375" style="1" customWidth="1"/>
    <col min="14184" max="14186" width="21.7109375" style="1" customWidth="1"/>
    <col min="14187" max="14187" width="10.7109375" style="1" customWidth="1"/>
    <col min="14188" max="14188" width="21.7109375" style="1" customWidth="1"/>
    <col min="14189" max="14189" width="10.7109375" style="1" customWidth="1"/>
    <col min="14190" max="14190" width="40.7109375" style="1" customWidth="1"/>
    <col min="14191" max="14193" width="21.7109375" style="1" customWidth="1"/>
    <col min="14194" max="14194" width="10.7109375" style="1" customWidth="1"/>
    <col min="14195" max="14195" width="21.7109375" style="1" customWidth="1"/>
    <col min="14196" max="14196" width="10.7109375" style="1" customWidth="1"/>
    <col min="14197" max="14199" width="21.7109375" style="1" customWidth="1"/>
    <col min="14200" max="14200" width="10.7109375" style="1" customWidth="1"/>
    <col min="14201" max="14201" width="21.7109375" style="1" customWidth="1"/>
    <col min="14202" max="14202" width="40.7109375" style="1" customWidth="1"/>
    <col min="14203" max="14203" width="10.7109375" style="1" customWidth="1"/>
    <col min="14204" max="14206" width="21.7109375" style="1" customWidth="1"/>
    <col min="14207" max="14207" width="10.7109375" style="1" customWidth="1"/>
    <col min="14208" max="14208" width="21.7109375" style="1" customWidth="1"/>
    <col min="14209" max="14209" width="10.7109375" style="1" customWidth="1"/>
    <col min="14210" max="14212" width="21.7109375" style="1" customWidth="1"/>
    <col min="14213" max="14213" width="10.7109375" style="1" customWidth="1"/>
    <col min="14214" max="14214" width="40.7109375" style="1" customWidth="1"/>
    <col min="14215" max="14215" width="21.7109375" style="1" customWidth="1"/>
    <col min="14216" max="14216" width="10.7109375" style="1" customWidth="1"/>
    <col min="14217" max="14219" width="21.7109375" style="1" customWidth="1"/>
    <col min="14220" max="14220" width="10.7109375" style="1" customWidth="1"/>
    <col min="14221" max="14324" width="11.42578125" style="1"/>
    <col min="14325" max="14325" width="1.7109375" style="1" customWidth="1"/>
    <col min="14326" max="14326" width="40.7109375" style="1" customWidth="1"/>
    <col min="14327" max="14327" width="21.7109375" style="1" customWidth="1"/>
    <col min="14328" max="14328" width="10.7109375" style="1" customWidth="1"/>
    <col min="14329" max="14331" width="21.7109375" style="1" customWidth="1"/>
    <col min="14332" max="14332" width="10.7109375" style="1" customWidth="1"/>
    <col min="14333" max="14333" width="21.7109375" style="1" customWidth="1"/>
    <col min="14334" max="14334" width="10.7109375" style="1" customWidth="1"/>
    <col min="14335" max="14337" width="21.7109375" style="1" customWidth="1"/>
    <col min="14338" max="14338" width="40.7109375" style="1" customWidth="1"/>
    <col min="14339" max="14339" width="10.7109375" style="1" customWidth="1"/>
    <col min="14340" max="14340" width="21.7109375" style="1" customWidth="1"/>
    <col min="14341" max="14341" width="10.7109375" style="1" customWidth="1"/>
    <col min="14342" max="14344" width="21.7109375" style="1" customWidth="1"/>
    <col min="14345" max="14345" width="10.7109375" style="1" customWidth="1"/>
    <col min="14346" max="14346" width="21.7109375" style="1" customWidth="1"/>
    <col min="14347" max="14347" width="10.7109375" style="1" customWidth="1"/>
    <col min="14348" max="14349" width="21.7109375" style="1" customWidth="1"/>
    <col min="14350" max="14350" width="40.7109375" style="1" customWidth="1"/>
    <col min="14351" max="14351" width="21.7109375" style="1" customWidth="1"/>
    <col min="14352" max="14352" width="10.7109375" style="1" customWidth="1"/>
    <col min="14353" max="14353" width="21.7109375" style="1" customWidth="1"/>
    <col min="14354" max="14354" width="10.7109375" style="1" customWidth="1"/>
    <col min="14355" max="14357" width="21.7109375" style="1" customWidth="1"/>
    <col min="14358" max="14358" width="10.7109375" style="1" customWidth="1"/>
    <col min="14359" max="14359" width="21.7109375" style="1" customWidth="1"/>
    <col min="14360" max="14360" width="10.7109375" style="1" customWidth="1"/>
    <col min="14361" max="14361" width="21.7109375" style="1" customWidth="1"/>
    <col min="14362" max="14362" width="40.7109375" style="1" customWidth="1"/>
    <col min="14363" max="14364" width="21.7109375" style="1" customWidth="1"/>
    <col min="14365" max="14365" width="10.7109375" style="1" customWidth="1"/>
    <col min="14366" max="14366" width="21.7109375" style="1" customWidth="1"/>
    <col min="14367" max="14367" width="10.7109375" style="1" customWidth="1"/>
    <col min="14368" max="14370" width="21.7109375" style="1" customWidth="1"/>
    <col min="14371" max="14371" width="10.7109375" style="1" customWidth="1"/>
    <col min="14372" max="14372" width="21.7109375" style="1" customWidth="1"/>
    <col min="14373" max="14373" width="10.7109375" style="1" customWidth="1"/>
    <col min="14374" max="14374" width="40.7109375" style="1" customWidth="1"/>
    <col min="14375" max="14377" width="21.7109375" style="1" customWidth="1"/>
    <col min="14378" max="14378" width="10.7109375" style="1" customWidth="1"/>
    <col min="14379" max="14379" width="21.7109375" style="1" customWidth="1"/>
    <col min="14380" max="14380" width="10.7109375" style="1" customWidth="1"/>
    <col min="14381" max="14383" width="21.7109375" style="1" customWidth="1"/>
    <col min="14384" max="14384" width="10.7109375" style="1" customWidth="1"/>
    <col min="14385" max="14385" width="21.7109375" style="1" customWidth="1"/>
    <col min="14386" max="14386" width="40.7109375" style="1" customWidth="1"/>
    <col min="14387" max="14387" width="10.7109375" style="1" customWidth="1"/>
    <col min="14388" max="14390" width="21.7109375" style="1" customWidth="1"/>
    <col min="14391" max="14391" width="10.7109375" style="1" customWidth="1"/>
    <col min="14392" max="14392" width="21.7109375" style="1" customWidth="1"/>
    <col min="14393" max="14393" width="10.7109375" style="1" customWidth="1"/>
    <col min="14394" max="14396" width="21.7109375" style="1" customWidth="1"/>
    <col min="14397" max="14397" width="10.7109375" style="1" customWidth="1"/>
    <col min="14398" max="14398" width="40.7109375" style="1" customWidth="1"/>
    <col min="14399" max="14399" width="21.7109375" style="1" customWidth="1"/>
    <col min="14400" max="14400" width="10.7109375" style="1" customWidth="1"/>
    <col min="14401" max="14403" width="21.7109375" style="1" customWidth="1"/>
    <col min="14404" max="14404" width="10.7109375" style="1" customWidth="1"/>
    <col min="14405" max="14405" width="21.7109375" style="1" customWidth="1"/>
    <col min="14406" max="14406" width="10.7109375" style="1" customWidth="1"/>
    <col min="14407" max="14409" width="21.7109375" style="1" customWidth="1"/>
    <col min="14410" max="14410" width="40.7109375" style="1" customWidth="1"/>
    <col min="14411" max="14411" width="10.7109375" style="1" customWidth="1"/>
    <col min="14412" max="14412" width="21.7109375" style="1" customWidth="1"/>
    <col min="14413" max="14413" width="10.7109375" style="1" customWidth="1"/>
    <col min="14414" max="14416" width="21.7109375" style="1" customWidth="1"/>
    <col min="14417" max="14417" width="10.7109375" style="1" customWidth="1"/>
    <col min="14418" max="14418" width="21.7109375" style="1" customWidth="1"/>
    <col min="14419" max="14419" width="10.7109375" style="1" customWidth="1"/>
    <col min="14420" max="14421" width="21.7109375" style="1" customWidth="1"/>
    <col min="14422" max="14422" width="40.7109375" style="1" customWidth="1"/>
    <col min="14423" max="14423" width="21.7109375" style="1" customWidth="1"/>
    <col min="14424" max="14424" width="10.7109375" style="1" customWidth="1"/>
    <col min="14425" max="14425" width="21.7109375" style="1" customWidth="1"/>
    <col min="14426" max="14426" width="10.7109375" style="1" customWidth="1"/>
    <col min="14427" max="14429" width="21.7109375" style="1" customWidth="1"/>
    <col min="14430" max="14430" width="10.7109375" style="1" customWidth="1"/>
    <col min="14431" max="14431" width="21.7109375" style="1" customWidth="1"/>
    <col min="14432" max="14432" width="10.7109375" style="1" customWidth="1"/>
    <col min="14433" max="14433" width="21.7109375" style="1" customWidth="1"/>
    <col min="14434" max="14434" width="40.7109375" style="1" customWidth="1"/>
    <col min="14435" max="14436" width="21.7109375" style="1" customWidth="1"/>
    <col min="14437" max="14437" width="10.7109375" style="1" customWidth="1"/>
    <col min="14438" max="14438" width="21.7109375" style="1" customWidth="1"/>
    <col min="14439" max="14439" width="10.7109375" style="1" customWidth="1"/>
    <col min="14440" max="14442" width="21.7109375" style="1" customWidth="1"/>
    <col min="14443" max="14443" width="10.7109375" style="1" customWidth="1"/>
    <col min="14444" max="14444" width="21.7109375" style="1" customWidth="1"/>
    <col min="14445" max="14445" width="10.7109375" style="1" customWidth="1"/>
    <col min="14446" max="14446" width="40.7109375" style="1" customWidth="1"/>
    <col min="14447" max="14449" width="21.7109375" style="1" customWidth="1"/>
    <col min="14450" max="14450" width="10.7109375" style="1" customWidth="1"/>
    <col min="14451" max="14451" width="21.7109375" style="1" customWidth="1"/>
    <col min="14452" max="14452" width="10.7109375" style="1" customWidth="1"/>
    <col min="14453" max="14455" width="21.7109375" style="1" customWidth="1"/>
    <col min="14456" max="14456" width="10.7109375" style="1" customWidth="1"/>
    <col min="14457" max="14457" width="21.7109375" style="1" customWidth="1"/>
    <col min="14458" max="14458" width="40.7109375" style="1" customWidth="1"/>
    <col min="14459" max="14459" width="10.7109375" style="1" customWidth="1"/>
    <col min="14460" max="14462" width="21.7109375" style="1" customWidth="1"/>
    <col min="14463" max="14463" width="10.7109375" style="1" customWidth="1"/>
    <col min="14464" max="14464" width="21.7109375" style="1" customWidth="1"/>
    <col min="14465" max="14465" width="10.7109375" style="1" customWidth="1"/>
    <col min="14466" max="14468" width="21.7109375" style="1" customWidth="1"/>
    <col min="14469" max="14469" width="10.7109375" style="1" customWidth="1"/>
    <col min="14470" max="14470" width="40.7109375" style="1" customWidth="1"/>
    <col min="14471" max="14471" width="21.7109375" style="1" customWidth="1"/>
    <col min="14472" max="14472" width="10.7109375" style="1" customWidth="1"/>
    <col min="14473" max="14475" width="21.7109375" style="1" customWidth="1"/>
    <col min="14476" max="14476" width="10.7109375" style="1" customWidth="1"/>
    <col min="14477" max="14580" width="11.42578125" style="1"/>
    <col min="14581" max="14581" width="1.7109375" style="1" customWidth="1"/>
    <col min="14582" max="14582" width="40.7109375" style="1" customWidth="1"/>
    <col min="14583" max="14583" width="21.7109375" style="1" customWidth="1"/>
    <col min="14584" max="14584" width="10.7109375" style="1" customWidth="1"/>
    <col min="14585" max="14587" width="21.7109375" style="1" customWidth="1"/>
    <col min="14588" max="14588" width="10.7109375" style="1" customWidth="1"/>
    <col min="14589" max="14589" width="21.7109375" style="1" customWidth="1"/>
    <col min="14590" max="14590" width="10.7109375" style="1" customWidth="1"/>
    <col min="14591" max="14593" width="21.7109375" style="1" customWidth="1"/>
    <col min="14594" max="14594" width="40.7109375" style="1" customWidth="1"/>
    <col min="14595" max="14595" width="10.7109375" style="1" customWidth="1"/>
    <col min="14596" max="14596" width="21.7109375" style="1" customWidth="1"/>
    <col min="14597" max="14597" width="10.7109375" style="1" customWidth="1"/>
    <col min="14598" max="14600" width="21.7109375" style="1" customWidth="1"/>
    <col min="14601" max="14601" width="10.7109375" style="1" customWidth="1"/>
    <col min="14602" max="14602" width="21.7109375" style="1" customWidth="1"/>
    <col min="14603" max="14603" width="10.7109375" style="1" customWidth="1"/>
    <col min="14604" max="14605" width="21.7109375" style="1" customWidth="1"/>
    <col min="14606" max="14606" width="40.7109375" style="1" customWidth="1"/>
    <col min="14607" max="14607" width="21.7109375" style="1" customWidth="1"/>
    <col min="14608" max="14608" width="10.7109375" style="1" customWidth="1"/>
    <col min="14609" max="14609" width="21.7109375" style="1" customWidth="1"/>
    <col min="14610" max="14610" width="10.7109375" style="1" customWidth="1"/>
    <col min="14611" max="14613" width="21.7109375" style="1" customWidth="1"/>
    <col min="14614" max="14614" width="10.7109375" style="1" customWidth="1"/>
    <col min="14615" max="14615" width="21.7109375" style="1" customWidth="1"/>
    <col min="14616" max="14616" width="10.7109375" style="1" customWidth="1"/>
    <col min="14617" max="14617" width="21.7109375" style="1" customWidth="1"/>
    <col min="14618" max="14618" width="40.7109375" style="1" customWidth="1"/>
    <col min="14619" max="14620" width="21.7109375" style="1" customWidth="1"/>
    <col min="14621" max="14621" width="10.7109375" style="1" customWidth="1"/>
    <col min="14622" max="14622" width="21.7109375" style="1" customWidth="1"/>
    <col min="14623" max="14623" width="10.7109375" style="1" customWidth="1"/>
    <col min="14624" max="14626" width="21.7109375" style="1" customWidth="1"/>
    <col min="14627" max="14627" width="10.7109375" style="1" customWidth="1"/>
    <col min="14628" max="14628" width="21.7109375" style="1" customWidth="1"/>
    <col min="14629" max="14629" width="10.7109375" style="1" customWidth="1"/>
    <col min="14630" max="14630" width="40.7109375" style="1" customWidth="1"/>
    <col min="14631" max="14633" width="21.7109375" style="1" customWidth="1"/>
    <col min="14634" max="14634" width="10.7109375" style="1" customWidth="1"/>
    <col min="14635" max="14635" width="21.7109375" style="1" customWidth="1"/>
    <col min="14636" max="14636" width="10.7109375" style="1" customWidth="1"/>
    <col min="14637" max="14639" width="21.7109375" style="1" customWidth="1"/>
    <col min="14640" max="14640" width="10.7109375" style="1" customWidth="1"/>
    <col min="14641" max="14641" width="21.7109375" style="1" customWidth="1"/>
    <col min="14642" max="14642" width="40.7109375" style="1" customWidth="1"/>
    <col min="14643" max="14643" width="10.7109375" style="1" customWidth="1"/>
    <col min="14644" max="14646" width="21.7109375" style="1" customWidth="1"/>
    <col min="14647" max="14647" width="10.7109375" style="1" customWidth="1"/>
    <col min="14648" max="14648" width="21.7109375" style="1" customWidth="1"/>
    <col min="14649" max="14649" width="10.7109375" style="1" customWidth="1"/>
    <col min="14650" max="14652" width="21.7109375" style="1" customWidth="1"/>
    <col min="14653" max="14653" width="10.7109375" style="1" customWidth="1"/>
    <col min="14654" max="14654" width="40.7109375" style="1" customWidth="1"/>
    <col min="14655" max="14655" width="21.7109375" style="1" customWidth="1"/>
    <col min="14656" max="14656" width="10.7109375" style="1" customWidth="1"/>
    <col min="14657" max="14659" width="21.7109375" style="1" customWidth="1"/>
    <col min="14660" max="14660" width="10.7109375" style="1" customWidth="1"/>
    <col min="14661" max="14661" width="21.7109375" style="1" customWidth="1"/>
    <col min="14662" max="14662" width="10.7109375" style="1" customWidth="1"/>
    <col min="14663" max="14665" width="21.7109375" style="1" customWidth="1"/>
    <col min="14666" max="14666" width="40.7109375" style="1" customWidth="1"/>
    <col min="14667" max="14667" width="10.7109375" style="1" customWidth="1"/>
    <col min="14668" max="14668" width="21.7109375" style="1" customWidth="1"/>
    <col min="14669" max="14669" width="10.7109375" style="1" customWidth="1"/>
    <col min="14670" max="14672" width="21.7109375" style="1" customWidth="1"/>
    <col min="14673" max="14673" width="10.7109375" style="1" customWidth="1"/>
    <col min="14674" max="14674" width="21.7109375" style="1" customWidth="1"/>
    <col min="14675" max="14675" width="10.7109375" style="1" customWidth="1"/>
    <col min="14676" max="14677" width="21.7109375" style="1" customWidth="1"/>
    <col min="14678" max="14678" width="40.7109375" style="1" customWidth="1"/>
    <col min="14679" max="14679" width="21.7109375" style="1" customWidth="1"/>
    <col min="14680" max="14680" width="10.7109375" style="1" customWidth="1"/>
    <col min="14681" max="14681" width="21.7109375" style="1" customWidth="1"/>
    <col min="14682" max="14682" width="10.7109375" style="1" customWidth="1"/>
    <col min="14683" max="14685" width="21.7109375" style="1" customWidth="1"/>
    <col min="14686" max="14686" width="10.7109375" style="1" customWidth="1"/>
    <col min="14687" max="14687" width="21.7109375" style="1" customWidth="1"/>
    <col min="14688" max="14688" width="10.7109375" style="1" customWidth="1"/>
    <col min="14689" max="14689" width="21.7109375" style="1" customWidth="1"/>
    <col min="14690" max="14690" width="40.7109375" style="1" customWidth="1"/>
    <col min="14691" max="14692" width="21.7109375" style="1" customWidth="1"/>
    <col min="14693" max="14693" width="10.7109375" style="1" customWidth="1"/>
    <col min="14694" max="14694" width="21.7109375" style="1" customWidth="1"/>
    <col min="14695" max="14695" width="10.7109375" style="1" customWidth="1"/>
    <col min="14696" max="14698" width="21.7109375" style="1" customWidth="1"/>
    <col min="14699" max="14699" width="10.7109375" style="1" customWidth="1"/>
    <col min="14700" max="14700" width="21.7109375" style="1" customWidth="1"/>
    <col min="14701" max="14701" width="10.7109375" style="1" customWidth="1"/>
    <col min="14702" max="14702" width="40.7109375" style="1" customWidth="1"/>
    <col min="14703" max="14705" width="21.7109375" style="1" customWidth="1"/>
    <col min="14706" max="14706" width="10.7109375" style="1" customWidth="1"/>
    <col min="14707" max="14707" width="21.7109375" style="1" customWidth="1"/>
    <col min="14708" max="14708" width="10.7109375" style="1" customWidth="1"/>
    <col min="14709" max="14711" width="21.7109375" style="1" customWidth="1"/>
    <col min="14712" max="14712" width="10.7109375" style="1" customWidth="1"/>
    <col min="14713" max="14713" width="21.7109375" style="1" customWidth="1"/>
    <col min="14714" max="14714" width="40.7109375" style="1" customWidth="1"/>
    <col min="14715" max="14715" width="10.7109375" style="1" customWidth="1"/>
    <col min="14716" max="14718" width="21.7109375" style="1" customWidth="1"/>
    <col min="14719" max="14719" width="10.7109375" style="1" customWidth="1"/>
    <col min="14720" max="14720" width="21.7109375" style="1" customWidth="1"/>
    <col min="14721" max="14721" width="10.7109375" style="1" customWidth="1"/>
    <col min="14722" max="14724" width="21.7109375" style="1" customWidth="1"/>
    <col min="14725" max="14725" width="10.7109375" style="1" customWidth="1"/>
    <col min="14726" max="14726" width="40.7109375" style="1" customWidth="1"/>
    <col min="14727" max="14727" width="21.7109375" style="1" customWidth="1"/>
    <col min="14728" max="14728" width="10.7109375" style="1" customWidth="1"/>
    <col min="14729" max="14731" width="21.7109375" style="1" customWidth="1"/>
    <col min="14732" max="14732" width="10.7109375" style="1" customWidth="1"/>
    <col min="14733" max="14836" width="11.42578125" style="1"/>
    <col min="14837" max="14837" width="1.7109375" style="1" customWidth="1"/>
    <col min="14838" max="14838" width="40.7109375" style="1" customWidth="1"/>
    <col min="14839" max="14839" width="21.7109375" style="1" customWidth="1"/>
    <col min="14840" max="14840" width="10.7109375" style="1" customWidth="1"/>
    <col min="14841" max="14843" width="21.7109375" style="1" customWidth="1"/>
    <col min="14844" max="14844" width="10.7109375" style="1" customWidth="1"/>
    <col min="14845" max="14845" width="21.7109375" style="1" customWidth="1"/>
    <col min="14846" max="14846" width="10.7109375" style="1" customWidth="1"/>
    <col min="14847" max="14849" width="21.7109375" style="1" customWidth="1"/>
    <col min="14850" max="14850" width="40.7109375" style="1" customWidth="1"/>
    <col min="14851" max="14851" width="10.7109375" style="1" customWidth="1"/>
    <col min="14852" max="14852" width="21.7109375" style="1" customWidth="1"/>
    <col min="14853" max="14853" width="10.7109375" style="1" customWidth="1"/>
    <col min="14854" max="14856" width="21.7109375" style="1" customWidth="1"/>
    <col min="14857" max="14857" width="10.7109375" style="1" customWidth="1"/>
    <col min="14858" max="14858" width="21.7109375" style="1" customWidth="1"/>
    <col min="14859" max="14859" width="10.7109375" style="1" customWidth="1"/>
    <col min="14860" max="14861" width="21.7109375" style="1" customWidth="1"/>
    <col min="14862" max="14862" width="40.7109375" style="1" customWidth="1"/>
    <col min="14863" max="14863" width="21.7109375" style="1" customWidth="1"/>
    <col min="14864" max="14864" width="10.7109375" style="1" customWidth="1"/>
    <col min="14865" max="14865" width="21.7109375" style="1" customWidth="1"/>
    <col min="14866" max="14866" width="10.7109375" style="1" customWidth="1"/>
    <col min="14867" max="14869" width="21.7109375" style="1" customWidth="1"/>
    <col min="14870" max="14870" width="10.7109375" style="1" customWidth="1"/>
    <col min="14871" max="14871" width="21.7109375" style="1" customWidth="1"/>
    <col min="14872" max="14872" width="10.7109375" style="1" customWidth="1"/>
    <col min="14873" max="14873" width="21.7109375" style="1" customWidth="1"/>
    <col min="14874" max="14874" width="40.7109375" style="1" customWidth="1"/>
    <col min="14875" max="14876" width="21.7109375" style="1" customWidth="1"/>
    <col min="14877" max="14877" width="10.7109375" style="1" customWidth="1"/>
    <col min="14878" max="14878" width="21.7109375" style="1" customWidth="1"/>
    <col min="14879" max="14879" width="10.7109375" style="1" customWidth="1"/>
    <col min="14880" max="14882" width="21.7109375" style="1" customWidth="1"/>
    <col min="14883" max="14883" width="10.7109375" style="1" customWidth="1"/>
    <col min="14884" max="14884" width="21.7109375" style="1" customWidth="1"/>
    <col min="14885" max="14885" width="10.7109375" style="1" customWidth="1"/>
    <col min="14886" max="14886" width="40.7109375" style="1" customWidth="1"/>
    <col min="14887" max="14889" width="21.7109375" style="1" customWidth="1"/>
    <col min="14890" max="14890" width="10.7109375" style="1" customWidth="1"/>
    <col min="14891" max="14891" width="21.7109375" style="1" customWidth="1"/>
    <col min="14892" max="14892" width="10.7109375" style="1" customWidth="1"/>
    <col min="14893" max="14895" width="21.7109375" style="1" customWidth="1"/>
    <col min="14896" max="14896" width="10.7109375" style="1" customWidth="1"/>
    <col min="14897" max="14897" width="21.7109375" style="1" customWidth="1"/>
    <col min="14898" max="14898" width="40.7109375" style="1" customWidth="1"/>
    <col min="14899" max="14899" width="10.7109375" style="1" customWidth="1"/>
    <col min="14900" max="14902" width="21.7109375" style="1" customWidth="1"/>
    <col min="14903" max="14903" width="10.7109375" style="1" customWidth="1"/>
    <col min="14904" max="14904" width="21.7109375" style="1" customWidth="1"/>
    <col min="14905" max="14905" width="10.7109375" style="1" customWidth="1"/>
    <col min="14906" max="14908" width="21.7109375" style="1" customWidth="1"/>
    <col min="14909" max="14909" width="10.7109375" style="1" customWidth="1"/>
    <col min="14910" max="14910" width="40.7109375" style="1" customWidth="1"/>
    <col min="14911" max="14911" width="21.7109375" style="1" customWidth="1"/>
    <col min="14912" max="14912" width="10.7109375" style="1" customWidth="1"/>
    <col min="14913" max="14915" width="21.7109375" style="1" customWidth="1"/>
    <col min="14916" max="14916" width="10.7109375" style="1" customWidth="1"/>
    <col min="14917" max="14917" width="21.7109375" style="1" customWidth="1"/>
    <col min="14918" max="14918" width="10.7109375" style="1" customWidth="1"/>
    <col min="14919" max="14921" width="21.7109375" style="1" customWidth="1"/>
    <col min="14922" max="14922" width="40.7109375" style="1" customWidth="1"/>
    <col min="14923" max="14923" width="10.7109375" style="1" customWidth="1"/>
    <col min="14924" max="14924" width="21.7109375" style="1" customWidth="1"/>
    <col min="14925" max="14925" width="10.7109375" style="1" customWidth="1"/>
    <col min="14926" max="14928" width="21.7109375" style="1" customWidth="1"/>
    <col min="14929" max="14929" width="10.7109375" style="1" customWidth="1"/>
    <col min="14930" max="14930" width="21.7109375" style="1" customWidth="1"/>
    <col min="14931" max="14931" width="10.7109375" style="1" customWidth="1"/>
    <col min="14932" max="14933" width="21.7109375" style="1" customWidth="1"/>
    <col min="14934" max="14934" width="40.7109375" style="1" customWidth="1"/>
    <col min="14935" max="14935" width="21.7109375" style="1" customWidth="1"/>
    <col min="14936" max="14936" width="10.7109375" style="1" customWidth="1"/>
    <col min="14937" max="14937" width="21.7109375" style="1" customWidth="1"/>
    <col min="14938" max="14938" width="10.7109375" style="1" customWidth="1"/>
    <col min="14939" max="14941" width="21.7109375" style="1" customWidth="1"/>
    <col min="14942" max="14942" width="10.7109375" style="1" customWidth="1"/>
    <col min="14943" max="14943" width="21.7109375" style="1" customWidth="1"/>
    <col min="14944" max="14944" width="10.7109375" style="1" customWidth="1"/>
    <col min="14945" max="14945" width="21.7109375" style="1" customWidth="1"/>
    <col min="14946" max="14946" width="40.7109375" style="1" customWidth="1"/>
    <col min="14947" max="14948" width="21.7109375" style="1" customWidth="1"/>
    <col min="14949" max="14949" width="10.7109375" style="1" customWidth="1"/>
    <col min="14950" max="14950" width="21.7109375" style="1" customWidth="1"/>
    <col min="14951" max="14951" width="10.7109375" style="1" customWidth="1"/>
    <col min="14952" max="14954" width="21.7109375" style="1" customWidth="1"/>
    <col min="14955" max="14955" width="10.7109375" style="1" customWidth="1"/>
    <col min="14956" max="14956" width="21.7109375" style="1" customWidth="1"/>
    <col min="14957" max="14957" width="10.7109375" style="1" customWidth="1"/>
    <col min="14958" max="14958" width="40.7109375" style="1" customWidth="1"/>
    <col min="14959" max="14961" width="21.7109375" style="1" customWidth="1"/>
    <col min="14962" max="14962" width="10.7109375" style="1" customWidth="1"/>
    <col min="14963" max="14963" width="21.7109375" style="1" customWidth="1"/>
    <col min="14964" max="14964" width="10.7109375" style="1" customWidth="1"/>
    <col min="14965" max="14967" width="21.7109375" style="1" customWidth="1"/>
    <col min="14968" max="14968" width="10.7109375" style="1" customWidth="1"/>
    <col min="14969" max="14969" width="21.7109375" style="1" customWidth="1"/>
    <col min="14970" max="14970" width="40.7109375" style="1" customWidth="1"/>
    <col min="14971" max="14971" width="10.7109375" style="1" customWidth="1"/>
    <col min="14972" max="14974" width="21.7109375" style="1" customWidth="1"/>
    <col min="14975" max="14975" width="10.7109375" style="1" customWidth="1"/>
    <col min="14976" max="14976" width="21.7109375" style="1" customWidth="1"/>
    <col min="14977" max="14977" width="10.7109375" style="1" customWidth="1"/>
    <col min="14978" max="14980" width="21.7109375" style="1" customWidth="1"/>
    <col min="14981" max="14981" width="10.7109375" style="1" customWidth="1"/>
    <col min="14982" max="14982" width="40.7109375" style="1" customWidth="1"/>
    <col min="14983" max="14983" width="21.7109375" style="1" customWidth="1"/>
    <col min="14984" max="14984" width="10.7109375" style="1" customWidth="1"/>
    <col min="14985" max="14987" width="21.7109375" style="1" customWidth="1"/>
    <col min="14988" max="14988" width="10.7109375" style="1" customWidth="1"/>
    <col min="14989" max="15092" width="11.42578125" style="1"/>
    <col min="15093" max="15093" width="1.7109375" style="1" customWidth="1"/>
    <col min="15094" max="15094" width="40.7109375" style="1" customWidth="1"/>
    <col min="15095" max="15095" width="21.7109375" style="1" customWidth="1"/>
    <col min="15096" max="15096" width="10.7109375" style="1" customWidth="1"/>
    <col min="15097" max="15099" width="21.7109375" style="1" customWidth="1"/>
    <col min="15100" max="15100" width="10.7109375" style="1" customWidth="1"/>
    <col min="15101" max="15101" width="21.7109375" style="1" customWidth="1"/>
    <col min="15102" max="15102" width="10.7109375" style="1" customWidth="1"/>
    <col min="15103" max="15105" width="21.7109375" style="1" customWidth="1"/>
    <col min="15106" max="15106" width="40.7109375" style="1" customWidth="1"/>
    <col min="15107" max="15107" width="10.7109375" style="1" customWidth="1"/>
    <col min="15108" max="15108" width="21.7109375" style="1" customWidth="1"/>
    <col min="15109" max="15109" width="10.7109375" style="1" customWidth="1"/>
    <col min="15110" max="15112" width="21.7109375" style="1" customWidth="1"/>
    <col min="15113" max="15113" width="10.7109375" style="1" customWidth="1"/>
    <col min="15114" max="15114" width="21.7109375" style="1" customWidth="1"/>
    <col min="15115" max="15115" width="10.7109375" style="1" customWidth="1"/>
    <col min="15116" max="15117" width="21.7109375" style="1" customWidth="1"/>
    <col min="15118" max="15118" width="40.7109375" style="1" customWidth="1"/>
    <col min="15119" max="15119" width="21.7109375" style="1" customWidth="1"/>
    <col min="15120" max="15120" width="10.7109375" style="1" customWidth="1"/>
    <col min="15121" max="15121" width="21.7109375" style="1" customWidth="1"/>
    <col min="15122" max="15122" width="10.7109375" style="1" customWidth="1"/>
    <col min="15123" max="15125" width="21.7109375" style="1" customWidth="1"/>
    <col min="15126" max="15126" width="10.7109375" style="1" customWidth="1"/>
    <col min="15127" max="15127" width="21.7109375" style="1" customWidth="1"/>
    <col min="15128" max="15128" width="10.7109375" style="1" customWidth="1"/>
    <col min="15129" max="15129" width="21.7109375" style="1" customWidth="1"/>
    <col min="15130" max="15130" width="40.7109375" style="1" customWidth="1"/>
    <col min="15131" max="15132" width="21.7109375" style="1" customWidth="1"/>
    <col min="15133" max="15133" width="10.7109375" style="1" customWidth="1"/>
    <col min="15134" max="15134" width="21.7109375" style="1" customWidth="1"/>
    <col min="15135" max="15135" width="10.7109375" style="1" customWidth="1"/>
    <col min="15136" max="15138" width="21.7109375" style="1" customWidth="1"/>
    <col min="15139" max="15139" width="10.7109375" style="1" customWidth="1"/>
    <col min="15140" max="15140" width="21.7109375" style="1" customWidth="1"/>
    <col min="15141" max="15141" width="10.7109375" style="1" customWidth="1"/>
    <col min="15142" max="15142" width="40.7109375" style="1" customWidth="1"/>
    <col min="15143" max="15145" width="21.7109375" style="1" customWidth="1"/>
    <col min="15146" max="15146" width="10.7109375" style="1" customWidth="1"/>
    <col min="15147" max="15147" width="21.7109375" style="1" customWidth="1"/>
    <col min="15148" max="15148" width="10.7109375" style="1" customWidth="1"/>
    <col min="15149" max="15151" width="21.7109375" style="1" customWidth="1"/>
    <col min="15152" max="15152" width="10.7109375" style="1" customWidth="1"/>
    <col min="15153" max="15153" width="21.7109375" style="1" customWidth="1"/>
    <col min="15154" max="15154" width="40.7109375" style="1" customWidth="1"/>
    <col min="15155" max="15155" width="10.7109375" style="1" customWidth="1"/>
    <col min="15156" max="15158" width="21.7109375" style="1" customWidth="1"/>
    <col min="15159" max="15159" width="10.7109375" style="1" customWidth="1"/>
    <col min="15160" max="15160" width="21.7109375" style="1" customWidth="1"/>
    <col min="15161" max="15161" width="10.7109375" style="1" customWidth="1"/>
    <col min="15162" max="15164" width="21.7109375" style="1" customWidth="1"/>
    <col min="15165" max="15165" width="10.7109375" style="1" customWidth="1"/>
    <col min="15166" max="15166" width="40.7109375" style="1" customWidth="1"/>
    <col min="15167" max="15167" width="21.7109375" style="1" customWidth="1"/>
    <col min="15168" max="15168" width="10.7109375" style="1" customWidth="1"/>
    <col min="15169" max="15171" width="21.7109375" style="1" customWidth="1"/>
    <col min="15172" max="15172" width="10.7109375" style="1" customWidth="1"/>
    <col min="15173" max="15173" width="21.7109375" style="1" customWidth="1"/>
    <col min="15174" max="15174" width="10.7109375" style="1" customWidth="1"/>
    <col min="15175" max="15177" width="21.7109375" style="1" customWidth="1"/>
    <col min="15178" max="15178" width="40.7109375" style="1" customWidth="1"/>
    <col min="15179" max="15179" width="10.7109375" style="1" customWidth="1"/>
    <col min="15180" max="15180" width="21.7109375" style="1" customWidth="1"/>
    <col min="15181" max="15181" width="10.7109375" style="1" customWidth="1"/>
    <col min="15182" max="15184" width="21.7109375" style="1" customWidth="1"/>
    <col min="15185" max="15185" width="10.7109375" style="1" customWidth="1"/>
    <col min="15186" max="15186" width="21.7109375" style="1" customWidth="1"/>
    <col min="15187" max="15187" width="10.7109375" style="1" customWidth="1"/>
    <col min="15188" max="15189" width="21.7109375" style="1" customWidth="1"/>
    <col min="15190" max="15190" width="40.7109375" style="1" customWidth="1"/>
    <col min="15191" max="15191" width="21.7109375" style="1" customWidth="1"/>
    <col min="15192" max="15192" width="10.7109375" style="1" customWidth="1"/>
    <col min="15193" max="15193" width="21.7109375" style="1" customWidth="1"/>
    <col min="15194" max="15194" width="10.7109375" style="1" customWidth="1"/>
    <col min="15195" max="15197" width="21.7109375" style="1" customWidth="1"/>
    <col min="15198" max="15198" width="10.7109375" style="1" customWidth="1"/>
    <col min="15199" max="15199" width="21.7109375" style="1" customWidth="1"/>
    <col min="15200" max="15200" width="10.7109375" style="1" customWidth="1"/>
    <col min="15201" max="15201" width="21.7109375" style="1" customWidth="1"/>
    <col min="15202" max="15202" width="40.7109375" style="1" customWidth="1"/>
    <col min="15203" max="15204" width="21.7109375" style="1" customWidth="1"/>
    <col min="15205" max="15205" width="10.7109375" style="1" customWidth="1"/>
    <col min="15206" max="15206" width="21.7109375" style="1" customWidth="1"/>
    <col min="15207" max="15207" width="10.7109375" style="1" customWidth="1"/>
    <col min="15208" max="15210" width="21.7109375" style="1" customWidth="1"/>
    <col min="15211" max="15211" width="10.7109375" style="1" customWidth="1"/>
    <col min="15212" max="15212" width="21.7109375" style="1" customWidth="1"/>
    <col min="15213" max="15213" width="10.7109375" style="1" customWidth="1"/>
    <col min="15214" max="15214" width="40.7109375" style="1" customWidth="1"/>
    <col min="15215" max="15217" width="21.7109375" style="1" customWidth="1"/>
    <col min="15218" max="15218" width="10.7109375" style="1" customWidth="1"/>
    <col min="15219" max="15219" width="21.7109375" style="1" customWidth="1"/>
    <col min="15220" max="15220" width="10.7109375" style="1" customWidth="1"/>
    <col min="15221" max="15223" width="21.7109375" style="1" customWidth="1"/>
    <col min="15224" max="15224" width="10.7109375" style="1" customWidth="1"/>
    <col min="15225" max="15225" width="21.7109375" style="1" customWidth="1"/>
    <col min="15226" max="15226" width="40.7109375" style="1" customWidth="1"/>
    <col min="15227" max="15227" width="10.7109375" style="1" customWidth="1"/>
    <col min="15228" max="15230" width="21.7109375" style="1" customWidth="1"/>
    <col min="15231" max="15231" width="10.7109375" style="1" customWidth="1"/>
    <col min="15232" max="15232" width="21.7109375" style="1" customWidth="1"/>
    <col min="15233" max="15233" width="10.7109375" style="1" customWidth="1"/>
    <col min="15234" max="15236" width="21.7109375" style="1" customWidth="1"/>
    <col min="15237" max="15237" width="10.7109375" style="1" customWidth="1"/>
    <col min="15238" max="15238" width="40.7109375" style="1" customWidth="1"/>
    <col min="15239" max="15239" width="21.7109375" style="1" customWidth="1"/>
    <col min="15240" max="15240" width="10.7109375" style="1" customWidth="1"/>
    <col min="15241" max="15243" width="21.7109375" style="1" customWidth="1"/>
    <col min="15244" max="15244" width="10.7109375" style="1" customWidth="1"/>
    <col min="15245" max="15348" width="11.42578125" style="1"/>
    <col min="15349" max="15349" width="1.7109375" style="1" customWidth="1"/>
    <col min="15350" max="15350" width="40.7109375" style="1" customWidth="1"/>
    <col min="15351" max="15351" width="21.7109375" style="1" customWidth="1"/>
    <col min="15352" max="15352" width="10.7109375" style="1" customWidth="1"/>
    <col min="15353" max="15355" width="21.7109375" style="1" customWidth="1"/>
    <col min="15356" max="15356" width="10.7109375" style="1" customWidth="1"/>
    <col min="15357" max="15357" width="21.7109375" style="1" customWidth="1"/>
    <col min="15358" max="15358" width="10.7109375" style="1" customWidth="1"/>
    <col min="15359" max="15361" width="21.7109375" style="1" customWidth="1"/>
    <col min="15362" max="15362" width="40.7109375" style="1" customWidth="1"/>
    <col min="15363" max="15363" width="10.7109375" style="1" customWidth="1"/>
    <col min="15364" max="15364" width="21.7109375" style="1" customWidth="1"/>
    <col min="15365" max="15365" width="10.7109375" style="1" customWidth="1"/>
    <col min="15366" max="15368" width="21.7109375" style="1" customWidth="1"/>
    <col min="15369" max="15369" width="10.7109375" style="1" customWidth="1"/>
    <col min="15370" max="15370" width="21.7109375" style="1" customWidth="1"/>
    <col min="15371" max="15371" width="10.7109375" style="1" customWidth="1"/>
    <col min="15372" max="15373" width="21.7109375" style="1" customWidth="1"/>
    <col min="15374" max="15374" width="40.7109375" style="1" customWidth="1"/>
    <col min="15375" max="15375" width="21.7109375" style="1" customWidth="1"/>
    <col min="15376" max="15376" width="10.7109375" style="1" customWidth="1"/>
    <col min="15377" max="15377" width="21.7109375" style="1" customWidth="1"/>
    <col min="15378" max="15378" width="10.7109375" style="1" customWidth="1"/>
    <col min="15379" max="15381" width="21.7109375" style="1" customWidth="1"/>
    <col min="15382" max="15382" width="10.7109375" style="1" customWidth="1"/>
    <col min="15383" max="15383" width="21.7109375" style="1" customWidth="1"/>
    <col min="15384" max="15384" width="10.7109375" style="1" customWidth="1"/>
    <col min="15385" max="15385" width="21.7109375" style="1" customWidth="1"/>
    <col min="15386" max="15386" width="40.7109375" style="1" customWidth="1"/>
    <col min="15387" max="15388" width="21.7109375" style="1" customWidth="1"/>
    <col min="15389" max="15389" width="10.7109375" style="1" customWidth="1"/>
    <col min="15390" max="15390" width="21.7109375" style="1" customWidth="1"/>
    <col min="15391" max="15391" width="10.7109375" style="1" customWidth="1"/>
    <col min="15392" max="15394" width="21.7109375" style="1" customWidth="1"/>
    <col min="15395" max="15395" width="10.7109375" style="1" customWidth="1"/>
    <col min="15396" max="15396" width="21.7109375" style="1" customWidth="1"/>
    <col min="15397" max="15397" width="10.7109375" style="1" customWidth="1"/>
    <col min="15398" max="15398" width="40.7109375" style="1" customWidth="1"/>
    <col min="15399" max="15401" width="21.7109375" style="1" customWidth="1"/>
    <col min="15402" max="15402" width="10.7109375" style="1" customWidth="1"/>
    <col min="15403" max="15403" width="21.7109375" style="1" customWidth="1"/>
    <col min="15404" max="15404" width="10.7109375" style="1" customWidth="1"/>
    <col min="15405" max="15407" width="21.7109375" style="1" customWidth="1"/>
    <col min="15408" max="15408" width="10.7109375" style="1" customWidth="1"/>
    <col min="15409" max="15409" width="21.7109375" style="1" customWidth="1"/>
    <col min="15410" max="15410" width="40.7109375" style="1" customWidth="1"/>
    <col min="15411" max="15411" width="10.7109375" style="1" customWidth="1"/>
    <col min="15412" max="15414" width="21.7109375" style="1" customWidth="1"/>
    <col min="15415" max="15415" width="10.7109375" style="1" customWidth="1"/>
    <col min="15416" max="15416" width="21.7109375" style="1" customWidth="1"/>
    <col min="15417" max="15417" width="10.7109375" style="1" customWidth="1"/>
    <col min="15418" max="15420" width="21.7109375" style="1" customWidth="1"/>
    <col min="15421" max="15421" width="10.7109375" style="1" customWidth="1"/>
    <col min="15422" max="15422" width="40.7109375" style="1" customWidth="1"/>
    <col min="15423" max="15423" width="21.7109375" style="1" customWidth="1"/>
    <col min="15424" max="15424" width="10.7109375" style="1" customWidth="1"/>
    <col min="15425" max="15427" width="21.7109375" style="1" customWidth="1"/>
    <col min="15428" max="15428" width="10.7109375" style="1" customWidth="1"/>
    <col min="15429" max="15429" width="21.7109375" style="1" customWidth="1"/>
    <col min="15430" max="15430" width="10.7109375" style="1" customWidth="1"/>
    <col min="15431" max="15433" width="21.7109375" style="1" customWidth="1"/>
    <col min="15434" max="15434" width="40.7109375" style="1" customWidth="1"/>
    <col min="15435" max="15435" width="10.7109375" style="1" customWidth="1"/>
    <col min="15436" max="15436" width="21.7109375" style="1" customWidth="1"/>
    <col min="15437" max="15437" width="10.7109375" style="1" customWidth="1"/>
    <col min="15438" max="15440" width="21.7109375" style="1" customWidth="1"/>
    <col min="15441" max="15441" width="10.7109375" style="1" customWidth="1"/>
    <col min="15442" max="15442" width="21.7109375" style="1" customWidth="1"/>
    <col min="15443" max="15443" width="10.7109375" style="1" customWidth="1"/>
    <col min="15444" max="15445" width="21.7109375" style="1" customWidth="1"/>
    <col min="15446" max="15446" width="40.7109375" style="1" customWidth="1"/>
    <col min="15447" max="15447" width="21.7109375" style="1" customWidth="1"/>
    <col min="15448" max="15448" width="10.7109375" style="1" customWidth="1"/>
    <col min="15449" max="15449" width="21.7109375" style="1" customWidth="1"/>
    <col min="15450" max="15450" width="10.7109375" style="1" customWidth="1"/>
    <col min="15451" max="15453" width="21.7109375" style="1" customWidth="1"/>
    <col min="15454" max="15454" width="10.7109375" style="1" customWidth="1"/>
    <col min="15455" max="15455" width="21.7109375" style="1" customWidth="1"/>
    <col min="15456" max="15456" width="10.7109375" style="1" customWidth="1"/>
    <col min="15457" max="15457" width="21.7109375" style="1" customWidth="1"/>
    <col min="15458" max="15458" width="40.7109375" style="1" customWidth="1"/>
    <col min="15459" max="15460" width="21.7109375" style="1" customWidth="1"/>
    <col min="15461" max="15461" width="10.7109375" style="1" customWidth="1"/>
    <col min="15462" max="15462" width="21.7109375" style="1" customWidth="1"/>
    <col min="15463" max="15463" width="10.7109375" style="1" customWidth="1"/>
    <col min="15464" max="15466" width="21.7109375" style="1" customWidth="1"/>
    <col min="15467" max="15467" width="10.7109375" style="1" customWidth="1"/>
    <col min="15468" max="15468" width="21.7109375" style="1" customWidth="1"/>
    <col min="15469" max="15469" width="10.7109375" style="1" customWidth="1"/>
    <col min="15470" max="15470" width="40.7109375" style="1" customWidth="1"/>
    <col min="15471" max="15473" width="21.7109375" style="1" customWidth="1"/>
    <col min="15474" max="15474" width="10.7109375" style="1" customWidth="1"/>
    <col min="15475" max="15475" width="21.7109375" style="1" customWidth="1"/>
    <col min="15476" max="15476" width="10.7109375" style="1" customWidth="1"/>
    <col min="15477" max="15479" width="21.7109375" style="1" customWidth="1"/>
    <col min="15480" max="15480" width="10.7109375" style="1" customWidth="1"/>
    <col min="15481" max="15481" width="21.7109375" style="1" customWidth="1"/>
    <col min="15482" max="15482" width="40.7109375" style="1" customWidth="1"/>
    <col min="15483" max="15483" width="10.7109375" style="1" customWidth="1"/>
    <col min="15484" max="15486" width="21.7109375" style="1" customWidth="1"/>
    <col min="15487" max="15487" width="10.7109375" style="1" customWidth="1"/>
    <col min="15488" max="15488" width="21.7109375" style="1" customWidth="1"/>
    <col min="15489" max="15489" width="10.7109375" style="1" customWidth="1"/>
    <col min="15490" max="15492" width="21.7109375" style="1" customWidth="1"/>
    <col min="15493" max="15493" width="10.7109375" style="1" customWidth="1"/>
    <col min="15494" max="15494" width="40.7109375" style="1" customWidth="1"/>
    <col min="15495" max="15495" width="21.7109375" style="1" customWidth="1"/>
    <col min="15496" max="15496" width="10.7109375" style="1" customWidth="1"/>
    <col min="15497" max="15499" width="21.7109375" style="1" customWidth="1"/>
    <col min="15500" max="15500" width="10.7109375" style="1" customWidth="1"/>
    <col min="15501" max="15604" width="11.42578125" style="1"/>
    <col min="15605" max="15605" width="1.7109375" style="1" customWidth="1"/>
    <col min="15606" max="15606" width="40.7109375" style="1" customWidth="1"/>
    <col min="15607" max="15607" width="21.7109375" style="1" customWidth="1"/>
    <col min="15608" max="15608" width="10.7109375" style="1" customWidth="1"/>
    <col min="15609" max="15611" width="21.7109375" style="1" customWidth="1"/>
    <col min="15612" max="15612" width="10.7109375" style="1" customWidth="1"/>
    <col min="15613" max="15613" width="21.7109375" style="1" customWidth="1"/>
    <col min="15614" max="15614" width="10.7109375" style="1" customWidth="1"/>
    <col min="15615" max="15617" width="21.7109375" style="1" customWidth="1"/>
    <col min="15618" max="15618" width="40.7109375" style="1" customWidth="1"/>
    <col min="15619" max="15619" width="10.7109375" style="1" customWidth="1"/>
    <col min="15620" max="15620" width="21.7109375" style="1" customWidth="1"/>
    <col min="15621" max="15621" width="10.7109375" style="1" customWidth="1"/>
    <col min="15622" max="15624" width="21.7109375" style="1" customWidth="1"/>
    <col min="15625" max="15625" width="10.7109375" style="1" customWidth="1"/>
    <col min="15626" max="15626" width="21.7109375" style="1" customWidth="1"/>
    <col min="15627" max="15627" width="10.7109375" style="1" customWidth="1"/>
    <col min="15628" max="15629" width="21.7109375" style="1" customWidth="1"/>
    <col min="15630" max="15630" width="40.7109375" style="1" customWidth="1"/>
    <col min="15631" max="15631" width="21.7109375" style="1" customWidth="1"/>
    <col min="15632" max="15632" width="10.7109375" style="1" customWidth="1"/>
    <col min="15633" max="15633" width="21.7109375" style="1" customWidth="1"/>
    <col min="15634" max="15634" width="10.7109375" style="1" customWidth="1"/>
    <col min="15635" max="15637" width="21.7109375" style="1" customWidth="1"/>
    <col min="15638" max="15638" width="10.7109375" style="1" customWidth="1"/>
    <col min="15639" max="15639" width="21.7109375" style="1" customWidth="1"/>
    <col min="15640" max="15640" width="10.7109375" style="1" customWidth="1"/>
    <col min="15641" max="15641" width="21.7109375" style="1" customWidth="1"/>
    <col min="15642" max="15642" width="40.7109375" style="1" customWidth="1"/>
    <col min="15643" max="15644" width="21.7109375" style="1" customWidth="1"/>
    <col min="15645" max="15645" width="10.7109375" style="1" customWidth="1"/>
    <col min="15646" max="15646" width="21.7109375" style="1" customWidth="1"/>
    <col min="15647" max="15647" width="10.7109375" style="1" customWidth="1"/>
    <col min="15648" max="15650" width="21.7109375" style="1" customWidth="1"/>
    <col min="15651" max="15651" width="10.7109375" style="1" customWidth="1"/>
    <col min="15652" max="15652" width="21.7109375" style="1" customWidth="1"/>
    <col min="15653" max="15653" width="10.7109375" style="1" customWidth="1"/>
    <col min="15654" max="15654" width="40.7109375" style="1" customWidth="1"/>
    <col min="15655" max="15657" width="21.7109375" style="1" customWidth="1"/>
    <col min="15658" max="15658" width="10.7109375" style="1" customWidth="1"/>
    <col min="15659" max="15659" width="21.7109375" style="1" customWidth="1"/>
    <col min="15660" max="15660" width="10.7109375" style="1" customWidth="1"/>
    <col min="15661" max="15663" width="21.7109375" style="1" customWidth="1"/>
    <col min="15664" max="15664" width="10.7109375" style="1" customWidth="1"/>
    <col min="15665" max="15665" width="21.7109375" style="1" customWidth="1"/>
    <col min="15666" max="15666" width="40.7109375" style="1" customWidth="1"/>
    <col min="15667" max="15667" width="10.7109375" style="1" customWidth="1"/>
    <col min="15668" max="15670" width="21.7109375" style="1" customWidth="1"/>
    <col min="15671" max="15671" width="10.7109375" style="1" customWidth="1"/>
    <col min="15672" max="15672" width="21.7109375" style="1" customWidth="1"/>
    <col min="15673" max="15673" width="10.7109375" style="1" customWidth="1"/>
    <col min="15674" max="15676" width="21.7109375" style="1" customWidth="1"/>
    <col min="15677" max="15677" width="10.7109375" style="1" customWidth="1"/>
    <col min="15678" max="15678" width="40.7109375" style="1" customWidth="1"/>
    <col min="15679" max="15679" width="21.7109375" style="1" customWidth="1"/>
    <col min="15680" max="15680" width="10.7109375" style="1" customWidth="1"/>
    <col min="15681" max="15683" width="21.7109375" style="1" customWidth="1"/>
    <col min="15684" max="15684" width="10.7109375" style="1" customWidth="1"/>
    <col min="15685" max="15685" width="21.7109375" style="1" customWidth="1"/>
    <col min="15686" max="15686" width="10.7109375" style="1" customWidth="1"/>
    <col min="15687" max="15689" width="21.7109375" style="1" customWidth="1"/>
    <col min="15690" max="15690" width="40.7109375" style="1" customWidth="1"/>
    <col min="15691" max="15691" width="10.7109375" style="1" customWidth="1"/>
    <col min="15692" max="15692" width="21.7109375" style="1" customWidth="1"/>
    <col min="15693" max="15693" width="10.7109375" style="1" customWidth="1"/>
    <col min="15694" max="15696" width="21.7109375" style="1" customWidth="1"/>
    <col min="15697" max="15697" width="10.7109375" style="1" customWidth="1"/>
    <col min="15698" max="15698" width="21.7109375" style="1" customWidth="1"/>
    <col min="15699" max="15699" width="10.7109375" style="1" customWidth="1"/>
    <col min="15700" max="15701" width="21.7109375" style="1" customWidth="1"/>
    <col min="15702" max="15702" width="40.7109375" style="1" customWidth="1"/>
    <col min="15703" max="15703" width="21.7109375" style="1" customWidth="1"/>
    <col min="15704" max="15704" width="10.7109375" style="1" customWidth="1"/>
    <col min="15705" max="15705" width="21.7109375" style="1" customWidth="1"/>
    <col min="15706" max="15706" width="10.7109375" style="1" customWidth="1"/>
    <col min="15707" max="15709" width="21.7109375" style="1" customWidth="1"/>
    <col min="15710" max="15710" width="10.7109375" style="1" customWidth="1"/>
    <col min="15711" max="15711" width="21.7109375" style="1" customWidth="1"/>
    <col min="15712" max="15712" width="10.7109375" style="1" customWidth="1"/>
    <col min="15713" max="15713" width="21.7109375" style="1" customWidth="1"/>
    <col min="15714" max="15714" width="40.7109375" style="1" customWidth="1"/>
    <col min="15715" max="15716" width="21.7109375" style="1" customWidth="1"/>
    <col min="15717" max="15717" width="10.7109375" style="1" customWidth="1"/>
    <col min="15718" max="15718" width="21.7109375" style="1" customWidth="1"/>
    <col min="15719" max="15719" width="10.7109375" style="1" customWidth="1"/>
    <col min="15720" max="15722" width="21.7109375" style="1" customWidth="1"/>
    <col min="15723" max="15723" width="10.7109375" style="1" customWidth="1"/>
    <col min="15724" max="15724" width="21.7109375" style="1" customWidth="1"/>
    <col min="15725" max="15725" width="10.7109375" style="1" customWidth="1"/>
    <col min="15726" max="15726" width="40.7109375" style="1" customWidth="1"/>
    <col min="15727" max="15729" width="21.7109375" style="1" customWidth="1"/>
    <col min="15730" max="15730" width="10.7109375" style="1" customWidth="1"/>
    <col min="15731" max="15731" width="21.7109375" style="1" customWidth="1"/>
    <col min="15732" max="15732" width="10.7109375" style="1" customWidth="1"/>
    <col min="15733" max="15735" width="21.7109375" style="1" customWidth="1"/>
    <col min="15736" max="15736" width="10.7109375" style="1" customWidth="1"/>
    <col min="15737" max="15737" width="21.7109375" style="1" customWidth="1"/>
    <col min="15738" max="15738" width="40.7109375" style="1" customWidth="1"/>
    <col min="15739" max="15739" width="10.7109375" style="1" customWidth="1"/>
    <col min="15740" max="15742" width="21.7109375" style="1" customWidth="1"/>
    <col min="15743" max="15743" width="10.7109375" style="1" customWidth="1"/>
    <col min="15744" max="15744" width="21.7109375" style="1" customWidth="1"/>
    <col min="15745" max="15745" width="10.7109375" style="1" customWidth="1"/>
    <col min="15746" max="15748" width="21.7109375" style="1" customWidth="1"/>
    <col min="15749" max="15749" width="10.7109375" style="1" customWidth="1"/>
    <col min="15750" max="15750" width="40.7109375" style="1" customWidth="1"/>
    <col min="15751" max="15751" width="21.7109375" style="1" customWidth="1"/>
    <col min="15752" max="15752" width="10.7109375" style="1" customWidth="1"/>
    <col min="15753" max="15755" width="21.7109375" style="1" customWidth="1"/>
    <col min="15756" max="15756" width="10.7109375" style="1" customWidth="1"/>
    <col min="15757" max="15860" width="11.42578125" style="1"/>
    <col min="15861" max="15861" width="1.7109375" style="1" customWidth="1"/>
    <col min="15862" max="15862" width="40.7109375" style="1" customWidth="1"/>
    <col min="15863" max="15863" width="21.7109375" style="1" customWidth="1"/>
    <col min="15864" max="15864" width="10.7109375" style="1" customWidth="1"/>
    <col min="15865" max="15867" width="21.7109375" style="1" customWidth="1"/>
    <col min="15868" max="15868" width="10.7109375" style="1" customWidth="1"/>
    <col min="15869" max="15869" width="21.7109375" style="1" customWidth="1"/>
    <col min="15870" max="15870" width="10.7109375" style="1" customWidth="1"/>
    <col min="15871" max="15873" width="21.7109375" style="1" customWidth="1"/>
    <col min="15874" max="15874" width="40.7109375" style="1" customWidth="1"/>
    <col min="15875" max="15875" width="10.7109375" style="1" customWidth="1"/>
    <col min="15876" max="15876" width="21.7109375" style="1" customWidth="1"/>
    <col min="15877" max="15877" width="10.7109375" style="1" customWidth="1"/>
    <col min="15878" max="15880" width="21.7109375" style="1" customWidth="1"/>
    <col min="15881" max="15881" width="10.7109375" style="1" customWidth="1"/>
    <col min="15882" max="15882" width="21.7109375" style="1" customWidth="1"/>
    <col min="15883" max="15883" width="10.7109375" style="1" customWidth="1"/>
    <col min="15884" max="15885" width="21.7109375" style="1" customWidth="1"/>
    <col min="15886" max="15886" width="40.7109375" style="1" customWidth="1"/>
    <col min="15887" max="15887" width="21.7109375" style="1" customWidth="1"/>
    <col min="15888" max="15888" width="10.7109375" style="1" customWidth="1"/>
    <col min="15889" max="15889" width="21.7109375" style="1" customWidth="1"/>
    <col min="15890" max="15890" width="10.7109375" style="1" customWidth="1"/>
    <col min="15891" max="15893" width="21.7109375" style="1" customWidth="1"/>
    <col min="15894" max="15894" width="10.7109375" style="1" customWidth="1"/>
    <col min="15895" max="15895" width="21.7109375" style="1" customWidth="1"/>
    <col min="15896" max="15896" width="10.7109375" style="1" customWidth="1"/>
    <col min="15897" max="15897" width="21.7109375" style="1" customWidth="1"/>
    <col min="15898" max="15898" width="40.7109375" style="1" customWidth="1"/>
    <col min="15899" max="15900" width="21.7109375" style="1" customWidth="1"/>
    <col min="15901" max="15901" width="10.7109375" style="1" customWidth="1"/>
    <col min="15902" max="15902" width="21.7109375" style="1" customWidth="1"/>
    <col min="15903" max="15903" width="10.7109375" style="1" customWidth="1"/>
    <col min="15904" max="15906" width="21.7109375" style="1" customWidth="1"/>
    <col min="15907" max="15907" width="10.7109375" style="1" customWidth="1"/>
    <col min="15908" max="15908" width="21.7109375" style="1" customWidth="1"/>
    <col min="15909" max="15909" width="10.7109375" style="1" customWidth="1"/>
    <col min="15910" max="15910" width="40.7109375" style="1" customWidth="1"/>
    <col min="15911" max="15913" width="21.7109375" style="1" customWidth="1"/>
    <col min="15914" max="15914" width="10.7109375" style="1" customWidth="1"/>
    <col min="15915" max="15915" width="21.7109375" style="1" customWidth="1"/>
    <col min="15916" max="15916" width="10.7109375" style="1" customWidth="1"/>
    <col min="15917" max="15919" width="21.7109375" style="1" customWidth="1"/>
    <col min="15920" max="15920" width="10.7109375" style="1" customWidth="1"/>
    <col min="15921" max="15921" width="21.7109375" style="1" customWidth="1"/>
    <col min="15922" max="15922" width="40.7109375" style="1" customWidth="1"/>
    <col min="15923" max="15923" width="10.7109375" style="1" customWidth="1"/>
    <col min="15924" max="15926" width="21.7109375" style="1" customWidth="1"/>
    <col min="15927" max="15927" width="10.7109375" style="1" customWidth="1"/>
    <col min="15928" max="15928" width="21.7109375" style="1" customWidth="1"/>
    <col min="15929" max="15929" width="10.7109375" style="1" customWidth="1"/>
    <col min="15930" max="15932" width="21.7109375" style="1" customWidth="1"/>
    <col min="15933" max="15933" width="10.7109375" style="1" customWidth="1"/>
    <col min="15934" max="15934" width="40.7109375" style="1" customWidth="1"/>
    <col min="15935" max="15935" width="21.7109375" style="1" customWidth="1"/>
    <col min="15936" max="15936" width="10.7109375" style="1" customWidth="1"/>
    <col min="15937" max="15939" width="21.7109375" style="1" customWidth="1"/>
    <col min="15940" max="15940" width="10.7109375" style="1" customWidth="1"/>
    <col min="15941" max="15941" width="21.7109375" style="1" customWidth="1"/>
    <col min="15942" max="15942" width="10.7109375" style="1" customWidth="1"/>
    <col min="15943" max="15945" width="21.7109375" style="1" customWidth="1"/>
    <col min="15946" max="15946" width="40.7109375" style="1" customWidth="1"/>
    <col min="15947" max="15947" width="10.7109375" style="1" customWidth="1"/>
    <col min="15948" max="15948" width="21.7109375" style="1" customWidth="1"/>
    <col min="15949" max="15949" width="10.7109375" style="1" customWidth="1"/>
    <col min="15950" max="15952" width="21.7109375" style="1" customWidth="1"/>
    <col min="15953" max="15953" width="10.7109375" style="1" customWidth="1"/>
    <col min="15954" max="15954" width="21.7109375" style="1" customWidth="1"/>
    <col min="15955" max="15955" width="10.7109375" style="1" customWidth="1"/>
    <col min="15956" max="15957" width="21.7109375" style="1" customWidth="1"/>
    <col min="15958" max="15958" width="40.7109375" style="1" customWidth="1"/>
    <col min="15959" max="15959" width="21.7109375" style="1" customWidth="1"/>
    <col min="15960" max="15960" width="10.7109375" style="1" customWidth="1"/>
    <col min="15961" max="15961" width="21.7109375" style="1" customWidth="1"/>
    <col min="15962" max="15962" width="10.7109375" style="1" customWidth="1"/>
    <col min="15963" max="15965" width="21.7109375" style="1" customWidth="1"/>
    <col min="15966" max="15966" width="10.7109375" style="1" customWidth="1"/>
    <col min="15967" max="15967" width="21.7109375" style="1" customWidth="1"/>
    <col min="15968" max="15968" width="10.7109375" style="1" customWidth="1"/>
    <col min="15969" max="15969" width="21.7109375" style="1" customWidth="1"/>
    <col min="15970" max="15970" width="40.7109375" style="1" customWidth="1"/>
    <col min="15971" max="15972" width="21.7109375" style="1" customWidth="1"/>
    <col min="15973" max="15973" width="10.7109375" style="1" customWidth="1"/>
    <col min="15974" max="15974" width="21.7109375" style="1" customWidth="1"/>
    <col min="15975" max="15975" width="10.7109375" style="1" customWidth="1"/>
    <col min="15976" max="15978" width="21.7109375" style="1" customWidth="1"/>
    <col min="15979" max="15979" width="10.7109375" style="1" customWidth="1"/>
    <col min="15980" max="15980" width="21.7109375" style="1" customWidth="1"/>
    <col min="15981" max="15981" width="10.7109375" style="1" customWidth="1"/>
    <col min="15982" max="15982" width="40.7109375" style="1" customWidth="1"/>
    <col min="15983" max="15985" width="21.7109375" style="1" customWidth="1"/>
    <col min="15986" max="15986" width="10.7109375" style="1" customWidth="1"/>
    <col min="15987" max="15987" width="21.7109375" style="1" customWidth="1"/>
    <col min="15988" max="15988" width="10.7109375" style="1" customWidth="1"/>
    <col min="15989" max="15991" width="21.7109375" style="1" customWidth="1"/>
    <col min="15992" max="15992" width="10.7109375" style="1" customWidth="1"/>
    <col min="15993" max="15993" width="21.7109375" style="1" customWidth="1"/>
    <col min="15994" max="15994" width="40.7109375" style="1" customWidth="1"/>
    <col min="15995" max="15995" width="10.7109375" style="1" customWidth="1"/>
    <col min="15996" max="15998" width="21.7109375" style="1" customWidth="1"/>
    <col min="15999" max="15999" width="10.7109375" style="1" customWidth="1"/>
    <col min="16000" max="16000" width="21.7109375" style="1" customWidth="1"/>
    <col min="16001" max="16001" width="10.7109375" style="1" customWidth="1"/>
    <col min="16002" max="16004" width="21.7109375" style="1" customWidth="1"/>
    <col min="16005" max="16005" width="10.7109375" style="1" customWidth="1"/>
    <col min="16006" max="16006" width="40.7109375" style="1" customWidth="1"/>
    <col min="16007" max="16007" width="21.7109375" style="1" customWidth="1"/>
    <col min="16008" max="16008" width="10.7109375" style="1" customWidth="1"/>
    <col min="16009" max="16011" width="21.7109375" style="1" customWidth="1"/>
    <col min="16012" max="16012" width="10.7109375" style="1" customWidth="1"/>
    <col min="16013" max="16116" width="11.42578125" style="1"/>
    <col min="16117" max="16117" width="1.7109375" style="1" customWidth="1"/>
    <col min="16118" max="16118" width="40.7109375" style="1" customWidth="1"/>
    <col min="16119" max="16119" width="21.7109375" style="1" customWidth="1"/>
    <col min="16120" max="16120" width="10.7109375" style="1" customWidth="1"/>
    <col min="16121" max="16123" width="21.7109375" style="1" customWidth="1"/>
    <col min="16124" max="16124" width="10.7109375" style="1" customWidth="1"/>
    <col min="16125" max="16125" width="21.7109375" style="1" customWidth="1"/>
    <col min="16126" max="16126" width="10.7109375" style="1" customWidth="1"/>
    <col min="16127" max="16129" width="21.7109375" style="1" customWidth="1"/>
    <col min="16130" max="16130" width="40.7109375" style="1" customWidth="1"/>
    <col min="16131" max="16131" width="10.7109375" style="1" customWidth="1"/>
    <col min="16132" max="16132" width="21.7109375" style="1" customWidth="1"/>
    <col min="16133" max="16133" width="10.7109375" style="1" customWidth="1"/>
    <col min="16134" max="16136" width="21.7109375" style="1" customWidth="1"/>
    <col min="16137" max="16137" width="10.7109375" style="1" customWidth="1"/>
    <col min="16138" max="16138" width="21.7109375" style="1" customWidth="1"/>
    <col min="16139" max="16139" width="10.7109375" style="1" customWidth="1"/>
    <col min="16140" max="16141" width="21.7109375" style="1" customWidth="1"/>
    <col min="16142" max="16142" width="40.7109375" style="1" customWidth="1"/>
    <col min="16143" max="16143" width="21.7109375" style="1" customWidth="1"/>
    <col min="16144" max="16144" width="10.7109375" style="1" customWidth="1"/>
    <col min="16145" max="16145" width="21.7109375" style="1" customWidth="1"/>
    <col min="16146" max="16146" width="10.7109375" style="1" customWidth="1"/>
    <col min="16147" max="16149" width="21.7109375" style="1" customWidth="1"/>
    <col min="16150" max="16150" width="10.7109375" style="1" customWidth="1"/>
    <col min="16151" max="16151" width="21.7109375" style="1" customWidth="1"/>
    <col min="16152" max="16152" width="10.7109375" style="1" customWidth="1"/>
    <col min="16153" max="16153" width="21.7109375" style="1" customWidth="1"/>
    <col min="16154" max="16154" width="40.7109375" style="1" customWidth="1"/>
    <col min="16155" max="16156" width="21.7109375" style="1" customWidth="1"/>
    <col min="16157" max="16157" width="10.7109375" style="1" customWidth="1"/>
    <col min="16158" max="16158" width="21.7109375" style="1" customWidth="1"/>
    <col min="16159" max="16159" width="10.7109375" style="1" customWidth="1"/>
    <col min="16160" max="16162" width="21.7109375" style="1" customWidth="1"/>
    <col min="16163" max="16163" width="10.7109375" style="1" customWidth="1"/>
    <col min="16164" max="16164" width="21.7109375" style="1" customWidth="1"/>
    <col min="16165" max="16165" width="10.7109375" style="1" customWidth="1"/>
    <col min="16166" max="16166" width="40.7109375" style="1" customWidth="1"/>
    <col min="16167" max="16169" width="21.7109375" style="1" customWidth="1"/>
    <col min="16170" max="16170" width="10.7109375" style="1" customWidth="1"/>
    <col min="16171" max="16171" width="21.7109375" style="1" customWidth="1"/>
    <col min="16172" max="16172" width="10.7109375" style="1" customWidth="1"/>
    <col min="16173" max="16175" width="21.7109375" style="1" customWidth="1"/>
    <col min="16176" max="16176" width="10.7109375" style="1" customWidth="1"/>
    <col min="16177" max="16177" width="21.7109375" style="1" customWidth="1"/>
    <col min="16178" max="16178" width="40.7109375" style="1" customWidth="1"/>
    <col min="16179" max="16179" width="10.7109375" style="1" customWidth="1"/>
    <col min="16180" max="16182" width="21.7109375" style="1" customWidth="1"/>
    <col min="16183" max="16183" width="10.7109375" style="1" customWidth="1"/>
    <col min="16184" max="16184" width="21.7109375" style="1" customWidth="1"/>
    <col min="16185" max="16185" width="10.7109375" style="1" customWidth="1"/>
    <col min="16186" max="16188" width="21.7109375" style="1" customWidth="1"/>
    <col min="16189" max="16189" width="10.7109375" style="1" customWidth="1"/>
    <col min="16190" max="16190" width="40.7109375" style="1" customWidth="1"/>
    <col min="16191" max="16191" width="21.7109375" style="1" customWidth="1"/>
    <col min="16192" max="16192" width="10.7109375" style="1" customWidth="1"/>
    <col min="16193" max="16195" width="21.7109375" style="1" customWidth="1"/>
    <col min="16196" max="16196" width="10.7109375" style="1" customWidth="1"/>
    <col min="16197" max="16197" width="21.7109375" style="1" customWidth="1"/>
    <col min="16198" max="16198" width="10.7109375" style="1" customWidth="1"/>
    <col min="16199" max="16201" width="21.7109375" style="1" customWidth="1"/>
    <col min="16202" max="16202" width="40.7109375" style="1" customWidth="1"/>
    <col min="16203" max="16203" width="10.7109375" style="1" customWidth="1"/>
    <col min="16204" max="16204" width="21.7109375" style="1" customWidth="1"/>
    <col min="16205" max="16205" width="10.7109375" style="1" customWidth="1"/>
    <col min="16206" max="16208" width="21.7109375" style="1" customWidth="1"/>
    <col min="16209" max="16209" width="10.7109375" style="1" customWidth="1"/>
    <col min="16210" max="16210" width="21.7109375" style="1" customWidth="1"/>
    <col min="16211" max="16211" width="10.7109375" style="1" customWidth="1"/>
    <col min="16212" max="16213" width="21.7109375" style="1" customWidth="1"/>
    <col min="16214" max="16214" width="40.7109375" style="1" customWidth="1"/>
    <col min="16215" max="16215" width="21.7109375" style="1" customWidth="1"/>
    <col min="16216" max="16216" width="10.7109375" style="1" customWidth="1"/>
    <col min="16217" max="16217" width="21.7109375" style="1" customWidth="1"/>
    <col min="16218" max="16218" width="10.7109375" style="1" customWidth="1"/>
    <col min="16219" max="16221" width="21.7109375" style="1" customWidth="1"/>
    <col min="16222" max="16222" width="10.7109375" style="1" customWidth="1"/>
    <col min="16223" max="16223" width="21.7109375" style="1" customWidth="1"/>
    <col min="16224" max="16224" width="10.7109375" style="1" customWidth="1"/>
    <col min="16225" max="16225" width="21.7109375" style="1" customWidth="1"/>
    <col min="16226" max="16226" width="40.7109375" style="1" customWidth="1"/>
    <col min="16227" max="16228" width="21.7109375" style="1" customWidth="1"/>
    <col min="16229" max="16229" width="10.7109375" style="1" customWidth="1"/>
    <col min="16230" max="16230" width="21.7109375" style="1" customWidth="1"/>
    <col min="16231" max="16231" width="10.7109375" style="1" customWidth="1"/>
    <col min="16232" max="16234" width="21.7109375" style="1" customWidth="1"/>
    <col min="16235" max="16235" width="10.7109375" style="1" customWidth="1"/>
    <col min="16236" max="16236" width="21.7109375" style="1" customWidth="1"/>
    <col min="16237" max="16237" width="10.7109375" style="1" customWidth="1"/>
    <col min="16238" max="16238" width="40.7109375" style="1" customWidth="1"/>
    <col min="16239" max="16241" width="21.7109375" style="1" customWidth="1"/>
    <col min="16242" max="16242" width="10.7109375" style="1" customWidth="1"/>
    <col min="16243" max="16243" width="21.7109375" style="1" customWidth="1"/>
    <col min="16244" max="16244" width="10.7109375" style="1" customWidth="1"/>
    <col min="16245" max="16247" width="21.7109375" style="1" customWidth="1"/>
    <col min="16248" max="16248" width="10.7109375" style="1" customWidth="1"/>
    <col min="16249" max="16249" width="21.7109375" style="1" customWidth="1"/>
    <col min="16250" max="16250" width="40.7109375" style="1" customWidth="1"/>
    <col min="16251" max="16251" width="10.7109375" style="1" customWidth="1"/>
    <col min="16252" max="16254" width="21.7109375" style="1" customWidth="1"/>
    <col min="16255" max="16255" width="10.7109375" style="1" customWidth="1"/>
    <col min="16256" max="16256" width="21.7109375" style="1" customWidth="1"/>
    <col min="16257" max="16257" width="10.7109375" style="1" customWidth="1"/>
    <col min="16258" max="16260" width="21.7109375" style="1" customWidth="1"/>
    <col min="16261" max="16261" width="10.7109375" style="1" customWidth="1"/>
    <col min="16262" max="16262" width="40.7109375" style="1" customWidth="1"/>
    <col min="16263" max="16263" width="21.7109375" style="1" customWidth="1"/>
    <col min="16264" max="16264" width="10.7109375" style="1" customWidth="1"/>
    <col min="16265" max="16267" width="21.7109375" style="1" customWidth="1"/>
    <col min="16268" max="16268" width="10.7109375" style="1" customWidth="1"/>
    <col min="16269" max="16384" width="11.42578125" style="1"/>
  </cols>
  <sheetData>
    <row r="1" spans="2:140">
      <c r="B1" s="2" t="s">
        <v>202</v>
      </c>
    </row>
    <row r="2" spans="2:140">
      <c r="B2" s="2" t="s">
        <v>1</v>
      </c>
    </row>
    <row r="3" spans="2:140">
      <c r="B3" s="2" t="s">
        <v>2</v>
      </c>
    </row>
    <row r="4" spans="2:140">
      <c r="B4" s="2" t="s">
        <v>3</v>
      </c>
    </row>
    <row r="5" spans="2:140">
      <c r="B5" s="2"/>
    </row>
    <row r="6" spans="2:140">
      <c r="E6" s="1" t="str">
        <f>MID(C7,1,4)</f>
        <v>รผก.</v>
      </c>
      <c r="F6" s="1" t="str">
        <f t="shared" ref="F6:BQ6" si="0">MID(D7,1,4)</f>
        <v>%</v>
      </c>
      <c r="G6" s="1" t="str">
        <f t="shared" si="0"/>
        <v>ค่าจ</v>
      </c>
      <c r="H6" s="1" t="str">
        <f t="shared" si="0"/>
        <v>รผก.</v>
      </c>
      <c r="I6" s="1" t="str">
        <f t="shared" si="0"/>
        <v>คงเห</v>
      </c>
      <c r="J6" s="1" t="str">
        <f t="shared" si="0"/>
        <v>% จร</v>
      </c>
      <c r="K6" s="1" t="str">
        <f t="shared" si="0"/>
        <v>ฝอจ.</v>
      </c>
      <c r="L6" s="1" t="str">
        <f t="shared" si="0"/>
        <v>%</v>
      </c>
      <c r="M6" s="1" t="str">
        <f t="shared" si="0"/>
        <v>ค่าจ</v>
      </c>
      <c r="N6" s="1" t="str">
        <f t="shared" si="0"/>
        <v>ฝอจ.</v>
      </c>
      <c r="O6" s="1" t="str">
        <f t="shared" si="0"/>
        <v>คงเห</v>
      </c>
      <c r="P6" s="1" t="str">
        <f t="shared" si="0"/>
        <v>% จร</v>
      </c>
      <c r="Q6" s="1" t="str">
        <f t="shared" si="0"/>
        <v>ฝบฟ.</v>
      </c>
      <c r="R6" s="1" t="str">
        <f t="shared" si="0"/>
        <v>%</v>
      </c>
      <c r="S6" s="1" t="str">
        <f t="shared" si="0"/>
        <v>ค่าจ</v>
      </c>
      <c r="T6" s="1" t="str">
        <f t="shared" si="0"/>
        <v>ฝบฟ.</v>
      </c>
      <c r="U6" s="1" t="str">
        <f t="shared" si="0"/>
        <v>คงเห</v>
      </c>
      <c r="V6" s="1" t="str">
        <f t="shared" si="0"/>
        <v>% จร</v>
      </c>
      <c r="W6" s="1" t="str">
        <f t="shared" si="0"/>
        <v>ฝบก.</v>
      </c>
      <c r="X6" s="1" t="str">
        <f t="shared" si="0"/>
        <v>%</v>
      </c>
      <c r="Y6" s="1" t="str">
        <f t="shared" si="0"/>
        <v>ค่าจ</v>
      </c>
      <c r="Z6" s="1" t="str">
        <f t="shared" si="0"/>
        <v>ฝบก.</v>
      </c>
      <c r="AA6" s="1" t="str">
        <f t="shared" si="0"/>
        <v>คงเห</v>
      </c>
      <c r="AB6" s="1" t="str">
        <f t="shared" si="0"/>
        <v>% จร</v>
      </c>
      <c r="AC6" s="1" t="str">
        <f t="shared" si="0"/>
        <v>ฟขจ.</v>
      </c>
      <c r="AD6" s="1" t="str">
        <f t="shared" si="0"/>
        <v>%</v>
      </c>
      <c r="AE6" s="1" t="str">
        <f t="shared" si="0"/>
        <v>ค่าจ</v>
      </c>
      <c r="AF6" s="1" t="str">
        <f t="shared" si="0"/>
        <v>ฟขจ.</v>
      </c>
      <c r="AG6" s="1" t="str">
        <f t="shared" si="0"/>
        <v>คงเห</v>
      </c>
      <c r="AH6" s="1" t="str">
        <f t="shared" si="0"/>
        <v>% จร</v>
      </c>
      <c r="AI6" s="1" t="str">
        <f t="shared" si="0"/>
        <v>ฟขส.</v>
      </c>
      <c r="AJ6" s="1" t="str">
        <f t="shared" si="0"/>
        <v>%</v>
      </c>
      <c r="AK6" s="1" t="str">
        <f t="shared" si="0"/>
        <v>ค่าจ</v>
      </c>
      <c r="AL6" s="1" t="str">
        <f t="shared" si="0"/>
        <v>ฟขส.</v>
      </c>
      <c r="AM6" s="1" t="str">
        <f t="shared" si="0"/>
        <v>คงเห</v>
      </c>
      <c r="AN6" s="1" t="str">
        <f t="shared" si="0"/>
        <v>% จร</v>
      </c>
      <c r="AO6" s="1" t="str">
        <f t="shared" si="0"/>
        <v>ฟขน.</v>
      </c>
      <c r="AP6" s="1" t="str">
        <f t="shared" si="0"/>
        <v>%</v>
      </c>
      <c r="AQ6" s="1" t="str">
        <f t="shared" si="0"/>
        <v>ค่าจ</v>
      </c>
      <c r="AR6" s="1" t="str">
        <f t="shared" si="0"/>
        <v>ฟขน.</v>
      </c>
      <c r="AS6" s="1" t="str">
        <f t="shared" si="0"/>
        <v>คงเห</v>
      </c>
      <c r="AT6" s="1" t="str">
        <f t="shared" si="0"/>
        <v>% จร</v>
      </c>
      <c r="AU6" s="1" t="str">
        <f t="shared" si="0"/>
        <v>ฟขธ.</v>
      </c>
      <c r="AV6" s="1" t="str">
        <f t="shared" si="0"/>
        <v>%</v>
      </c>
      <c r="AW6" s="1" t="str">
        <f t="shared" si="0"/>
        <v>ค่าจ</v>
      </c>
      <c r="AX6" s="1" t="str">
        <f t="shared" si="0"/>
        <v>ฟขธ.</v>
      </c>
      <c r="AY6" s="1" t="str">
        <f t="shared" si="0"/>
        <v>คงเห</v>
      </c>
      <c r="AZ6" s="1" t="str">
        <f t="shared" si="0"/>
        <v>% จร</v>
      </c>
      <c r="BA6" s="1" t="str">
        <f t="shared" si="0"/>
        <v>ฟขญ.</v>
      </c>
      <c r="BB6" s="1" t="str">
        <f t="shared" si="0"/>
        <v>%</v>
      </c>
      <c r="BC6" s="1" t="str">
        <f t="shared" si="0"/>
        <v>ค่าจ</v>
      </c>
      <c r="BD6" s="1" t="str">
        <f t="shared" si="0"/>
        <v>ฟขญ.</v>
      </c>
      <c r="BE6" s="1" t="str">
        <f t="shared" si="0"/>
        <v>คงเห</v>
      </c>
      <c r="BF6" s="1" t="str">
        <f t="shared" si="0"/>
        <v>% จร</v>
      </c>
      <c r="BG6" s="1" t="str">
        <f t="shared" si="0"/>
        <v>ฟขง.</v>
      </c>
      <c r="BH6" s="1" t="str">
        <f t="shared" si="0"/>
        <v>%</v>
      </c>
      <c r="BI6" s="1" t="str">
        <f t="shared" si="0"/>
        <v>ค่าจ</v>
      </c>
      <c r="BJ6" s="1" t="str">
        <f t="shared" si="0"/>
        <v>ฟขง.</v>
      </c>
      <c r="BK6" s="1" t="str">
        <f t="shared" si="0"/>
        <v>คงเห</v>
      </c>
      <c r="BL6" s="1" t="str">
        <f t="shared" si="0"/>
        <v>% จร</v>
      </c>
      <c r="BM6" s="1" t="str">
        <f t="shared" si="0"/>
        <v>ฟขบ.</v>
      </c>
      <c r="BN6" s="1" t="str">
        <f t="shared" si="0"/>
        <v>%</v>
      </c>
      <c r="BO6" s="1" t="str">
        <f t="shared" si="0"/>
        <v>ค่าจ</v>
      </c>
      <c r="BP6" s="1" t="str">
        <f t="shared" si="0"/>
        <v>ฟขบ.</v>
      </c>
      <c r="BQ6" s="1" t="str">
        <f t="shared" si="0"/>
        <v>คงเห</v>
      </c>
      <c r="BR6" s="1" t="str">
        <f t="shared" ref="BR6:EC6" si="1">MID(BP7,1,4)</f>
        <v>% จร</v>
      </c>
      <c r="BS6" s="1" t="str">
        <f t="shared" si="1"/>
        <v>ฟขล.</v>
      </c>
      <c r="BT6" s="1" t="str">
        <f t="shared" si="1"/>
        <v>%</v>
      </c>
      <c r="BU6" s="1" t="str">
        <f t="shared" si="1"/>
        <v>ค่าจ</v>
      </c>
      <c r="BV6" s="1" t="str">
        <f t="shared" si="1"/>
        <v>ฟขล.</v>
      </c>
      <c r="BW6" s="1" t="str">
        <f t="shared" si="1"/>
        <v>คงเห</v>
      </c>
      <c r="BX6" s="1" t="str">
        <f t="shared" si="1"/>
        <v>% จร</v>
      </c>
      <c r="BY6" s="1" t="str">
        <f t="shared" si="1"/>
        <v>ฟขต.</v>
      </c>
      <c r="BZ6" s="1" t="str">
        <f t="shared" si="1"/>
        <v>%</v>
      </c>
      <c r="CA6" s="1" t="str">
        <f t="shared" si="1"/>
        <v>ค่าจ</v>
      </c>
      <c r="CB6" s="1" t="str">
        <f t="shared" si="1"/>
        <v>ฟขต.</v>
      </c>
      <c r="CC6" s="1" t="str">
        <f t="shared" si="1"/>
        <v>คงเห</v>
      </c>
      <c r="CD6" s="1" t="str">
        <f t="shared" si="1"/>
        <v>% จร</v>
      </c>
      <c r="CE6" s="1" t="str">
        <f t="shared" si="1"/>
        <v>ฟขร.</v>
      </c>
      <c r="CF6" s="1" t="str">
        <f t="shared" si="1"/>
        <v>%</v>
      </c>
      <c r="CG6" s="1" t="str">
        <f t="shared" si="1"/>
        <v>ค่าจ</v>
      </c>
      <c r="CH6" s="1" t="str">
        <f t="shared" si="1"/>
        <v>ฟขร.</v>
      </c>
      <c r="CI6" s="1" t="str">
        <f t="shared" si="1"/>
        <v>คงเห</v>
      </c>
      <c r="CJ6" s="1" t="str">
        <f t="shared" si="1"/>
        <v>% จร</v>
      </c>
      <c r="CK6" s="1" t="str">
        <f t="shared" si="1"/>
        <v>ฟขว.</v>
      </c>
      <c r="CL6" s="1" t="str">
        <f t="shared" si="1"/>
        <v>%</v>
      </c>
      <c r="CM6" s="1" t="str">
        <f t="shared" si="1"/>
        <v>ค่าจ</v>
      </c>
      <c r="CN6" s="1" t="str">
        <f t="shared" si="1"/>
        <v>ฟขว.</v>
      </c>
      <c r="CO6" s="1" t="str">
        <f t="shared" si="1"/>
        <v>คงเห</v>
      </c>
      <c r="CP6" s="1" t="str">
        <f t="shared" si="1"/>
        <v>% จร</v>
      </c>
      <c r="CQ6" s="1" t="str">
        <f t="shared" si="1"/>
        <v>ฟขท.</v>
      </c>
      <c r="CR6" s="1" t="str">
        <f t="shared" si="1"/>
        <v>%</v>
      </c>
      <c r="CS6" s="1" t="str">
        <f t="shared" si="1"/>
        <v>ค่าจ</v>
      </c>
      <c r="CT6" s="1" t="str">
        <f t="shared" si="1"/>
        <v>ฟขท.</v>
      </c>
      <c r="CU6" s="1" t="str">
        <f t="shared" si="1"/>
        <v>คงเห</v>
      </c>
      <c r="CV6" s="1" t="str">
        <f t="shared" si="1"/>
        <v>% จร</v>
      </c>
      <c r="CW6" s="1" t="str">
        <f t="shared" si="1"/>
        <v>ฟขอ.</v>
      </c>
      <c r="CX6" s="1" t="str">
        <f t="shared" si="1"/>
        <v>%</v>
      </c>
      <c r="CY6" s="1" t="str">
        <f t="shared" si="1"/>
        <v>ค่าจ</v>
      </c>
      <c r="CZ6" s="1" t="str">
        <f t="shared" si="1"/>
        <v>ฟขอ.</v>
      </c>
      <c r="DA6" s="1" t="str">
        <f t="shared" si="1"/>
        <v>คงเห</v>
      </c>
      <c r="DB6" s="1" t="str">
        <f t="shared" si="1"/>
        <v>% จร</v>
      </c>
      <c r="DC6" s="1" t="str">
        <f t="shared" si="1"/>
        <v>ฟขก.</v>
      </c>
      <c r="DD6" s="1" t="str">
        <f t="shared" si="1"/>
        <v>%</v>
      </c>
      <c r="DE6" s="1" t="str">
        <f t="shared" si="1"/>
        <v>ค่าจ</v>
      </c>
      <c r="DF6" s="1" t="str">
        <f t="shared" si="1"/>
        <v>ฟขก.</v>
      </c>
      <c r="DG6" s="1" t="str">
        <f t="shared" si="1"/>
        <v>คงเห</v>
      </c>
      <c r="DH6" s="1" t="str">
        <f t="shared" si="1"/>
        <v>% จร</v>
      </c>
      <c r="DI6" s="1" t="str">
        <f t="shared" si="1"/>
        <v>ฟขป.</v>
      </c>
      <c r="DJ6" s="1" t="str">
        <f t="shared" si="1"/>
        <v>%</v>
      </c>
      <c r="DK6" s="1" t="str">
        <f t="shared" si="1"/>
        <v>ค่าจ</v>
      </c>
      <c r="DL6" s="1" t="str">
        <f t="shared" si="1"/>
        <v>ฟขป.</v>
      </c>
      <c r="DM6" s="1" t="str">
        <f t="shared" si="1"/>
        <v>คงเห</v>
      </c>
      <c r="DN6" s="1" t="str">
        <f t="shared" si="1"/>
        <v>% จร</v>
      </c>
      <c r="DO6" s="1" t="str">
        <f t="shared" si="1"/>
        <v>ฟขพ.</v>
      </c>
      <c r="DP6" s="1" t="str">
        <f t="shared" si="1"/>
        <v>%</v>
      </c>
      <c r="DQ6" s="1" t="str">
        <f t="shared" si="1"/>
        <v>ค่าจ</v>
      </c>
      <c r="DR6" s="1" t="str">
        <f t="shared" si="1"/>
        <v>ฟขพ.</v>
      </c>
      <c r="DS6" s="1" t="str">
        <f t="shared" si="1"/>
        <v>คงเห</v>
      </c>
      <c r="DT6" s="1" t="str">
        <f t="shared" si="1"/>
        <v>% จร</v>
      </c>
      <c r="DU6" s="1" t="str">
        <f t="shared" si="1"/>
        <v>ฟขม.</v>
      </c>
      <c r="DV6" s="1" t="str">
        <f t="shared" si="1"/>
        <v>%</v>
      </c>
      <c r="DW6" s="1" t="str">
        <f t="shared" si="1"/>
        <v>ค่าจ</v>
      </c>
      <c r="DX6" s="1" t="str">
        <f t="shared" si="1"/>
        <v>ฟขม.</v>
      </c>
      <c r="DY6" s="1" t="str">
        <f t="shared" si="1"/>
        <v>คงเห</v>
      </c>
      <c r="DZ6" s="1" t="str">
        <f t="shared" si="1"/>
        <v>% จร</v>
      </c>
      <c r="EA6" s="1" t="str">
        <f t="shared" si="1"/>
        <v>ฟขข.</v>
      </c>
      <c r="EB6" s="1" t="str">
        <f t="shared" si="1"/>
        <v>%</v>
      </c>
      <c r="EC6" s="1" t="str">
        <f t="shared" si="1"/>
        <v>ค่าจ</v>
      </c>
      <c r="ED6" s="1" t="str">
        <f t="shared" ref="ED6:EJ6" si="2">MID(EB7,1,4)</f>
        <v>ฟขข.</v>
      </c>
      <c r="EE6" s="1" t="str">
        <f t="shared" si="2"/>
        <v>คงเห</v>
      </c>
      <c r="EF6" s="1" t="str">
        <f t="shared" si="2"/>
        <v>% จร</v>
      </c>
      <c r="EG6" s="1" t="str">
        <f t="shared" si="2"/>
        <v>รวมค</v>
      </c>
      <c r="EH6" s="1" t="str">
        <f t="shared" si="2"/>
        <v>%</v>
      </c>
      <c r="EI6" s="1" t="str">
        <f t="shared" si="2"/>
        <v>รวมค</v>
      </c>
      <c r="EJ6" s="1" t="str">
        <f t="shared" si="2"/>
        <v xml:space="preserve">รวม </v>
      </c>
    </row>
    <row r="7" spans="2:140">
      <c r="B7" s="3" t="s">
        <v>4</v>
      </c>
      <c r="C7" s="4" t="s">
        <v>203</v>
      </c>
      <c r="D7" s="4" t="s">
        <v>6</v>
      </c>
      <c r="E7" s="4" t="s">
        <v>7</v>
      </c>
      <c r="F7" s="4" t="s">
        <v>204</v>
      </c>
      <c r="G7" s="4" t="s">
        <v>205</v>
      </c>
      <c r="H7" s="4" t="s">
        <v>206</v>
      </c>
      <c r="I7" s="4" t="s">
        <v>207</v>
      </c>
      <c r="J7" s="4" t="s">
        <v>6</v>
      </c>
      <c r="K7" s="4" t="s">
        <v>7</v>
      </c>
      <c r="L7" s="4" t="s">
        <v>208</v>
      </c>
      <c r="M7" s="4" t="s">
        <v>205</v>
      </c>
      <c r="N7" s="4" t="s">
        <v>206</v>
      </c>
      <c r="O7" s="4" t="s">
        <v>209</v>
      </c>
      <c r="P7" s="4" t="s">
        <v>6</v>
      </c>
      <c r="Q7" s="4" t="s">
        <v>7</v>
      </c>
      <c r="R7" s="4" t="s">
        <v>210</v>
      </c>
      <c r="S7" s="4" t="s">
        <v>205</v>
      </c>
      <c r="T7" s="4" t="s">
        <v>206</v>
      </c>
      <c r="U7" s="4" t="s">
        <v>211</v>
      </c>
      <c r="V7" s="4" t="s">
        <v>6</v>
      </c>
      <c r="W7" s="4" t="s">
        <v>7</v>
      </c>
      <c r="X7" s="4" t="s">
        <v>212</v>
      </c>
      <c r="Y7" s="4" t="s">
        <v>205</v>
      </c>
      <c r="Z7" s="4" t="s">
        <v>206</v>
      </c>
      <c r="AA7" s="4" t="s">
        <v>213</v>
      </c>
      <c r="AB7" s="4" t="s">
        <v>6</v>
      </c>
      <c r="AC7" s="4" t="s">
        <v>7</v>
      </c>
      <c r="AD7" s="4" t="s">
        <v>214</v>
      </c>
      <c r="AE7" s="4" t="s">
        <v>205</v>
      </c>
      <c r="AF7" s="4" t="s">
        <v>206</v>
      </c>
      <c r="AG7" s="4" t="s">
        <v>215</v>
      </c>
      <c r="AH7" s="4" t="s">
        <v>6</v>
      </c>
      <c r="AI7" s="4" t="s">
        <v>7</v>
      </c>
      <c r="AJ7" s="4" t="s">
        <v>216</v>
      </c>
      <c r="AK7" s="4" t="s">
        <v>205</v>
      </c>
      <c r="AL7" s="4" t="s">
        <v>206</v>
      </c>
      <c r="AM7" s="4" t="s">
        <v>217</v>
      </c>
      <c r="AN7" s="4" t="s">
        <v>6</v>
      </c>
      <c r="AO7" s="4" t="s">
        <v>7</v>
      </c>
      <c r="AP7" s="4" t="s">
        <v>218</v>
      </c>
      <c r="AQ7" s="4" t="s">
        <v>205</v>
      </c>
      <c r="AR7" s="4" t="s">
        <v>206</v>
      </c>
      <c r="AS7" s="4" t="s">
        <v>219</v>
      </c>
      <c r="AT7" s="4" t="s">
        <v>6</v>
      </c>
      <c r="AU7" s="4" t="s">
        <v>7</v>
      </c>
      <c r="AV7" s="4" t="s">
        <v>220</v>
      </c>
      <c r="AW7" s="4" t="s">
        <v>205</v>
      </c>
      <c r="AX7" s="4" t="s">
        <v>206</v>
      </c>
      <c r="AY7" s="4" t="s">
        <v>221</v>
      </c>
      <c r="AZ7" s="4" t="s">
        <v>6</v>
      </c>
      <c r="BA7" s="4" t="s">
        <v>7</v>
      </c>
      <c r="BB7" s="4" t="s">
        <v>222</v>
      </c>
      <c r="BC7" s="4" t="s">
        <v>205</v>
      </c>
      <c r="BD7" s="4" t="s">
        <v>206</v>
      </c>
      <c r="BE7" s="4" t="s">
        <v>223</v>
      </c>
      <c r="BF7" s="4" t="s">
        <v>6</v>
      </c>
      <c r="BG7" s="4" t="s">
        <v>7</v>
      </c>
      <c r="BH7" s="4" t="s">
        <v>224</v>
      </c>
      <c r="BI7" s="4" t="s">
        <v>205</v>
      </c>
      <c r="BJ7" s="4" t="s">
        <v>206</v>
      </c>
      <c r="BK7" s="4" t="s">
        <v>225</v>
      </c>
      <c r="BL7" s="4" t="s">
        <v>6</v>
      </c>
      <c r="BM7" s="4" t="s">
        <v>7</v>
      </c>
      <c r="BN7" s="4" t="s">
        <v>226</v>
      </c>
      <c r="BO7" s="4" t="s">
        <v>205</v>
      </c>
      <c r="BP7" s="4" t="s">
        <v>206</v>
      </c>
      <c r="BQ7" s="4" t="s">
        <v>227</v>
      </c>
      <c r="BR7" s="4" t="s">
        <v>6</v>
      </c>
      <c r="BS7" s="4" t="s">
        <v>7</v>
      </c>
      <c r="BT7" s="4" t="s">
        <v>228</v>
      </c>
      <c r="BU7" s="4" t="s">
        <v>205</v>
      </c>
      <c r="BV7" s="4" t="s">
        <v>206</v>
      </c>
      <c r="BW7" s="4" t="s">
        <v>229</v>
      </c>
      <c r="BX7" s="4" t="s">
        <v>6</v>
      </c>
      <c r="BY7" s="4" t="s">
        <v>7</v>
      </c>
      <c r="BZ7" s="4" t="s">
        <v>230</v>
      </c>
      <c r="CA7" s="4" t="s">
        <v>205</v>
      </c>
      <c r="CB7" s="4" t="s">
        <v>206</v>
      </c>
      <c r="CC7" s="4" t="s">
        <v>231</v>
      </c>
      <c r="CD7" s="4" t="s">
        <v>6</v>
      </c>
      <c r="CE7" s="4" t="s">
        <v>7</v>
      </c>
      <c r="CF7" s="4" t="s">
        <v>232</v>
      </c>
      <c r="CG7" s="4" t="s">
        <v>205</v>
      </c>
      <c r="CH7" s="4" t="s">
        <v>206</v>
      </c>
      <c r="CI7" s="4" t="s">
        <v>233</v>
      </c>
      <c r="CJ7" s="4" t="s">
        <v>6</v>
      </c>
      <c r="CK7" s="4" t="s">
        <v>7</v>
      </c>
      <c r="CL7" s="4" t="s">
        <v>234</v>
      </c>
      <c r="CM7" s="4" t="s">
        <v>205</v>
      </c>
      <c r="CN7" s="4" t="s">
        <v>206</v>
      </c>
      <c r="CO7" s="4" t="s">
        <v>235</v>
      </c>
      <c r="CP7" s="4" t="s">
        <v>6</v>
      </c>
      <c r="CQ7" s="4" t="s">
        <v>7</v>
      </c>
      <c r="CR7" s="4" t="s">
        <v>236</v>
      </c>
      <c r="CS7" s="4" t="s">
        <v>205</v>
      </c>
      <c r="CT7" s="4" t="s">
        <v>206</v>
      </c>
      <c r="CU7" s="4" t="s">
        <v>237</v>
      </c>
      <c r="CV7" s="4" t="s">
        <v>6</v>
      </c>
      <c r="CW7" s="4" t="s">
        <v>7</v>
      </c>
      <c r="CX7" s="4" t="s">
        <v>238</v>
      </c>
      <c r="CY7" s="4" t="s">
        <v>205</v>
      </c>
      <c r="CZ7" s="4" t="s">
        <v>206</v>
      </c>
      <c r="DA7" s="4" t="s">
        <v>239</v>
      </c>
      <c r="DB7" s="4" t="s">
        <v>6</v>
      </c>
      <c r="DC7" s="4" t="s">
        <v>7</v>
      </c>
      <c r="DD7" s="4" t="s">
        <v>240</v>
      </c>
      <c r="DE7" s="4" t="s">
        <v>205</v>
      </c>
      <c r="DF7" s="4" t="s">
        <v>206</v>
      </c>
      <c r="DG7" s="4" t="s">
        <v>241</v>
      </c>
      <c r="DH7" s="4" t="s">
        <v>6</v>
      </c>
      <c r="DI7" s="4" t="s">
        <v>7</v>
      </c>
      <c r="DJ7" s="4" t="s">
        <v>242</v>
      </c>
      <c r="DK7" s="4" t="s">
        <v>205</v>
      </c>
      <c r="DL7" s="4" t="s">
        <v>206</v>
      </c>
      <c r="DM7" s="4" t="s">
        <v>243</v>
      </c>
      <c r="DN7" s="4" t="s">
        <v>6</v>
      </c>
      <c r="DO7" s="4" t="s">
        <v>7</v>
      </c>
      <c r="DP7" s="4" t="s">
        <v>244</v>
      </c>
      <c r="DQ7" s="4" t="s">
        <v>205</v>
      </c>
      <c r="DR7" s="4" t="s">
        <v>206</v>
      </c>
      <c r="DS7" s="4" t="s">
        <v>245</v>
      </c>
      <c r="DT7" s="4" t="s">
        <v>6</v>
      </c>
      <c r="DU7" s="4" t="s">
        <v>7</v>
      </c>
      <c r="DV7" s="4" t="s">
        <v>246</v>
      </c>
      <c r="DW7" s="4" t="s">
        <v>205</v>
      </c>
      <c r="DX7" s="4" t="s">
        <v>206</v>
      </c>
      <c r="DY7" s="4" t="s">
        <v>247</v>
      </c>
      <c r="DZ7" s="4" t="s">
        <v>6</v>
      </c>
      <c r="EA7" s="4" t="s">
        <v>7</v>
      </c>
      <c r="EB7" s="4" t="s">
        <v>248</v>
      </c>
      <c r="EC7" s="4" t="s">
        <v>205</v>
      </c>
      <c r="ED7" s="4" t="s">
        <v>206</v>
      </c>
      <c r="EE7" s="4" t="s">
        <v>249</v>
      </c>
      <c r="EF7" s="4" t="s">
        <v>6</v>
      </c>
      <c r="EG7" s="4" t="s">
        <v>250</v>
      </c>
      <c r="EH7" s="4" t="s">
        <v>251</v>
      </c>
      <c r="EI7" s="4" t="s">
        <v>205</v>
      </c>
      <c r="EJ7" s="4" t="s">
        <v>206</v>
      </c>
    </row>
    <row r="8" spans="2:140" outlineLevel="2">
      <c r="B8" s="5" t="s">
        <v>436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620000</v>
      </c>
      <c r="M8" s="6">
        <v>620000</v>
      </c>
      <c r="N8" s="6">
        <v>0</v>
      </c>
      <c r="O8" s="7">
        <v>0</v>
      </c>
      <c r="P8" s="6">
        <v>0</v>
      </c>
      <c r="Q8" s="7">
        <v>0</v>
      </c>
      <c r="R8" s="6">
        <v>902000</v>
      </c>
      <c r="S8" s="6">
        <v>8000000</v>
      </c>
      <c r="T8" s="6">
        <v>0</v>
      </c>
      <c r="U8" s="7">
        <v>0</v>
      </c>
      <c r="V8" s="6">
        <v>0</v>
      </c>
      <c r="W8" s="7">
        <v>0</v>
      </c>
      <c r="X8" s="6">
        <v>8000000</v>
      </c>
      <c r="Y8" s="6">
        <v>8000000</v>
      </c>
      <c r="Z8" s="6">
        <v>0</v>
      </c>
      <c r="AA8" s="7">
        <v>0</v>
      </c>
      <c r="AB8" s="6">
        <v>0</v>
      </c>
      <c r="AC8" s="7">
        <v>0</v>
      </c>
      <c r="AD8" s="7">
        <v>0</v>
      </c>
      <c r="AE8" s="6">
        <v>0</v>
      </c>
      <c r="AF8" s="6">
        <v>0</v>
      </c>
      <c r="AG8" s="7">
        <v>0</v>
      </c>
      <c r="AH8" s="6">
        <v>0</v>
      </c>
      <c r="AI8" s="7">
        <v>0</v>
      </c>
      <c r="AJ8" s="7">
        <v>0</v>
      </c>
      <c r="AK8" s="6">
        <v>0</v>
      </c>
      <c r="AL8" s="6">
        <v>0</v>
      </c>
      <c r="AM8" s="7">
        <v>0</v>
      </c>
      <c r="AN8" s="6">
        <v>0</v>
      </c>
      <c r="AO8" s="7">
        <v>0</v>
      </c>
      <c r="AP8" s="7">
        <v>0</v>
      </c>
      <c r="AQ8" s="6">
        <v>0</v>
      </c>
      <c r="AR8" s="6">
        <v>0</v>
      </c>
      <c r="AS8" s="7">
        <v>0</v>
      </c>
      <c r="AT8" s="6">
        <v>0</v>
      </c>
      <c r="AU8" s="7">
        <v>0</v>
      </c>
      <c r="AV8" s="7">
        <v>0</v>
      </c>
      <c r="AW8" s="6">
        <v>0</v>
      </c>
      <c r="AX8" s="6">
        <v>0</v>
      </c>
      <c r="AY8" s="7">
        <v>0</v>
      </c>
      <c r="AZ8" s="6">
        <v>0</v>
      </c>
      <c r="BA8" s="7">
        <v>0</v>
      </c>
      <c r="BB8" s="6">
        <v>348000</v>
      </c>
      <c r="BC8" s="6">
        <v>348000</v>
      </c>
      <c r="BD8" s="6">
        <v>0</v>
      </c>
      <c r="BE8" s="7">
        <v>0</v>
      </c>
      <c r="BF8" s="6">
        <v>0</v>
      </c>
      <c r="BG8" s="7">
        <v>0</v>
      </c>
      <c r="BH8" s="7">
        <v>0</v>
      </c>
      <c r="BI8" s="6">
        <v>0</v>
      </c>
      <c r="BJ8" s="6">
        <v>0</v>
      </c>
      <c r="BK8" s="7">
        <v>0</v>
      </c>
      <c r="BL8" s="6">
        <v>0</v>
      </c>
      <c r="BM8" s="7">
        <v>0</v>
      </c>
      <c r="BN8" s="7">
        <v>0</v>
      </c>
      <c r="BO8" s="6">
        <v>0</v>
      </c>
      <c r="BP8" s="6">
        <v>0</v>
      </c>
      <c r="BQ8" s="7">
        <v>0</v>
      </c>
      <c r="BR8" s="6">
        <v>0</v>
      </c>
      <c r="BS8" s="7">
        <v>0</v>
      </c>
      <c r="BT8" s="7">
        <v>0</v>
      </c>
      <c r="BU8" s="6">
        <v>0</v>
      </c>
      <c r="BV8" s="6">
        <v>0</v>
      </c>
      <c r="BW8" s="7">
        <v>0</v>
      </c>
      <c r="BX8" s="6">
        <v>0</v>
      </c>
      <c r="BY8" s="7">
        <v>0</v>
      </c>
      <c r="BZ8" s="7">
        <v>0</v>
      </c>
      <c r="CA8" s="6">
        <v>0</v>
      </c>
      <c r="CB8" s="6">
        <v>0</v>
      </c>
      <c r="CC8" s="7">
        <v>0</v>
      </c>
      <c r="CD8" s="6">
        <v>0</v>
      </c>
      <c r="CE8" s="7">
        <v>0</v>
      </c>
      <c r="CF8" s="7">
        <v>0</v>
      </c>
      <c r="CG8" s="6">
        <v>0</v>
      </c>
      <c r="CH8" s="6">
        <v>0</v>
      </c>
      <c r="CI8" s="7">
        <v>0</v>
      </c>
      <c r="CJ8" s="6">
        <v>0</v>
      </c>
      <c r="CK8" s="7">
        <v>0</v>
      </c>
      <c r="CL8" s="7">
        <v>0</v>
      </c>
      <c r="CM8" s="6">
        <v>0</v>
      </c>
      <c r="CN8" s="6">
        <v>0</v>
      </c>
      <c r="CO8" s="7">
        <v>0</v>
      </c>
      <c r="CP8" s="6">
        <v>0</v>
      </c>
      <c r="CQ8" s="7">
        <v>0</v>
      </c>
      <c r="CR8" s="6">
        <v>180000</v>
      </c>
      <c r="CS8" s="6">
        <v>180000</v>
      </c>
      <c r="CT8" s="6">
        <v>0</v>
      </c>
      <c r="CU8" s="7">
        <v>0</v>
      </c>
      <c r="CV8" s="6">
        <v>0</v>
      </c>
      <c r="CW8" s="7">
        <v>0</v>
      </c>
      <c r="CX8" s="6">
        <v>300000</v>
      </c>
      <c r="CY8" s="6">
        <v>300000</v>
      </c>
      <c r="CZ8" s="6">
        <v>0</v>
      </c>
      <c r="DA8" s="7">
        <v>0</v>
      </c>
      <c r="DB8" s="6">
        <v>0</v>
      </c>
      <c r="DC8" s="7">
        <v>0</v>
      </c>
      <c r="DD8" s="7">
        <v>0</v>
      </c>
      <c r="DE8" s="6">
        <v>0</v>
      </c>
      <c r="DF8" s="6">
        <v>0</v>
      </c>
      <c r="DG8" s="7">
        <v>0</v>
      </c>
      <c r="DH8" s="6">
        <v>0</v>
      </c>
      <c r="DI8" s="7">
        <v>0</v>
      </c>
      <c r="DJ8" s="7">
        <v>0</v>
      </c>
      <c r="DK8" s="6">
        <v>0</v>
      </c>
      <c r="DL8" s="6">
        <v>0</v>
      </c>
      <c r="DM8" s="7">
        <v>0</v>
      </c>
      <c r="DN8" s="6">
        <v>0</v>
      </c>
      <c r="DO8" s="7">
        <v>0</v>
      </c>
      <c r="DP8" s="7">
        <v>0</v>
      </c>
      <c r="DQ8" s="6">
        <v>0</v>
      </c>
      <c r="DR8" s="6">
        <v>0</v>
      </c>
      <c r="DS8" s="7">
        <v>0</v>
      </c>
      <c r="DT8" s="6">
        <v>0</v>
      </c>
      <c r="DU8" s="7">
        <v>0</v>
      </c>
      <c r="DV8" s="7">
        <v>0</v>
      </c>
      <c r="DW8" s="6">
        <v>0</v>
      </c>
      <c r="DX8" s="6">
        <v>0</v>
      </c>
      <c r="DY8" s="7">
        <v>0</v>
      </c>
      <c r="DZ8" s="6">
        <v>0</v>
      </c>
      <c r="EA8" s="7">
        <v>0</v>
      </c>
      <c r="EB8" s="7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10350000</v>
      </c>
      <c r="EI8" s="6">
        <v>10350000</v>
      </c>
      <c r="EJ8" s="6">
        <v>0</v>
      </c>
    </row>
    <row r="9" spans="2:140" outlineLevel="2">
      <c r="B9" s="5" t="s">
        <v>437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41000</v>
      </c>
      <c r="J9" s="6">
        <v>0</v>
      </c>
      <c r="K9" s="6">
        <v>123600</v>
      </c>
      <c r="L9" s="7">
        <v>0</v>
      </c>
      <c r="M9" s="6">
        <v>-123600</v>
      </c>
      <c r="N9" s="6">
        <v>0</v>
      </c>
      <c r="O9" s="6">
        <v>1788</v>
      </c>
      <c r="P9" s="6">
        <v>0</v>
      </c>
      <c r="Q9" s="6">
        <v>11604</v>
      </c>
      <c r="R9" s="7">
        <v>0</v>
      </c>
      <c r="S9" s="6">
        <v>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6">
        <v>1120</v>
      </c>
      <c r="AD9" s="7">
        <v>0</v>
      </c>
      <c r="AE9" s="6">
        <v>-1120</v>
      </c>
      <c r="AF9" s="6">
        <v>0</v>
      </c>
      <c r="AG9" s="7">
        <v>0</v>
      </c>
      <c r="AH9" s="6">
        <v>0</v>
      </c>
      <c r="AI9" s="7">
        <v>0</v>
      </c>
      <c r="AJ9" s="7">
        <v>0</v>
      </c>
      <c r="AK9" s="6">
        <v>0</v>
      </c>
      <c r="AL9" s="6">
        <v>0</v>
      </c>
      <c r="AM9" s="7">
        <v>0</v>
      </c>
      <c r="AN9" s="6">
        <v>0</v>
      </c>
      <c r="AO9" s="7">
        <v>0</v>
      </c>
      <c r="AP9" s="7">
        <v>0</v>
      </c>
      <c r="AQ9" s="6">
        <v>0</v>
      </c>
      <c r="AR9" s="6">
        <v>0</v>
      </c>
      <c r="AS9" s="6">
        <v>61494.96</v>
      </c>
      <c r="AT9" s="6">
        <v>0</v>
      </c>
      <c r="AU9" s="6">
        <v>250820.7</v>
      </c>
      <c r="AV9" s="7">
        <v>0</v>
      </c>
      <c r="AW9" s="6">
        <v>-250820.7</v>
      </c>
      <c r="AX9" s="6">
        <v>0</v>
      </c>
      <c r="AY9" s="7">
        <v>0</v>
      </c>
      <c r="AZ9" s="6">
        <v>0</v>
      </c>
      <c r="BA9" s="6">
        <v>44410</v>
      </c>
      <c r="BB9" s="7">
        <v>0</v>
      </c>
      <c r="BC9" s="6">
        <v>-44410</v>
      </c>
      <c r="BD9" s="6">
        <v>0</v>
      </c>
      <c r="BE9" s="7">
        <v>0</v>
      </c>
      <c r="BF9" s="6">
        <v>0</v>
      </c>
      <c r="BG9" s="7">
        <v>0</v>
      </c>
      <c r="BH9" s="7">
        <v>0</v>
      </c>
      <c r="BI9" s="6">
        <v>0</v>
      </c>
      <c r="BJ9" s="6">
        <v>0</v>
      </c>
      <c r="BK9" s="7">
        <v>0</v>
      </c>
      <c r="BL9" s="6">
        <v>0</v>
      </c>
      <c r="BM9" s="7">
        <v>0</v>
      </c>
      <c r="BN9" s="7">
        <v>0</v>
      </c>
      <c r="BO9" s="6">
        <v>0</v>
      </c>
      <c r="BP9" s="6">
        <v>0</v>
      </c>
      <c r="BQ9" s="7">
        <v>0</v>
      </c>
      <c r="BR9" s="6">
        <v>0</v>
      </c>
      <c r="BS9" s="6">
        <v>60000</v>
      </c>
      <c r="BT9" s="7">
        <v>0</v>
      </c>
      <c r="BU9" s="6">
        <v>-60000</v>
      </c>
      <c r="BV9" s="6">
        <v>0</v>
      </c>
      <c r="BW9" s="7">
        <v>0</v>
      </c>
      <c r="BX9" s="6">
        <v>0</v>
      </c>
      <c r="BY9" s="7">
        <v>0</v>
      </c>
      <c r="BZ9" s="7">
        <v>0</v>
      </c>
      <c r="CA9" s="6">
        <v>0</v>
      </c>
      <c r="CB9" s="6">
        <v>0</v>
      </c>
      <c r="CC9" s="6">
        <v>180</v>
      </c>
      <c r="CD9" s="6">
        <v>0</v>
      </c>
      <c r="CE9" s="6">
        <v>180</v>
      </c>
      <c r="CF9" s="7">
        <v>0</v>
      </c>
      <c r="CG9" s="6">
        <v>-180</v>
      </c>
      <c r="CH9" s="6">
        <v>0</v>
      </c>
      <c r="CI9" s="7">
        <v>0</v>
      </c>
      <c r="CJ9" s="6">
        <v>0</v>
      </c>
      <c r="CK9" s="7">
        <v>0</v>
      </c>
      <c r="CL9" s="7">
        <v>0</v>
      </c>
      <c r="CM9" s="6">
        <v>0</v>
      </c>
      <c r="CN9" s="6">
        <v>0</v>
      </c>
      <c r="CO9" s="7">
        <v>0</v>
      </c>
      <c r="CP9" s="6">
        <v>0</v>
      </c>
      <c r="CQ9" s="6">
        <v>33400</v>
      </c>
      <c r="CR9" s="7">
        <v>0</v>
      </c>
      <c r="CS9" s="6">
        <v>-33400</v>
      </c>
      <c r="CT9" s="6">
        <v>0</v>
      </c>
      <c r="CU9" s="6">
        <v>29120</v>
      </c>
      <c r="CV9" s="6">
        <v>0</v>
      </c>
      <c r="CW9" s="6">
        <v>95220</v>
      </c>
      <c r="CX9" s="7">
        <v>0</v>
      </c>
      <c r="CY9" s="6">
        <v>-95220</v>
      </c>
      <c r="CZ9" s="6">
        <v>0</v>
      </c>
      <c r="DA9" s="7">
        <v>0</v>
      </c>
      <c r="DB9" s="6">
        <v>0</v>
      </c>
      <c r="DC9" s="7">
        <v>0</v>
      </c>
      <c r="DD9" s="7">
        <v>0</v>
      </c>
      <c r="DE9" s="6">
        <v>0</v>
      </c>
      <c r="DF9" s="6">
        <v>0</v>
      </c>
      <c r="DG9" s="7">
        <v>0</v>
      </c>
      <c r="DH9" s="6">
        <v>0</v>
      </c>
      <c r="DI9" s="7">
        <v>0</v>
      </c>
      <c r="DJ9" s="7">
        <v>0</v>
      </c>
      <c r="DK9" s="6">
        <v>0</v>
      </c>
      <c r="DL9" s="6">
        <v>0</v>
      </c>
      <c r="DM9" s="7">
        <v>0</v>
      </c>
      <c r="DN9" s="6">
        <v>0</v>
      </c>
      <c r="DO9" s="7">
        <v>0</v>
      </c>
      <c r="DP9" s="7">
        <v>0</v>
      </c>
      <c r="DQ9" s="6">
        <v>0</v>
      </c>
      <c r="DR9" s="6">
        <v>0</v>
      </c>
      <c r="DS9" s="7">
        <v>0</v>
      </c>
      <c r="DT9" s="6">
        <v>0</v>
      </c>
      <c r="DU9" s="7">
        <v>0</v>
      </c>
      <c r="DV9" s="7">
        <v>0</v>
      </c>
      <c r="DW9" s="6">
        <v>0</v>
      </c>
      <c r="DX9" s="6">
        <v>0</v>
      </c>
      <c r="DY9" s="7">
        <v>0</v>
      </c>
      <c r="DZ9" s="6">
        <v>0</v>
      </c>
      <c r="EA9" s="7">
        <v>0</v>
      </c>
      <c r="EB9" s="7">
        <v>0</v>
      </c>
      <c r="EC9" s="6">
        <v>0</v>
      </c>
      <c r="ED9" s="6">
        <v>0</v>
      </c>
      <c r="EE9" s="6">
        <v>133582.96</v>
      </c>
      <c r="EF9" s="6">
        <v>0</v>
      </c>
      <c r="EG9" s="6">
        <v>620354.69999999995</v>
      </c>
      <c r="EH9" s="6">
        <v>0</v>
      </c>
      <c r="EI9" s="6">
        <v>-620354.69999999995</v>
      </c>
      <c r="EJ9" s="6">
        <v>0</v>
      </c>
    </row>
    <row r="10" spans="2:140" outlineLevel="2">
      <c r="B10" s="5" t="s">
        <v>438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7">
        <v>0</v>
      </c>
      <c r="M10" s="6">
        <v>0</v>
      </c>
      <c r="N10" s="6">
        <v>0</v>
      </c>
      <c r="O10" s="7">
        <v>0</v>
      </c>
      <c r="P10" s="6">
        <v>0</v>
      </c>
      <c r="Q10" s="7">
        <v>0</v>
      </c>
      <c r="R10" s="7">
        <v>0</v>
      </c>
      <c r="S10" s="6">
        <v>0</v>
      </c>
      <c r="T10" s="6">
        <v>0</v>
      </c>
      <c r="U10" s="7">
        <v>0</v>
      </c>
      <c r="V10" s="6">
        <v>0</v>
      </c>
      <c r="W10" s="7">
        <v>0</v>
      </c>
      <c r="X10" s="7">
        <v>0</v>
      </c>
      <c r="Y10" s="6">
        <v>0</v>
      </c>
      <c r="Z10" s="6">
        <v>0</v>
      </c>
      <c r="AA10" s="6">
        <v>6583.5</v>
      </c>
      <c r="AB10" s="6">
        <v>5.4409000000000001</v>
      </c>
      <c r="AC10" s="6">
        <v>17590.5</v>
      </c>
      <c r="AD10" s="6">
        <v>121000</v>
      </c>
      <c r="AE10" s="6">
        <v>103409.5</v>
      </c>
      <c r="AF10" s="6">
        <v>14.537599999999999</v>
      </c>
      <c r="AG10" s="7">
        <v>0</v>
      </c>
      <c r="AH10" s="6">
        <v>0</v>
      </c>
      <c r="AI10" s="6">
        <v>39102.75</v>
      </c>
      <c r="AJ10" s="6">
        <v>225000</v>
      </c>
      <c r="AK10" s="6">
        <v>185897.25</v>
      </c>
      <c r="AL10" s="6">
        <v>17.379000000000001</v>
      </c>
      <c r="AM10" s="7">
        <v>0</v>
      </c>
      <c r="AN10" s="6">
        <v>0</v>
      </c>
      <c r="AO10" s="6">
        <v>58887</v>
      </c>
      <c r="AP10" s="6">
        <v>493000</v>
      </c>
      <c r="AQ10" s="6">
        <v>434113</v>
      </c>
      <c r="AR10" s="6">
        <v>11.944599999999999</v>
      </c>
      <c r="AS10" s="7">
        <v>0</v>
      </c>
      <c r="AT10" s="6">
        <v>0</v>
      </c>
      <c r="AU10" s="6">
        <v>16105.5</v>
      </c>
      <c r="AV10" s="6">
        <v>90000</v>
      </c>
      <c r="AW10" s="6">
        <v>73894.5</v>
      </c>
      <c r="AX10" s="6">
        <v>17.895</v>
      </c>
      <c r="AY10" s="6">
        <v>6759</v>
      </c>
      <c r="AZ10" s="6">
        <v>5.7769000000000004</v>
      </c>
      <c r="BA10" s="6">
        <v>23105.25</v>
      </c>
      <c r="BB10" s="6">
        <v>117000</v>
      </c>
      <c r="BC10" s="6">
        <v>93894.75</v>
      </c>
      <c r="BD10" s="6">
        <v>19.748100000000001</v>
      </c>
      <c r="BE10" s="6">
        <v>3406.5</v>
      </c>
      <c r="BF10" s="6">
        <v>6.0830000000000002</v>
      </c>
      <c r="BG10" s="6">
        <v>10971</v>
      </c>
      <c r="BH10" s="6">
        <v>56000</v>
      </c>
      <c r="BI10" s="6">
        <v>45029</v>
      </c>
      <c r="BJ10" s="6">
        <v>19.591100000000001</v>
      </c>
      <c r="BK10" s="7">
        <v>0</v>
      </c>
      <c r="BL10" s="6">
        <v>0</v>
      </c>
      <c r="BM10" s="6">
        <v>13682.25</v>
      </c>
      <c r="BN10" s="6">
        <v>99000</v>
      </c>
      <c r="BO10" s="6">
        <v>85317.75</v>
      </c>
      <c r="BP10" s="6">
        <v>13.820499999999999</v>
      </c>
      <c r="BQ10" s="7">
        <v>0</v>
      </c>
      <c r="BR10" s="6">
        <v>0</v>
      </c>
      <c r="BS10" s="7">
        <v>0</v>
      </c>
      <c r="BT10" s="7">
        <v>0</v>
      </c>
      <c r="BU10" s="6">
        <v>0</v>
      </c>
      <c r="BV10" s="6">
        <v>0</v>
      </c>
      <c r="BW10" s="6">
        <v>5575.5</v>
      </c>
      <c r="BX10" s="6">
        <v>7.2408999999999999</v>
      </c>
      <c r="BY10" s="6">
        <v>22734</v>
      </c>
      <c r="BZ10" s="6">
        <v>77000</v>
      </c>
      <c r="CA10" s="6">
        <v>54266</v>
      </c>
      <c r="CB10" s="6">
        <v>29.524699999999999</v>
      </c>
      <c r="CC10" s="6">
        <v>7220.25</v>
      </c>
      <c r="CD10" s="6">
        <v>4.8457999999999997</v>
      </c>
      <c r="CE10" s="6">
        <v>28512</v>
      </c>
      <c r="CF10" s="6">
        <v>149000</v>
      </c>
      <c r="CG10" s="6">
        <v>120488</v>
      </c>
      <c r="CH10" s="6">
        <v>19.1356</v>
      </c>
      <c r="CI10" s="6">
        <v>2634.75</v>
      </c>
      <c r="CJ10" s="6">
        <v>5.0667999999999997</v>
      </c>
      <c r="CK10" s="6">
        <v>9634.5</v>
      </c>
      <c r="CL10" s="6">
        <v>52000</v>
      </c>
      <c r="CM10" s="6">
        <v>42365.5</v>
      </c>
      <c r="CN10" s="6">
        <v>18.527899999999999</v>
      </c>
      <c r="CO10" s="6">
        <v>5789.25</v>
      </c>
      <c r="CP10" s="6">
        <v>7.1471999999999998</v>
      </c>
      <c r="CQ10" s="6">
        <v>20506.5</v>
      </c>
      <c r="CR10" s="6">
        <v>81000</v>
      </c>
      <c r="CS10" s="6">
        <v>60493.5</v>
      </c>
      <c r="CT10" s="6">
        <v>25.316700000000001</v>
      </c>
      <c r="CU10" s="7">
        <v>0</v>
      </c>
      <c r="CV10" s="6">
        <v>0</v>
      </c>
      <c r="CW10" s="6">
        <v>19777.5</v>
      </c>
      <c r="CX10" s="6">
        <v>101000</v>
      </c>
      <c r="CY10" s="6">
        <v>81222.5</v>
      </c>
      <c r="CZ10" s="6">
        <v>19.581700000000001</v>
      </c>
      <c r="DA10" s="6">
        <v>8453.25</v>
      </c>
      <c r="DB10" s="6">
        <v>6.2617000000000003</v>
      </c>
      <c r="DC10" s="6">
        <v>30951</v>
      </c>
      <c r="DD10" s="6">
        <v>135000</v>
      </c>
      <c r="DE10" s="6">
        <v>104049</v>
      </c>
      <c r="DF10" s="6">
        <v>22.9267</v>
      </c>
      <c r="DG10" s="6">
        <v>4680</v>
      </c>
      <c r="DH10" s="6">
        <v>4.6337000000000002</v>
      </c>
      <c r="DI10" s="6">
        <v>21633.75</v>
      </c>
      <c r="DJ10" s="6">
        <v>101000</v>
      </c>
      <c r="DK10" s="6">
        <v>79366.25</v>
      </c>
      <c r="DL10" s="6">
        <v>21.419599999999999</v>
      </c>
      <c r="DM10" s="7">
        <v>0</v>
      </c>
      <c r="DN10" s="6">
        <v>0</v>
      </c>
      <c r="DO10" s="6">
        <v>10039.5</v>
      </c>
      <c r="DP10" s="6">
        <v>101000</v>
      </c>
      <c r="DQ10" s="6">
        <v>90960.5</v>
      </c>
      <c r="DR10" s="6">
        <v>9.9400999999999993</v>
      </c>
      <c r="DS10" s="6">
        <v>4572</v>
      </c>
      <c r="DT10" s="6">
        <v>6.8239000000000001</v>
      </c>
      <c r="DU10" s="6">
        <v>21964.5</v>
      </c>
      <c r="DV10" s="6">
        <v>67000</v>
      </c>
      <c r="DW10" s="6">
        <v>45035.5</v>
      </c>
      <c r="DX10" s="6">
        <v>32.782800000000002</v>
      </c>
      <c r="DY10" s="6">
        <v>7440.75</v>
      </c>
      <c r="DZ10" s="6">
        <v>4.7697000000000003</v>
      </c>
      <c r="EA10" s="6">
        <v>27562.5</v>
      </c>
      <c r="EB10" s="6">
        <v>156000</v>
      </c>
      <c r="EC10" s="6">
        <v>128437.5</v>
      </c>
      <c r="ED10" s="6">
        <v>17.668299999999999</v>
      </c>
      <c r="EE10" s="6">
        <v>63114.75</v>
      </c>
      <c r="EF10" s="6">
        <v>2.8416999999999999</v>
      </c>
      <c r="EG10" s="6">
        <v>392760</v>
      </c>
      <c r="EH10" s="6">
        <v>2221000</v>
      </c>
      <c r="EI10" s="6">
        <v>1828240</v>
      </c>
      <c r="EJ10" s="6">
        <v>17.683900000000001</v>
      </c>
    </row>
    <row r="11" spans="2:140" outlineLevel="2">
      <c r="B11" s="5" t="s">
        <v>439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7">
        <v>0</v>
      </c>
      <c r="M11" s="6">
        <v>0</v>
      </c>
      <c r="N11" s="6">
        <v>0</v>
      </c>
      <c r="O11" s="7">
        <v>0</v>
      </c>
      <c r="P11" s="6">
        <v>0</v>
      </c>
      <c r="Q11" s="7">
        <v>0</v>
      </c>
      <c r="R11" s="7">
        <v>0</v>
      </c>
      <c r="S11" s="6">
        <v>0</v>
      </c>
      <c r="T11" s="6">
        <v>0</v>
      </c>
      <c r="U11" s="7">
        <v>0</v>
      </c>
      <c r="V11" s="6">
        <v>0</v>
      </c>
      <c r="W11" s="7">
        <v>0</v>
      </c>
      <c r="X11" s="7">
        <v>0</v>
      </c>
      <c r="Y11" s="6">
        <v>0</v>
      </c>
      <c r="Z11" s="6">
        <v>0</v>
      </c>
      <c r="AA11" s="6">
        <v>150360</v>
      </c>
      <c r="AB11" s="6">
        <v>6.9611000000000001</v>
      </c>
      <c r="AC11" s="6">
        <v>265468</v>
      </c>
      <c r="AD11" s="6">
        <v>2160000</v>
      </c>
      <c r="AE11" s="6">
        <v>1894532</v>
      </c>
      <c r="AF11" s="6">
        <v>12.2902</v>
      </c>
      <c r="AG11" s="6">
        <v>331324</v>
      </c>
      <c r="AH11" s="6">
        <v>15.0602</v>
      </c>
      <c r="AI11" s="6">
        <v>336488</v>
      </c>
      <c r="AJ11" s="6">
        <v>2200000</v>
      </c>
      <c r="AK11" s="6">
        <v>1863512</v>
      </c>
      <c r="AL11" s="6">
        <v>15.2949</v>
      </c>
      <c r="AM11" s="7">
        <v>0</v>
      </c>
      <c r="AN11" s="6">
        <v>0</v>
      </c>
      <c r="AO11" s="6">
        <v>188684</v>
      </c>
      <c r="AP11" s="6">
        <v>3636000</v>
      </c>
      <c r="AQ11" s="6">
        <v>3447316</v>
      </c>
      <c r="AR11" s="6">
        <v>5.1893000000000002</v>
      </c>
      <c r="AS11" s="7">
        <v>0</v>
      </c>
      <c r="AT11" s="6">
        <v>0</v>
      </c>
      <c r="AU11" s="6">
        <v>52328</v>
      </c>
      <c r="AV11" s="6">
        <v>1600000</v>
      </c>
      <c r="AW11" s="6">
        <v>1547672</v>
      </c>
      <c r="AX11" s="6">
        <v>3.2705000000000002</v>
      </c>
      <c r="AY11" s="6">
        <v>143292</v>
      </c>
      <c r="AZ11" s="6">
        <v>7.7538999999999998</v>
      </c>
      <c r="BA11" s="6">
        <v>249328</v>
      </c>
      <c r="BB11" s="6">
        <v>1848000</v>
      </c>
      <c r="BC11" s="6">
        <v>1598672</v>
      </c>
      <c r="BD11" s="6">
        <v>13.4918</v>
      </c>
      <c r="BE11" s="6">
        <v>131128</v>
      </c>
      <c r="BF11" s="6">
        <v>6.4278000000000004</v>
      </c>
      <c r="BG11" s="6">
        <v>206292</v>
      </c>
      <c r="BH11" s="6">
        <v>2040000</v>
      </c>
      <c r="BI11" s="6">
        <v>1833708</v>
      </c>
      <c r="BJ11" s="6">
        <v>10.112399999999999</v>
      </c>
      <c r="BK11" s="6">
        <v>134164</v>
      </c>
      <c r="BL11" s="6">
        <v>6.7081999999999997</v>
      </c>
      <c r="BM11" s="6">
        <v>227668</v>
      </c>
      <c r="BN11" s="6">
        <v>2000000</v>
      </c>
      <c r="BO11" s="6">
        <v>1772332</v>
      </c>
      <c r="BP11" s="6">
        <v>11.3834</v>
      </c>
      <c r="BQ11" s="6">
        <v>48816</v>
      </c>
      <c r="BR11" s="6">
        <v>8.1359999999999992</v>
      </c>
      <c r="BS11" s="6">
        <v>80740</v>
      </c>
      <c r="BT11" s="6">
        <v>600000</v>
      </c>
      <c r="BU11" s="6">
        <v>519260</v>
      </c>
      <c r="BV11" s="6">
        <v>13.4567</v>
      </c>
      <c r="BW11" s="6">
        <v>79472</v>
      </c>
      <c r="BX11" s="6">
        <v>9.1981000000000002</v>
      </c>
      <c r="BY11" s="6">
        <v>146440</v>
      </c>
      <c r="BZ11" s="6">
        <v>864000</v>
      </c>
      <c r="CA11" s="6">
        <v>717560</v>
      </c>
      <c r="CB11" s="6">
        <v>16.949100000000001</v>
      </c>
      <c r="CC11" s="6">
        <v>232008</v>
      </c>
      <c r="CD11" s="6">
        <v>7.4362000000000004</v>
      </c>
      <c r="CE11" s="6">
        <v>411908</v>
      </c>
      <c r="CF11" s="6">
        <v>3120000</v>
      </c>
      <c r="CG11" s="6">
        <v>2708092</v>
      </c>
      <c r="CH11" s="6">
        <v>13.202199999999999</v>
      </c>
      <c r="CI11" s="6">
        <v>131608</v>
      </c>
      <c r="CJ11" s="6">
        <v>9.4006000000000007</v>
      </c>
      <c r="CK11" s="6">
        <v>212088</v>
      </c>
      <c r="CL11" s="6">
        <v>1400000</v>
      </c>
      <c r="CM11" s="6">
        <v>1187912</v>
      </c>
      <c r="CN11" s="6">
        <v>15.149100000000001</v>
      </c>
      <c r="CO11" s="6">
        <v>192188</v>
      </c>
      <c r="CP11" s="6">
        <v>7.8765999999999998</v>
      </c>
      <c r="CQ11" s="6">
        <v>340408</v>
      </c>
      <c r="CR11" s="6">
        <v>2440000</v>
      </c>
      <c r="CS11" s="6">
        <v>2099592</v>
      </c>
      <c r="CT11" s="6">
        <v>13.9511</v>
      </c>
      <c r="CU11" s="6">
        <v>366828</v>
      </c>
      <c r="CV11" s="6">
        <v>15.2845</v>
      </c>
      <c r="CW11" s="6">
        <v>366828</v>
      </c>
      <c r="CX11" s="6">
        <v>2400000</v>
      </c>
      <c r="CY11" s="6">
        <v>2033172</v>
      </c>
      <c r="CZ11" s="6">
        <v>15.2845</v>
      </c>
      <c r="DA11" s="6">
        <v>209368</v>
      </c>
      <c r="DB11" s="6">
        <v>10.77</v>
      </c>
      <c r="DC11" s="6">
        <v>322864</v>
      </c>
      <c r="DD11" s="6">
        <v>1944000</v>
      </c>
      <c r="DE11" s="6">
        <v>1621136</v>
      </c>
      <c r="DF11" s="6">
        <v>16.6082</v>
      </c>
      <c r="DG11" s="6">
        <v>163572</v>
      </c>
      <c r="DH11" s="6">
        <v>6.931</v>
      </c>
      <c r="DI11" s="6">
        <v>163572</v>
      </c>
      <c r="DJ11" s="6">
        <v>2360000</v>
      </c>
      <c r="DK11" s="6">
        <v>2196428</v>
      </c>
      <c r="DL11" s="6">
        <v>6.931</v>
      </c>
      <c r="DM11" s="6">
        <v>216160</v>
      </c>
      <c r="DN11" s="6">
        <v>11.211600000000001</v>
      </c>
      <c r="DO11" s="6">
        <v>250244</v>
      </c>
      <c r="DP11" s="6">
        <v>1928000</v>
      </c>
      <c r="DQ11" s="6">
        <v>1677756</v>
      </c>
      <c r="DR11" s="6">
        <v>12.9795</v>
      </c>
      <c r="DS11" s="6">
        <v>241552</v>
      </c>
      <c r="DT11" s="6">
        <v>8.3236000000000008</v>
      </c>
      <c r="DU11" s="6">
        <v>431524</v>
      </c>
      <c r="DV11" s="6">
        <v>2902000</v>
      </c>
      <c r="DW11" s="6">
        <v>2470476</v>
      </c>
      <c r="DX11" s="6">
        <v>14.869899999999999</v>
      </c>
      <c r="DY11" s="6">
        <v>256324</v>
      </c>
      <c r="DZ11" s="6">
        <v>7.1280000000000001</v>
      </c>
      <c r="EA11" s="6">
        <v>269476</v>
      </c>
      <c r="EB11" s="6">
        <v>3596000</v>
      </c>
      <c r="EC11" s="6">
        <v>3326524</v>
      </c>
      <c r="ED11" s="6">
        <v>7.4938000000000002</v>
      </c>
      <c r="EE11" s="6">
        <v>3028164</v>
      </c>
      <c r="EF11" s="6">
        <v>7.7569999999999997</v>
      </c>
      <c r="EG11" s="6">
        <v>4522348</v>
      </c>
      <c r="EH11" s="6">
        <v>39038000</v>
      </c>
      <c r="EI11" s="6">
        <v>34515652</v>
      </c>
      <c r="EJ11" s="6">
        <v>11.5845</v>
      </c>
    </row>
    <row r="12" spans="2:140" outlineLevel="2">
      <c r="B12" s="5" t="s">
        <v>440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7">
        <v>0</v>
      </c>
      <c r="M12" s="6">
        <v>0</v>
      </c>
      <c r="N12" s="6">
        <v>0</v>
      </c>
      <c r="O12" s="7">
        <v>0</v>
      </c>
      <c r="P12" s="6">
        <v>0</v>
      </c>
      <c r="Q12" s="7">
        <v>0</v>
      </c>
      <c r="R12" s="7">
        <v>0</v>
      </c>
      <c r="S12" s="6">
        <v>0</v>
      </c>
      <c r="T12" s="6">
        <v>0</v>
      </c>
      <c r="U12" s="7">
        <v>0</v>
      </c>
      <c r="V12" s="6">
        <v>0</v>
      </c>
      <c r="W12" s="7">
        <v>0</v>
      </c>
      <c r="X12" s="7">
        <v>0</v>
      </c>
      <c r="Y12" s="6">
        <v>0</v>
      </c>
      <c r="Z12" s="6">
        <v>0</v>
      </c>
      <c r="AA12" s="6">
        <v>146744.54999999999</v>
      </c>
      <c r="AB12" s="6">
        <v>9.1202000000000005</v>
      </c>
      <c r="AC12" s="6">
        <v>575113.85</v>
      </c>
      <c r="AD12" s="6">
        <v>1609000</v>
      </c>
      <c r="AE12" s="6">
        <v>1033886.15</v>
      </c>
      <c r="AF12" s="6">
        <v>35.743600000000001</v>
      </c>
      <c r="AG12" s="6">
        <v>212316.95</v>
      </c>
      <c r="AH12" s="6">
        <v>9.7797000000000001</v>
      </c>
      <c r="AI12" s="6">
        <v>846376.05</v>
      </c>
      <c r="AJ12" s="6">
        <v>2171000</v>
      </c>
      <c r="AK12" s="6">
        <v>1324623.95</v>
      </c>
      <c r="AL12" s="6">
        <v>38.985500000000002</v>
      </c>
      <c r="AM12" s="6">
        <v>192727.05</v>
      </c>
      <c r="AN12" s="6">
        <v>4.2675999999999998</v>
      </c>
      <c r="AO12" s="6">
        <v>1041578.5</v>
      </c>
      <c r="AP12" s="6">
        <v>4516000</v>
      </c>
      <c r="AQ12" s="6">
        <v>3474421.5</v>
      </c>
      <c r="AR12" s="6">
        <v>23.0642</v>
      </c>
      <c r="AS12" s="6">
        <v>216993.45</v>
      </c>
      <c r="AT12" s="6">
        <v>7.4774000000000003</v>
      </c>
      <c r="AU12" s="6">
        <v>699186.95</v>
      </c>
      <c r="AV12" s="6">
        <v>2902000</v>
      </c>
      <c r="AW12" s="6">
        <v>2202813.0499999998</v>
      </c>
      <c r="AX12" s="6">
        <v>24.093299999999999</v>
      </c>
      <c r="AY12" s="6">
        <v>89109.75</v>
      </c>
      <c r="AZ12" s="6">
        <v>2.6703999999999999</v>
      </c>
      <c r="BA12" s="6">
        <v>967686.9</v>
      </c>
      <c r="BB12" s="6">
        <v>3337000</v>
      </c>
      <c r="BC12" s="6">
        <v>2369313.1</v>
      </c>
      <c r="BD12" s="6">
        <v>28.998699999999999</v>
      </c>
      <c r="BE12" s="6">
        <v>117472.45</v>
      </c>
      <c r="BF12" s="6">
        <v>10.1973</v>
      </c>
      <c r="BG12" s="6">
        <v>454564.6</v>
      </c>
      <c r="BH12" s="6">
        <v>1152000</v>
      </c>
      <c r="BI12" s="6">
        <v>697435.4</v>
      </c>
      <c r="BJ12" s="6">
        <v>39.4587</v>
      </c>
      <c r="BK12" s="6">
        <v>190316.7</v>
      </c>
      <c r="BL12" s="6">
        <v>7.5492999999999997</v>
      </c>
      <c r="BM12" s="6">
        <v>751313.2</v>
      </c>
      <c r="BN12" s="6">
        <v>2521000</v>
      </c>
      <c r="BO12" s="6">
        <v>1769686.8</v>
      </c>
      <c r="BP12" s="6">
        <v>29.802199999999999</v>
      </c>
      <c r="BQ12" s="6">
        <v>69574.850000000006</v>
      </c>
      <c r="BR12" s="6">
        <v>8.7847000000000008</v>
      </c>
      <c r="BS12" s="6">
        <v>279477.09999999998</v>
      </c>
      <c r="BT12" s="6">
        <v>792000</v>
      </c>
      <c r="BU12" s="6">
        <v>512522.9</v>
      </c>
      <c r="BV12" s="6">
        <v>35.287500000000001</v>
      </c>
      <c r="BW12" s="6">
        <v>187384.95</v>
      </c>
      <c r="BX12" s="6">
        <v>8.4141999999999992</v>
      </c>
      <c r="BY12" s="6">
        <v>578134.9</v>
      </c>
      <c r="BZ12" s="6">
        <v>2227000</v>
      </c>
      <c r="CA12" s="6">
        <v>1648865.1</v>
      </c>
      <c r="CB12" s="6">
        <v>25.9603</v>
      </c>
      <c r="CC12" s="6">
        <v>292331.84999999998</v>
      </c>
      <c r="CD12" s="6">
        <v>7.4995000000000003</v>
      </c>
      <c r="CE12" s="6">
        <v>1200004.2</v>
      </c>
      <c r="CF12" s="6">
        <v>3898000</v>
      </c>
      <c r="CG12" s="6">
        <v>2697995.8</v>
      </c>
      <c r="CH12" s="6">
        <v>30.7851</v>
      </c>
      <c r="CI12" s="7">
        <v>0</v>
      </c>
      <c r="CJ12" s="6">
        <v>0</v>
      </c>
      <c r="CK12" s="6">
        <v>82285</v>
      </c>
      <c r="CL12" s="6">
        <v>1416000</v>
      </c>
      <c r="CM12" s="6">
        <v>1333715</v>
      </c>
      <c r="CN12" s="6">
        <v>5.8110999999999997</v>
      </c>
      <c r="CO12" s="6">
        <v>262769.95</v>
      </c>
      <c r="CP12" s="6">
        <v>12.989100000000001</v>
      </c>
      <c r="CQ12" s="6">
        <v>770128.35</v>
      </c>
      <c r="CR12" s="6">
        <v>2023000</v>
      </c>
      <c r="CS12" s="6">
        <v>1252871.6499999999</v>
      </c>
      <c r="CT12" s="6">
        <v>38.068600000000004</v>
      </c>
      <c r="CU12" s="6">
        <v>230735.85</v>
      </c>
      <c r="CV12" s="6">
        <v>8.6873000000000005</v>
      </c>
      <c r="CW12" s="6">
        <v>905103.75</v>
      </c>
      <c r="CX12" s="6">
        <v>2656000</v>
      </c>
      <c r="CY12" s="6">
        <v>1750896.25</v>
      </c>
      <c r="CZ12" s="6">
        <v>34.0777</v>
      </c>
      <c r="DA12" s="6">
        <v>188921.15</v>
      </c>
      <c r="DB12" s="6">
        <v>10.679500000000001</v>
      </c>
      <c r="DC12" s="6">
        <v>740171.05</v>
      </c>
      <c r="DD12" s="6">
        <v>1769000</v>
      </c>
      <c r="DE12" s="6">
        <v>1028828.95</v>
      </c>
      <c r="DF12" s="6">
        <v>41.841200000000001</v>
      </c>
      <c r="DG12" s="6">
        <v>669776.89</v>
      </c>
      <c r="DH12" s="6">
        <v>31.195900000000002</v>
      </c>
      <c r="DI12" s="6">
        <v>1021580.59</v>
      </c>
      <c r="DJ12" s="6">
        <v>2147000</v>
      </c>
      <c r="DK12" s="6">
        <v>1125419.4099999999</v>
      </c>
      <c r="DL12" s="6">
        <v>47.581800000000001</v>
      </c>
      <c r="DM12" s="6">
        <v>275606</v>
      </c>
      <c r="DN12" s="6">
        <v>8.9280000000000008</v>
      </c>
      <c r="DO12" s="6">
        <v>816444.95</v>
      </c>
      <c r="DP12" s="6">
        <v>3087000</v>
      </c>
      <c r="DQ12" s="6">
        <v>2270555.0499999998</v>
      </c>
      <c r="DR12" s="6">
        <v>26.447800000000001</v>
      </c>
      <c r="DS12" s="6">
        <v>156066.25</v>
      </c>
      <c r="DT12" s="6">
        <v>10.711499999999999</v>
      </c>
      <c r="DU12" s="6">
        <v>610934.25</v>
      </c>
      <c r="DV12" s="6">
        <v>1457000</v>
      </c>
      <c r="DW12" s="6">
        <v>846065.75</v>
      </c>
      <c r="DX12" s="6">
        <v>41.930999999999997</v>
      </c>
      <c r="DY12" s="6">
        <v>251234.8</v>
      </c>
      <c r="DZ12" s="6">
        <v>9.2878000000000007</v>
      </c>
      <c r="EA12" s="6">
        <v>970274.5</v>
      </c>
      <c r="EB12" s="6">
        <v>2705000</v>
      </c>
      <c r="EC12" s="6">
        <v>1734725.5</v>
      </c>
      <c r="ED12" s="6">
        <v>35.869700000000002</v>
      </c>
      <c r="EE12" s="6">
        <v>3750083.44</v>
      </c>
      <c r="EF12" s="6">
        <v>8.8476999999999997</v>
      </c>
      <c r="EG12" s="6">
        <v>13310358.689999999</v>
      </c>
      <c r="EH12" s="6">
        <v>42385000</v>
      </c>
      <c r="EI12" s="6">
        <v>29074641.309999999</v>
      </c>
      <c r="EJ12" s="6">
        <v>31.403500000000001</v>
      </c>
    </row>
    <row r="13" spans="2:140" outlineLevel="2">
      <c r="B13" s="5" t="s">
        <v>441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7">
        <v>0</v>
      </c>
      <c r="M13" s="6">
        <v>0</v>
      </c>
      <c r="N13" s="6">
        <v>0</v>
      </c>
      <c r="O13" s="7">
        <v>0</v>
      </c>
      <c r="P13" s="6">
        <v>0</v>
      </c>
      <c r="Q13" s="7">
        <v>0</v>
      </c>
      <c r="R13" s="7">
        <v>0</v>
      </c>
      <c r="S13" s="6">
        <v>0</v>
      </c>
      <c r="T13" s="6">
        <v>0</v>
      </c>
      <c r="U13" s="7">
        <v>0</v>
      </c>
      <c r="V13" s="6">
        <v>0</v>
      </c>
      <c r="W13" s="7">
        <v>0</v>
      </c>
      <c r="X13" s="7">
        <v>0</v>
      </c>
      <c r="Y13" s="6">
        <v>0</v>
      </c>
      <c r="Z13" s="6">
        <v>0</v>
      </c>
      <c r="AA13" s="6">
        <v>1091934.08</v>
      </c>
      <c r="AB13" s="6">
        <v>7.5582000000000003</v>
      </c>
      <c r="AC13" s="6">
        <v>4395516.3499999996</v>
      </c>
      <c r="AD13" s="6">
        <v>14447000</v>
      </c>
      <c r="AE13" s="6">
        <v>10051483.65</v>
      </c>
      <c r="AF13" s="6">
        <v>30.4251</v>
      </c>
      <c r="AG13" s="6">
        <v>1423648.34</v>
      </c>
      <c r="AH13" s="6">
        <v>8.1518999999999995</v>
      </c>
      <c r="AI13" s="6">
        <v>5694534.46</v>
      </c>
      <c r="AJ13" s="6">
        <v>17464000</v>
      </c>
      <c r="AK13" s="6">
        <v>11769465.539999999</v>
      </c>
      <c r="AL13" s="6">
        <v>32.607300000000002</v>
      </c>
      <c r="AM13" s="6">
        <v>1292529.1299999999</v>
      </c>
      <c r="AN13" s="6">
        <v>5.2416</v>
      </c>
      <c r="AO13" s="6">
        <v>7219354.5300000003</v>
      </c>
      <c r="AP13" s="6">
        <v>24659000</v>
      </c>
      <c r="AQ13" s="6">
        <v>17439645.469999999</v>
      </c>
      <c r="AR13" s="6">
        <v>29.276800000000001</v>
      </c>
      <c r="AS13" s="6">
        <v>1200269.47</v>
      </c>
      <c r="AT13" s="6">
        <v>8.9526000000000003</v>
      </c>
      <c r="AU13" s="6">
        <v>4107713.92</v>
      </c>
      <c r="AV13" s="6">
        <v>13407000</v>
      </c>
      <c r="AW13" s="6">
        <v>9299286.0800000001</v>
      </c>
      <c r="AX13" s="6">
        <v>30.6386</v>
      </c>
      <c r="AY13" s="6">
        <v>503363.24</v>
      </c>
      <c r="AZ13" s="6">
        <v>3.2082000000000002</v>
      </c>
      <c r="BA13" s="6">
        <v>4472216.88</v>
      </c>
      <c r="BB13" s="6">
        <v>15690000</v>
      </c>
      <c r="BC13" s="6">
        <v>11217783.119999999</v>
      </c>
      <c r="BD13" s="6">
        <v>28.503599999999999</v>
      </c>
      <c r="BE13" s="6">
        <v>1018181.88</v>
      </c>
      <c r="BF13" s="6">
        <v>7.4428999999999998</v>
      </c>
      <c r="BG13" s="6">
        <v>4091624.22</v>
      </c>
      <c r="BH13" s="6">
        <v>13680000</v>
      </c>
      <c r="BI13" s="6">
        <v>9588375.7799999993</v>
      </c>
      <c r="BJ13" s="6">
        <v>29.909500000000001</v>
      </c>
      <c r="BK13" s="6">
        <v>1445096.65</v>
      </c>
      <c r="BL13" s="6">
        <v>8.4213000000000005</v>
      </c>
      <c r="BM13" s="6">
        <v>5783012.9400000004</v>
      </c>
      <c r="BN13" s="6">
        <v>17160000</v>
      </c>
      <c r="BO13" s="6">
        <v>11376987.060000001</v>
      </c>
      <c r="BP13" s="6">
        <v>33.700499999999998</v>
      </c>
      <c r="BQ13" s="6">
        <v>435513.11</v>
      </c>
      <c r="BR13" s="6">
        <v>8.1251999999999995</v>
      </c>
      <c r="BS13" s="6">
        <v>1740988.83</v>
      </c>
      <c r="BT13" s="6">
        <v>5360000</v>
      </c>
      <c r="BU13" s="6">
        <v>3619011.17</v>
      </c>
      <c r="BV13" s="6">
        <v>32.481099999999998</v>
      </c>
      <c r="BW13" s="6">
        <v>929768.74</v>
      </c>
      <c r="BX13" s="6">
        <v>10.2341</v>
      </c>
      <c r="BY13" s="6">
        <v>2721140.32</v>
      </c>
      <c r="BZ13" s="6">
        <v>9085000</v>
      </c>
      <c r="CA13" s="6">
        <v>6363859.6799999997</v>
      </c>
      <c r="CB13" s="6">
        <v>29.952000000000002</v>
      </c>
      <c r="CC13" s="6">
        <v>1464544.96</v>
      </c>
      <c r="CD13" s="6">
        <v>7.9108999999999998</v>
      </c>
      <c r="CE13" s="6">
        <v>5861122.7699999996</v>
      </c>
      <c r="CF13" s="6">
        <v>18513000</v>
      </c>
      <c r="CG13" s="6">
        <v>12651877.23</v>
      </c>
      <c r="CH13" s="6">
        <v>31.659500000000001</v>
      </c>
      <c r="CI13" s="7">
        <v>0</v>
      </c>
      <c r="CJ13" s="6">
        <v>0</v>
      </c>
      <c r="CK13" s="6">
        <v>649129.15</v>
      </c>
      <c r="CL13" s="6">
        <v>11570000</v>
      </c>
      <c r="CM13" s="6">
        <v>10920870.85</v>
      </c>
      <c r="CN13" s="6">
        <v>5.6105</v>
      </c>
      <c r="CO13" s="6">
        <v>1979441.46</v>
      </c>
      <c r="CP13" s="6">
        <v>10.787699999999999</v>
      </c>
      <c r="CQ13" s="6">
        <v>6146628.1900000004</v>
      </c>
      <c r="CR13" s="6">
        <v>18349000</v>
      </c>
      <c r="CS13" s="6">
        <v>12202371.810000001</v>
      </c>
      <c r="CT13" s="6">
        <v>33.498399999999997</v>
      </c>
      <c r="CU13" s="6">
        <v>1479365.4</v>
      </c>
      <c r="CV13" s="6">
        <v>8.3485999999999994</v>
      </c>
      <c r="CW13" s="6">
        <v>5912256.71</v>
      </c>
      <c r="CX13" s="6">
        <v>17720000</v>
      </c>
      <c r="CY13" s="6">
        <v>11807743.289999999</v>
      </c>
      <c r="CZ13" s="6">
        <v>33.364899999999999</v>
      </c>
      <c r="DA13" s="6">
        <v>1360829.83</v>
      </c>
      <c r="DB13" s="6">
        <v>8.4712999999999994</v>
      </c>
      <c r="DC13" s="6">
        <v>5456311.6100000003</v>
      </c>
      <c r="DD13" s="6">
        <v>16064000</v>
      </c>
      <c r="DE13" s="6">
        <v>10607688.390000001</v>
      </c>
      <c r="DF13" s="6">
        <v>33.966099999999997</v>
      </c>
      <c r="DG13" s="6">
        <v>926428.46</v>
      </c>
      <c r="DH13" s="6">
        <v>5.3087</v>
      </c>
      <c r="DI13" s="6">
        <v>3762733.06</v>
      </c>
      <c r="DJ13" s="6">
        <v>17451000</v>
      </c>
      <c r="DK13" s="6">
        <v>13688266.939999999</v>
      </c>
      <c r="DL13" s="6">
        <v>21.561699999999998</v>
      </c>
      <c r="DM13" s="6">
        <v>1195875.53</v>
      </c>
      <c r="DN13" s="6">
        <v>8.4050999999999991</v>
      </c>
      <c r="DO13" s="6">
        <v>3593838.99</v>
      </c>
      <c r="DP13" s="6">
        <v>14228000</v>
      </c>
      <c r="DQ13" s="6">
        <v>10634161.01</v>
      </c>
      <c r="DR13" s="6">
        <v>25.258900000000001</v>
      </c>
      <c r="DS13" s="6">
        <v>1510065.92</v>
      </c>
      <c r="DT13" s="6">
        <v>8.4734999999999996</v>
      </c>
      <c r="DU13" s="6">
        <v>6049060.6200000001</v>
      </c>
      <c r="DV13" s="6">
        <v>17821000</v>
      </c>
      <c r="DW13" s="6">
        <v>11771939.380000001</v>
      </c>
      <c r="DX13" s="6">
        <v>33.943399999999997</v>
      </c>
      <c r="DY13" s="6">
        <v>1940502.35</v>
      </c>
      <c r="DZ13" s="6">
        <v>8.6134000000000004</v>
      </c>
      <c r="EA13" s="6">
        <v>7782979.9699999997</v>
      </c>
      <c r="EB13" s="6">
        <v>22529000</v>
      </c>
      <c r="EC13" s="6">
        <v>14746020.029999999</v>
      </c>
      <c r="ED13" s="6">
        <v>34.546500000000002</v>
      </c>
      <c r="EE13" s="6">
        <v>21197358.550000001</v>
      </c>
      <c r="EF13" s="6">
        <v>7.4325000000000001</v>
      </c>
      <c r="EG13" s="6">
        <v>85440163.519999996</v>
      </c>
      <c r="EH13" s="6">
        <v>285197000</v>
      </c>
      <c r="EI13" s="6">
        <v>199756836.47999999</v>
      </c>
      <c r="EJ13" s="6">
        <v>29.958300000000001</v>
      </c>
    </row>
    <row r="14" spans="2:140" outlineLevel="2">
      <c r="B14" s="5" t="s">
        <v>442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6">
        <v>578282.5</v>
      </c>
      <c r="J14" s="6">
        <v>5.57</v>
      </c>
      <c r="K14" s="6">
        <v>1762336.1</v>
      </c>
      <c r="L14" s="6">
        <v>10382000</v>
      </c>
      <c r="M14" s="6">
        <v>8619663.9000000004</v>
      </c>
      <c r="N14" s="6">
        <v>16.974900000000002</v>
      </c>
      <c r="O14" s="6">
        <v>105102</v>
      </c>
      <c r="P14" s="6">
        <v>2.4916999999999998</v>
      </c>
      <c r="Q14" s="6">
        <v>687810.5</v>
      </c>
      <c r="R14" s="6">
        <v>4218000</v>
      </c>
      <c r="S14" s="6">
        <v>16768902.35</v>
      </c>
      <c r="T14" s="6">
        <v>13.150499999999999</v>
      </c>
      <c r="U14" s="6">
        <v>289251.43</v>
      </c>
      <c r="V14" s="6">
        <v>1.4981</v>
      </c>
      <c r="W14" s="6">
        <v>2539097.65</v>
      </c>
      <c r="X14" s="6">
        <v>19308000</v>
      </c>
      <c r="Y14" s="6">
        <v>16768902.35</v>
      </c>
      <c r="Z14" s="6">
        <v>13.150499999999999</v>
      </c>
      <c r="AA14" s="6">
        <v>216991</v>
      </c>
      <c r="AB14" s="6">
        <v>4.1553000000000004</v>
      </c>
      <c r="AC14" s="6">
        <v>952268.4</v>
      </c>
      <c r="AD14" s="6">
        <v>5222000</v>
      </c>
      <c r="AE14" s="6">
        <v>4269731.5999999996</v>
      </c>
      <c r="AF14" s="6">
        <v>18.235700000000001</v>
      </c>
      <c r="AG14" s="6">
        <v>251113.5</v>
      </c>
      <c r="AH14" s="6">
        <v>4.1672000000000002</v>
      </c>
      <c r="AI14" s="6">
        <v>969265.5</v>
      </c>
      <c r="AJ14" s="6">
        <v>6026000</v>
      </c>
      <c r="AK14" s="6">
        <v>5056734.5</v>
      </c>
      <c r="AL14" s="6">
        <v>16.084700000000002</v>
      </c>
      <c r="AM14" s="6">
        <v>235664</v>
      </c>
      <c r="AN14" s="6">
        <v>4.1978</v>
      </c>
      <c r="AO14" s="6">
        <v>990476</v>
      </c>
      <c r="AP14" s="6">
        <v>5614000</v>
      </c>
      <c r="AQ14" s="6">
        <v>4623524</v>
      </c>
      <c r="AR14" s="6">
        <v>17.643000000000001</v>
      </c>
      <c r="AS14" s="6">
        <v>131247</v>
      </c>
      <c r="AT14" s="6">
        <v>2.6381000000000001</v>
      </c>
      <c r="AU14" s="6">
        <v>645046.5</v>
      </c>
      <c r="AV14" s="6">
        <v>4975000</v>
      </c>
      <c r="AW14" s="6">
        <v>4329953.5</v>
      </c>
      <c r="AX14" s="6">
        <v>12.9658</v>
      </c>
      <c r="AY14" s="6">
        <v>197132.5</v>
      </c>
      <c r="AZ14" s="6">
        <v>3.8315000000000001</v>
      </c>
      <c r="BA14" s="6">
        <v>941753</v>
      </c>
      <c r="BB14" s="6">
        <v>5145000</v>
      </c>
      <c r="BC14" s="6">
        <v>4203247</v>
      </c>
      <c r="BD14" s="6">
        <v>18.304200000000002</v>
      </c>
      <c r="BE14" s="6">
        <v>149865</v>
      </c>
      <c r="BF14" s="6">
        <v>2.8698999999999999</v>
      </c>
      <c r="BG14" s="6">
        <v>887085</v>
      </c>
      <c r="BH14" s="6">
        <v>5222000</v>
      </c>
      <c r="BI14" s="6">
        <v>4334915</v>
      </c>
      <c r="BJ14" s="6">
        <v>16.987500000000001</v>
      </c>
      <c r="BK14" s="6">
        <v>219726.5</v>
      </c>
      <c r="BL14" s="6">
        <v>4.3041</v>
      </c>
      <c r="BM14" s="6">
        <v>853769.5</v>
      </c>
      <c r="BN14" s="6">
        <v>5105000</v>
      </c>
      <c r="BO14" s="6">
        <v>4251230.5</v>
      </c>
      <c r="BP14" s="6">
        <v>16.7242</v>
      </c>
      <c r="BQ14" s="6">
        <v>226986.5</v>
      </c>
      <c r="BR14" s="6">
        <v>3.5779999999999998</v>
      </c>
      <c r="BS14" s="6">
        <v>1002449</v>
      </c>
      <c r="BT14" s="6">
        <v>6344000</v>
      </c>
      <c r="BU14" s="6">
        <v>5341551</v>
      </c>
      <c r="BV14" s="6">
        <v>15.801500000000001</v>
      </c>
      <c r="BW14" s="6">
        <v>311867</v>
      </c>
      <c r="BX14" s="6">
        <v>3.8862000000000001</v>
      </c>
      <c r="BY14" s="6">
        <v>1315957.5</v>
      </c>
      <c r="BZ14" s="6">
        <v>8025000</v>
      </c>
      <c r="CA14" s="6">
        <v>6709042.5</v>
      </c>
      <c r="CB14" s="6">
        <v>16.398199999999999</v>
      </c>
      <c r="CC14" s="6">
        <v>52280</v>
      </c>
      <c r="CD14" s="6">
        <v>1.1589</v>
      </c>
      <c r="CE14" s="6">
        <v>551168.5</v>
      </c>
      <c r="CF14" s="6">
        <v>4511000</v>
      </c>
      <c r="CG14" s="6">
        <v>3959831.5</v>
      </c>
      <c r="CH14" s="6">
        <v>12.218299999999999</v>
      </c>
      <c r="CI14" s="6">
        <v>159729</v>
      </c>
      <c r="CJ14" s="6">
        <v>3.7574000000000001</v>
      </c>
      <c r="CK14" s="6">
        <v>685028.5</v>
      </c>
      <c r="CL14" s="6">
        <v>4251000</v>
      </c>
      <c r="CM14" s="6">
        <v>3565971.5</v>
      </c>
      <c r="CN14" s="6">
        <v>16.1145</v>
      </c>
      <c r="CO14" s="6">
        <v>151387.5</v>
      </c>
      <c r="CP14" s="6">
        <v>3.3477999999999999</v>
      </c>
      <c r="CQ14" s="6">
        <v>754407</v>
      </c>
      <c r="CR14" s="6">
        <v>4522000</v>
      </c>
      <c r="CS14" s="6">
        <v>3767593</v>
      </c>
      <c r="CT14" s="6">
        <v>16.683</v>
      </c>
      <c r="CU14" s="6">
        <v>131781</v>
      </c>
      <c r="CV14" s="6">
        <v>3.1294</v>
      </c>
      <c r="CW14" s="6">
        <v>709219</v>
      </c>
      <c r="CX14" s="6">
        <v>4211000</v>
      </c>
      <c r="CY14" s="6">
        <v>3501781</v>
      </c>
      <c r="CZ14" s="6">
        <v>16.842099999999999</v>
      </c>
      <c r="DA14" s="6">
        <v>180972</v>
      </c>
      <c r="DB14" s="6">
        <v>3.1726999999999999</v>
      </c>
      <c r="DC14" s="6">
        <v>1020275</v>
      </c>
      <c r="DD14" s="6">
        <v>5704000</v>
      </c>
      <c r="DE14" s="6">
        <v>4683725</v>
      </c>
      <c r="DF14" s="6">
        <v>17.887</v>
      </c>
      <c r="DG14" s="6">
        <v>232812</v>
      </c>
      <c r="DH14" s="6">
        <v>4.9074999999999998</v>
      </c>
      <c r="DI14" s="6">
        <v>856002</v>
      </c>
      <c r="DJ14" s="6">
        <v>4744000</v>
      </c>
      <c r="DK14" s="6">
        <v>3887998</v>
      </c>
      <c r="DL14" s="6">
        <v>18.043900000000001</v>
      </c>
      <c r="DM14" s="6">
        <v>140454.5</v>
      </c>
      <c r="DN14" s="6">
        <v>2.7330999999999999</v>
      </c>
      <c r="DO14" s="6">
        <v>769714.5</v>
      </c>
      <c r="DP14" s="6">
        <v>5139000</v>
      </c>
      <c r="DQ14" s="6">
        <v>4369285.5</v>
      </c>
      <c r="DR14" s="6">
        <v>14.9779</v>
      </c>
      <c r="DS14" s="6">
        <v>219255</v>
      </c>
      <c r="DT14" s="6">
        <v>3.5137</v>
      </c>
      <c r="DU14" s="6">
        <v>1093723</v>
      </c>
      <c r="DV14" s="6">
        <v>6240000</v>
      </c>
      <c r="DW14" s="6">
        <v>5146277</v>
      </c>
      <c r="DX14" s="6">
        <v>17.5276</v>
      </c>
      <c r="DY14" s="6">
        <v>129812.5</v>
      </c>
      <c r="DZ14" s="6">
        <v>2.6600999999999999</v>
      </c>
      <c r="EA14" s="6">
        <v>769742.5</v>
      </c>
      <c r="EB14" s="6">
        <v>4880000</v>
      </c>
      <c r="EC14" s="6">
        <v>4110257.5</v>
      </c>
      <c r="ED14" s="6">
        <v>15.773400000000001</v>
      </c>
      <c r="EE14" s="6">
        <v>4311712.43</v>
      </c>
      <c r="EF14" s="6">
        <v>3.3220999999999998</v>
      </c>
      <c r="EG14" s="6">
        <v>20756594.649999999</v>
      </c>
      <c r="EH14" s="6">
        <v>129788000</v>
      </c>
      <c r="EI14" s="6">
        <v>109031405.34999999</v>
      </c>
      <c r="EJ14" s="6">
        <v>15.992699999999999</v>
      </c>
    </row>
    <row r="15" spans="2:140" outlineLevel="1">
      <c r="B15" s="5" t="s">
        <v>443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619282.5</v>
      </c>
      <c r="J15" s="6">
        <v>5.6288</v>
      </c>
      <c r="K15" s="6">
        <v>1885936.1</v>
      </c>
      <c r="L15" s="6">
        <v>11002000</v>
      </c>
      <c r="M15" s="6">
        <v>9116063.9000000004</v>
      </c>
      <c r="N15" s="6">
        <v>17.1418</v>
      </c>
      <c r="O15" s="6">
        <v>106890</v>
      </c>
      <c r="P15" s="6">
        <v>2.0876999999999999</v>
      </c>
      <c r="Q15" s="6">
        <v>699414.5</v>
      </c>
      <c r="R15" s="6">
        <v>5120000</v>
      </c>
      <c r="S15" s="6">
        <v>24768902.350000001</v>
      </c>
      <c r="T15" s="6">
        <v>9.298</v>
      </c>
      <c r="U15" s="6">
        <v>289251.43</v>
      </c>
      <c r="V15" s="6">
        <v>1.0591999999999999</v>
      </c>
      <c r="W15" s="6">
        <v>2539097.65</v>
      </c>
      <c r="X15" s="6">
        <v>27308000</v>
      </c>
      <c r="Y15" s="6">
        <v>24768902.350000001</v>
      </c>
      <c r="Z15" s="6">
        <v>9.298</v>
      </c>
      <c r="AA15" s="6">
        <v>1612613.13</v>
      </c>
      <c r="AB15" s="6">
        <v>6.8449999999999998</v>
      </c>
      <c r="AC15" s="6">
        <v>6207077.0999999996</v>
      </c>
      <c r="AD15" s="6">
        <v>23559000</v>
      </c>
      <c r="AE15" s="6">
        <v>17351922.899999999</v>
      </c>
      <c r="AF15" s="6">
        <v>26.346900000000002</v>
      </c>
      <c r="AG15" s="6">
        <v>2218402.79</v>
      </c>
      <c r="AH15" s="6">
        <v>7.8986000000000001</v>
      </c>
      <c r="AI15" s="6">
        <v>7885766.7599999998</v>
      </c>
      <c r="AJ15" s="6">
        <v>28086000</v>
      </c>
      <c r="AK15" s="6">
        <v>20200233.239999998</v>
      </c>
      <c r="AL15" s="6">
        <v>28.077200000000001</v>
      </c>
      <c r="AM15" s="6">
        <v>1720920.18</v>
      </c>
      <c r="AN15" s="6">
        <v>4.4218999999999999</v>
      </c>
      <c r="AO15" s="6">
        <v>9498980.0299999993</v>
      </c>
      <c r="AP15" s="6">
        <v>38918000</v>
      </c>
      <c r="AQ15" s="6">
        <v>29419019.969999999</v>
      </c>
      <c r="AR15" s="6">
        <v>24.407699999999998</v>
      </c>
      <c r="AS15" s="6">
        <v>1610004.88</v>
      </c>
      <c r="AT15" s="6">
        <v>7.0079000000000002</v>
      </c>
      <c r="AU15" s="6">
        <v>5771201.5700000003</v>
      </c>
      <c r="AV15" s="6">
        <v>22974000</v>
      </c>
      <c r="AW15" s="6">
        <v>17202798.43</v>
      </c>
      <c r="AX15" s="6">
        <v>25.1206</v>
      </c>
      <c r="AY15" s="6">
        <v>939656.49</v>
      </c>
      <c r="AZ15" s="6">
        <v>3.5478999999999998</v>
      </c>
      <c r="BA15" s="6">
        <v>6698500.0300000003</v>
      </c>
      <c r="BB15" s="6">
        <v>26485000</v>
      </c>
      <c r="BC15" s="6">
        <v>19786499.969999999</v>
      </c>
      <c r="BD15" s="6">
        <v>25.291699999999999</v>
      </c>
      <c r="BE15" s="6">
        <v>1420053.83</v>
      </c>
      <c r="BF15" s="6">
        <v>6.4111000000000002</v>
      </c>
      <c r="BG15" s="6">
        <v>5650536.8200000003</v>
      </c>
      <c r="BH15" s="6">
        <v>22150000</v>
      </c>
      <c r="BI15" s="6">
        <v>16499463.18</v>
      </c>
      <c r="BJ15" s="6">
        <v>25.510300000000001</v>
      </c>
      <c r="BK15" s="6">
        <v>1989303.85</v>
      </c>
      <c r="BL15" s="6">
        <v>7.3993000000000002</v>
      </c>
      <c r="BM15" s="6">
        <v>7629445.8899999997</v>
      </c>
      <c r="BN15" s="6">
        <v>26885000</v>
      </c>
      <c r="BO15" s="6">
        <v>19255554.109999999</v>
      </c>
      <c r="BP15" s="6">
        <v>28.3781</v>
      </c>
      <c r="BQ15" s="6">
        <v>780890.46</v>
      </c>
      <c r="BR15" s="6">
        <v>5.9627999999999997</v>
      </c>
      <c r="BS15" s="6">
        <v>3163654.93</v>
      </c>
      <c r="BT15" s="6">
        <v>13096000</v>
      </c>
      <c r="BU15" s="6">
        <v>9932345.0700000003</v>
      </c>
      <c r="BV15" s="6">
        <v>24.157399999999999</v>
      </c>
      <c r="BW15" s="6">
        <v>1514068.19</v>
      </c>
      <c r="BX15" s="6">
        <v>7.4665999999999997</v>
      </c>
      <c r="BY15" s="6">
        <v>4784406.72</v>
      </c>
      <c r="BZ15" s="6">
        <v>20278000</v>
      </c>
      <c r="CA15" s="6">
        <v>15493593.279999999</v>
      </c>
      <c r="CB15" s="6">
        <v>23.594100000000001</v>
      </c>
      <c r="CC15" s="6">
        <v>2048565.06</v>
      </c>
      <c r="CD15" s="6">
        <v>6.7854000000000001</v>
      </c>
      <c r="CE15" s="6">
        <v>8052895.4699999997</v>
      </c>
      <c r="CF15" s="6">
        <v>30191000</v>
      </c>
      <c r="CG15" s="6">
        <v>22138104.530000001</v>
      </c>
      <c r="CH15" s="6">
        <v>26.673200000000001</v>
      </c>
      <c r="CI15" s="6">
        <v>293971.75</v>
      </c>
      <c r="CJ15" s="6">
        <v>1.573</v>
      </c>
      <c r="CK15" s="6">
        <v>1638165.15</v>
      </c>
      <c r="CL15" s="6">
        <v>18689000</v>
      </c>
      <c r="CM15" s="6">
        <v>17050834.850000001</v>
      </c>
      <c r="CN15" s="6">
        <v>8.7653999999999996</v>
      </c>
      <c r="CO15" s="6">
        <v>2591576.16</v>
      </c>
      <c r="CP15" s="6">
        <v>9.3915000000000006</v>
      </c>
      <c r="CQ15" s="6">
        <v>8065478.04</v>
      </c>
      <c r="CR15" s="6">
        <v>27595000</v>
      </c>
      <c r="CS15" s="6">
        <v>19529521.960000001</v>
      </c>
      <c r="CT15" s="6">
        <v>29.228000000000002</v>
      </c>
      <c r="CU15" s="6">
        <v>2237830.25</v>
      </c>
      <c r="CV15" s="6">
        <v>8.1707999999999998</v>
      </c>
      <c r="CW15" s="6">
        <v>8008404.96</v>
      </c>
      <c r="CX15" s="6">
        <v>27388000</v>
      </c>
      <c r="CY15" s="6">
        <v>19379595.039999999</v>
      </c>
      <c r="CZ15" s="6">
        <v>29.240600000000001</v>
      </c>
      <c r="DA15" s="6">
        <v>1948544.23</v>
      </c>
      <c r="DB15" s="6">
        <v>7.6067</v>
      </c>
      <c r="DC15" s="6">
        <v>7570572.6600000001</v>
      </c>
      <c r="DD15" s="6">
        <v>25616000</v>
      </c>
      <c r="DE15" s="6">
        <v>18045427.34</v>
      </c>
      <c r="DF15" s="6">
        <v>29.554099999999998</v>
      </c>
      <c r="DG15" s="6">
        <v>1997269.35</v>
      </c>
      <c r="DH15" s="6">
        <v>7.4516999999999998</v>
      </c>
      <c r="DI15" s="6">
        <v>5825521.4000000004</v>
      </c>
      <c r="DJ15" s="6">
        <v>26803000</v>
      </c>
      <c r="DK15" s="6">
        <v>20977478.600000001</v>
      </c>
      <c r="DL15" s="6">
        <v>21.7346</v>
      </c>
      <c r="DM15" s="6">
        <v>1828096.03</v>
      </c>
      <c r="DN15" s="6">
        <v>7.4668000000000001</v>
      </c>
      <c r="DO15" s="6">
        <v>5440281.9400000004</v>
      </c>
      <c r="DP15" s="6">
        <v>24483000</v>
      </c>
      <c r="DQ15" s="6">
        <v>19042718.059999999</v>
      </c>
      <c r="DR15" s="6">
        <v>22.220700000000001</v>
      </c>
      <c r="DS15" s="6">
        <v>2131511.17</v>
      </c>
      <c r="DT15" s="6">
        <v>7.4824000000000002</v>
      </c>
      <c r="DU15" s="6">
        <v>8207206.3700000001</v>
      </c>
      <c r="DV15" s="6">
        <v>28487000</v>
      </c>
      <c r="DW15" s="6">
        <v>20279793.629999999</v>
      </c>
      <c r="DX15" s="6">
        <v>28.810400000000001</v>
      </c>
      <c r="DY15" s="6">
        <v>2585314.4</v>
      </c>
      <c r="DZ15" s="6">
        <v>7.6340000000000003</v>
      </c>
      <c r="EA15" s="6">
        <v>9820035.4700000007</v>
      </c>
      <c r="EB15" s="6">
        <v>33866000</v>
      </c>
      <c r="EC15" s="6">
        <v>24045964.530000001</v>
      </c>
      <c r="ED15" s="6">
        <v>28.996700000000001</v>
      </c>
      <c r="EE15" s="6">
        <v>32484016.129999999</v>
      </c>
      <c r="EF15" s="6">
        <v>6.3822000000000001</v>
      </c>
      <c r="EG15" s="6">
        <v>125042579.56</v>
      </c>
      <c r="EH15" s="6">
        <v>508979000</v>
      </c>
      <c r="EI15" s="6">
        <v>383936420.44</v>
      </c>
      <c r="EJ15" s="6">
        <v>24.567299999999999</v>
      </c>
    </row>
    <row r="16" spans="2:140" outlineLevel="2">
      <c r="B16" s="5" t="s">
        <v>444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98000</v>
      </c>
      <c r="M16" s="6">
        <v>98000</v>
      </c>
      <c r="N16" s="6">
        <v>0</v>
      </c>
      <c r="O16" s="7">
        <v>0</v>
      </c>
      <c r="P16" s="6">
        <v>0</v>
      </c>
      <c r="Q16" s="7">
        <v>0</v>
      </c>
      <c r="R16" s="6">
        <v>271000</v>
      </c>
      <c r="S16" s="6">
        <v>263000</v>
      </c>
      <c r="T16" s="6">
        <v>0</v>
      </c>
      <c r="U16" s="7">
        <v>0</v>
      </c>
      <c r="V16" s="6">
        <v>0</v>
      </c>
      <c r="W16" s="7">
        <v>0</v>
      </c>
      <c r="X16" s="6">
        <v>263000</v>
      </c>
      <c r="Y16" s="6">
        <v>263000</v>
      </c>
      <c r="Z16" s="6">
        <v>0</v>
      </c>
      <c r="AA16" s="7">
        <v>0</v>
      </c>
      <c r="AB16" s="6">
        <v>0</v>
      </c>
      <c r="AC16" s="7">
        <v>0</v>
      </c>
      <c r="AD16" s="6">
        <v>35000</v>
      </c>
      <c r="AE16" s="6">
        <v>35000</v>
      </c>
      <c r="AF16" s="6">
        <v>0</v>
      </c>
      <c r="AG16" s="7">
        <v>0</v>
      </c>
      <c r="AH16" s="6">
        <v>0</v>
      </c>
      <c r="AI16" s="7">
        <v>0</v>
      </c>
      <c r="AJ16" s="6">
        <v>30000</v>
      </c>
      <c r="AK16" s="6">
        <v>30000</v>
      </c>
      <c r="AL16" s="6">
        <v>0</v>
      </c>
      <c r="AM16" s="7">
        <v>0</v>
      </c>
      <c r="AN16" s="6">
        <v>0</v>
      </c>
      <c r="AO16" s="7">
        <v>0</v>
      </c>
      <c r="AP16" s="6">
        <v>73000</v>
      </c>
      <c r="AQ16" s="6">
        <v>73000</v>
      </c>
      <c r="AR16" s="6">
        <v>0</v>
      </c>
      <c r="AS16" s="7">
        <v>0</v>
      </c>
      <c r="AT16" s="6">
        <v>0</v>
      </c>
      <c r="AU16" s="7">
        <v>0</v>
      </c>
      <c r="AV16" s="6">
        <v>25000</v>
      </c>
      <c r="AW16" s="6">
        <v>25000</v>
      </c>
      <c r="AX16" s="6">
        <v>0</v>
      </c>
      <c r="AY16" s="7">
        <v>0</v>
      </c>
      <c r="AZ16" s="6">
        <v>0</v>
      </c>
      <c r="BA16" s="7">
        <v>0</v>
      </c>
      <c r="BB16" s="6">
        <v>36000</v>
      </c>
      <c r="BC16" s="6">
        <v>36000</v>
      </c>
      <c r="BD16" s="6">
        <v>0</v>
      </c>
      <c r="BE16" s="7">
        <v>0</v>
      </c>
      <c r="BF16" s="6">
        <v>0</v>
      </c>
      <c r="BG16" s="7">
        <v>0</v>
      </c>
      <c r="BH16" s="6">
        <v>47000</v>
      </c>
      <c r="BI16" s="6">
        <v>47000</v>
      </c>
      <c r="BJ16" s="6">
        <v>0</v>
      </c>
      <c r="BK16" s="7">
        <v>0</v>
      </c>
      <c r="BL16" s="6">
        <v>0</v>
      </c>
      <c r="BM16" s="7">
        <v>0</v>
      </c>
      <c r="BN16" s="6">
        <v>29000</v>
      </c>
      <c r="BO16" s="6">
        <v>29000</v>
      </c>
      <c r="BP16" s="6">
        <v>0</v>
      </c>
      <c r="BQ16" s="7">
        <v>0</v>
      </c>
      <c r="BR16" s="6">
        <v>0</v>
      </c>
      <c r="BS16" s="7">
        <v>0</v>
      </c>
      <c r="BT16" s="6">
        <v>46000</v>
      </c>
      <c r="BU16" s="6">
        <v>46000</v>
      </c>
      <c r="BV16" s="6">
        <v>0</v>
      </c>
      <c r="BW16" s="7">
        <v>0</v>
      </c>
      <c r="BX16" s="6">
        <v>0</v>
      </c>
      <c r="BY16" s="7">
        <v>0</v>
      </c>
      <c r="BZ16" s="6">
        <v>32000</v>
      </c>
      <c r="CA16" s="6">
        <v>32000</v>
      </c>
      <c r="CB16" s="6">
        <v>0</v>
      </c>
      <c r="CC16" s="7">
        <v>0</v>
      </c>
      <c r="CD16" s="6">
        <v>0</v>
      </c>
      <c r="CE16" s="7">
        <v>0</v>
      </c>
      <c r="CF16" s="6">
        <v>45000</v>
      </c>
      <c r="CG16" s="6">
        <v>45000</v>
      </c>
      <c r="CH16" s="6">
        <v>0</v>
      </c>
      <c r="CI16" s="7">
        <v>0</v>
      </c>
      <c r="CJ16" s="6">
        <v>0</v>
      </c>
      <c r="CK16" s="7">
        <v>0</v>
      </c>
      <c r="CL16" s="6">
        <v>40000</v>
      </c>
      <c r="CM16" s="6">
        <v>40000</v>
      </c>
      <c r="CN16" s="6">
        <v>0</v>
      </c>
      <c r="CO16" s="7">
        <v>0</v>
      </c>
      <c r="CP16" s="6">
        <v>0</v>
      </c>
      <c r="CQ16" s="7">
        <v>0</v>
      </c>
      <c r="CR16" s="6">
        <v>25000</v>
      </c>
      <c r="CS16" s="6">
        <v>25000</v>
      </c>
      <c r="CT16" s="6">
        <v>0</v>
      </c>
      <c r="CU16" s="7">
        <v>0</v>
      </c>
      <c r="CV16" s="6">
        <v>0</v>
      </c>
      <c r="CW16" s="7">
        <v>0</v>
      </c>
      <c r="CX16" s="6">
        <v>29000</v>
      </c>
      <c r="CY16" s="6">
        <v>29000</v>
      </c>
      <c r="CZ16" s="6">
        <v>0</v>
      </c>
      <c r="DA16" s="7">
        <v>0</v>
      </c>
      <c r="DB16" s="6">
        <v>0</v>
      </c>
      <c r="DC16" s="7">
        <v>0</v>
      </c>
      <c r="DD16" s="6">
        <v>38000</v>
      </c>
      <c r="DE16" s="6">
        <v>38000</v>
      </c>
      <c r="DF16" s="6">
        <v>0</v>
      </c>
      <c r="DG16" s="7">
        <v>0</v>
      </c>
      <c r="DH16" s="6">
        <v>0</v>
      </c>
      <c r="DI16" s="7">
        <v>0</v>
      </c>
      <c r="DJ16" s="6">
        <v>105000</v>
      </c>
      <c r="DK16" s="6">
        <v>105000</v>
      </c>
      <c r="DL16" s="6">
        <v>0</v>
      </c>
      <c r="DM16" s="7">
        <v>0</v>
      </c>
      <c r="DN16" s="6">
        <v>0</v>
      </c>
      <c r="DO16" s="7">
        <v>0</v>
      </c>
      <c r="DP16" s="6">
        <v>43000</v>
      </c>
      <c r="DQ16" s="6">
        <v>43000</v>
      </c>
      <c r="DR16" s="6">
        <v>0</v>
      </c>
      <c r="DS16" s="7">
        <v>0</v>
      </c>
      <c r="DT16" s="6">
        <v>0</v>
      </c>
      <c r="DU16" s="7">
        <v>0</v>
      </c>
      <c r="DV16" s="6">
        <v>25000</v>
      </c>
      <c r="DW16" s="6">
        <v>25000</v>
      </c>
      <c r="DX16" s="6">
        <v>0</v>
      </c>
      <c r="DY16" s="7">
        <v>0</v>
      </c>
      <c r="DZ16" s="6">
        <v>0</v>
      </c>
      <c r="EA16" s="7">
        <v>0</v>
      </c>
      <c r="EB16" s="6">
        <v>37000</v>
      </c>
      <c r="EC16" s="6">
        <v>37000</v>
      </c>
      <c r="ED16" s="6">
        <v>0</v>
      </c>
      <c r="EE16" s="6">
        <v>0</v>
      </c>
      <c r="EF16" s="6">
        <v>0</v>
      </c>
      <c r="EG16" s="6">
        <v>0</v>
      </c>
      <c r="EH16" s="6">
        <v>1372000</v>
      </c>
      <c r="EI16" s="6">
        <v>1372000</v>
      </c>
      <c r="EJ16" s="6">
        <v>0</v>
      </c>
    </row>
    <row r="17" spans="2:140" outlineLevel="2">
      <c r="B17" s="5" t="s">
        <v>445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7">
        <v>0</v>
      </c>
      <c r="P17" s="6">
        <v>0</v>
      </c>
      <c r="Q17" s="6">
        <v>232948.62</v>
      </c>
      <c r="R17" s="7">
        <v>0</v>
      </c>
      <c r="S17" s="6">
        <v>-11800</v>
      </c>
      <c r="T17" s="6">
        <v>0</v>
      </c>
      <c r="U17" s="7">
        <v>0</v>
      </c>
      <c r="V17" s="6">
        <v>0</v>
      </c>
      <c r="W17" s="6">
        <v>11800</v>
      </c>
      <c r="X17" s="7">
        <v>0</v>
      </c>
      <c r="Y17" s="6">
        <v>-11800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7">
        <v>0</v>
      </c>
      <c r="AH17" s="6">
        <v>0</v>
      </c>
      <c r="AI17" s="7">
        <v>0</v>
      </c>
      <c r="AJ17" s="7">
        <v>0</v>
      </c>
      <c r="AK17" s="6">
        <v>0</v>
      </c>
      <c r="AL17" s="6">
        <v>0</v>
      </c>
      <c r="AM17" s="7">
        <v>0</v>
      </c>
      <c r="AN17" s="6">
        <v>0</v>
      </c>
      <c r="AO17" s="7">
        <v>0</v>
      </c>
      <c r="AP17" s="7">
        <v>0</v>
      </c>
      <c r="AQ17" s="6">
        <v>0</v>
      </c>
      <c r="AR17" s="6">
        <v>0</v>
      </c>
      <c r="AS17" s="7">
        <v>0</v>
      </c>
      <c r="AT17" s="6">
        <v>0</v>
      </c>
      <c r="AU17" s="7">
        <v>0</v>
      </c>
      <c r="AV17" s="7">
        <v>0</v>
      </c>
      <c r="AW17" s="6">
        <v>0</v>
      </c>
      <c r="AX17" s="6">
        <v>0</v>
      </c>
      <c r="AY17" s="7">
        <v>0</v>
      </c>
      <c r="AZ17" s="6">
        <v>0</v>
      </c>
      <c r="BA17" s="7">
        <v>0</v>
      </c>
      <c r="BB17" s="7">
        <v>0</v>
      </c>
      <c r="BC17" s="6">
        <v>0</v>
      </c>
      <c r="BD17" s="6">
        <v>0</v>
      </c>
      <c r="BE17" s="7">
        <v>0</v>
      </c>
      <c r="BF17" s="6">
        <v>0</v>
      </c>
      <c r="BG17" s="7">
        <v>0</v>
      </c>
      <c r="BH17" s="7">
        <v>0</v>
      </c>
      <c r="BI17" s="6">
        <v>0</v>
      </c>
      <c r="BJ17" s="6">
        <v>0</v>
      </c>
      <c r="BK17" s="7">
        <v>0</v>
      </c>
      <c r="BL17" s="6">
        <v>0</v>
      </c>
      <c r="BM17" s="7">
        <v>0</v>
      </c>
      <c r="BN17" s="7">
        <v>0</v>
      </c>
      <c r="BO17" s="6">
        <v>0</v>
      </c>
      <c r="BP17" s="6">
        <v>0</v>
      </c>
      <c r="BQ17" s="7">
        <v>0</v>
      </c>
      <c r="BR17" s="6">
        <v>0</v>
      </c>
      <c r="BS17" s="6">
        <v>11800</v>
      </c>
      <c r="BT17" s="7">
        <v>0</v>
      </c>
      <c r="BU17" s="6">
        <v>-11800</v>
      </c>
      <c r="BV17" s="6">
        <v>0</v>
      </c>
      <c r="BW17" s="7">
        <v>0</v>
      </c>
      <c r="BX17" s="6">
        <v>0</v>
      </c>
      <c r="BY17" s="7">
        <v>0</v>
      </c>
      <c r="BZ17" s="7">
        <v>0</v>
      </c>
      <c r="CA17" s="6">
        <v>0</v>
      </c>
      <c r="CB17" s="6">
        <v>0</v>
      </c>
      <c r="CC17" s="7">
        <v>0</v>
      </c>
      <c r="CD17" s="6">
        <v>0</v>
      </c>
      <c r="CE17" s="7">
        <v>0</v>
      </c>
      <c r="CF17" s="7">
        <v>0</v>
      </c>
      <c r="CG17" s="6">
        <v>0</v>
      </c>
      <c r="CH17" s="6">
        <v>0</v>
      </c>
      <c r="CI17" s="7">
        <v>0</v>
      </c>
      <c r="CJ17" s="6">
        <v>0</v>
      </c>
      <c r="CK17" s="7">
        <v>0</v>
      </c>
      <c r="CL17" s="7">
        <v>0</v>
      </c>
      <c r="CM17" s="6">
        <v>0</v>
      </c>
      <c r="CN17" s="6">
        <v>0</v>
      </c>
      <c r="CO17" s="7">
        <v>0</v>
      </c>
      <c r="CP17" s="6">
        <v>0</v>
      </c>
      <c r="CQ17" s="7">
        <v>0</v>
      </c>
      <c r="CR17" s="7">
        <v>0</v>
      </c>
      <c r="CS17" s="6">
        <v>0</v>
      </c>
      <c r="CT17" s="6">
        <v>0</v>
      </c>
      <c r="CU17" s="7">
        <v>0</v>
      </c>
      <c r="CV17" s="6">
        <v>0</v>
      </c>
      <c r="CW17" s="7">
        <v>0</v>
      </c>
      <c r="CX17" s="7">
        <v>0</v>
      </c>
      <c r="CY17" s="6">
        <v>0</v>
      </c>
      <c r="CZ17" s="6">
        <v>0</v>
      </c>
      <c r="DA17" s="7">
        <v>0</v>
      </c>
      <c r="DB17" s="6">
        <v>0</v>
      </c>
      <c r="DC17" s="7">
        <v>0</v>
      </c>
      <c r="DD17" s="7">
        <v>0</v>
      </c>
      <c r="DE17" s="6">
        <v>0</v>
      </c>
      <c r="DF17" s="6">
        <v>0</v>
      </c>
      <c r="DG17" s="6">
        <v>17700</v>
      </c>
      <c r="DH17" s="6">
        <v>0</v>
      </c>
      <c r="DI17" s="6">
        <v>17700</v>
      </c>
      <c r="DJ17" s="7">
        <v>0</v>
      </c>
      <c r="DK17" s="6">
        <v>-17700</v>
      </c>
      <c r="DL17" s="6">
        <v>0</v>
      </c>
      <c r="DM17" s="7">
        <v>0</v>
      </c>
      <c r="DN17" s="6">
        <v>0</v>
      </c>
      <c r="DO17" s="6">
        <v>5900</v>
      </c>
      <c r="DP17" s="7">
        <v>0</v>
      </c>
      <c r="DQ17" s="6">
        <v>-5900</v>
      </c>
      <c r="DR17" s="6">
        <v>0</v>
      </c>
      <c r="DS17" s="7">
        <v>0</v>
      </c>
      <c r="DT17" s="6">
        <v>0</v>
      </c>
      <c r="DU17" s="7">
        <v>0</v>
      </c>
      <c r="DV17" s="7">
        <v>0</v>
      </c>
      <c r="DW17" s="6">
        <v>0</v>
      </c>
      <c r="DX17" s="6">
        <v>0</v>
      </c>
      <c r="DY17" s="7">
        <v>0</v>
      </c>
      <c r="DZ17" s="6">
        <v>0</v>
      </c>
      <c r="EA17" s="7">
        <v>0</v>
      </c>
      <c r="EB17" s="7">
        <v>0</v>
      </c>
      <c r="EC17" s="6">
        <v>0</v>
      </c>
      <c r="ED17" s="6">
        <v>0</v>
      </c>
      <c r="EE17" s="6">
        <v>17700</v>
      </c>
      <c r="EF17" s="6">
        <v>0</v>
      </c>
      <c r="EG17" s="6">
        <v>280148.62</v>
      </c>
      <c r="EH17" s="6">
        <v>0</v>
      </c>
      <c r="EI17" s="6">
        <v>-280148.62</v>
      </c>
      <c r="EJ17" s="6">
        <v>0</v>
      </c>
    </row>
    <row r="18" spans="2:140" outlineLevel="2">
      <c r="B18" s="5" t="s">
        <v>446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-16640</v>
      </c>
      <c r="T18" s="6">
        <v>0</v>
      </c>
      <c r="U18" s="7">
        <v>0</v>
      </c>
      <c r="V18" s="6">
        <v>0</v>
      </c>
      <c r="W18" s="6">
        <v>16640</v>
      </c>
      <c r="X18" s="7">
        <v>0</v>
      </c>
      <c r="Y18" s="6">
        <v>-16640</v>
      </c>
      <c r="Z18" s="6">
        <v>0</v>
      </c>
      <c r="AA18" s="7">
        <v>0</v>
      </c>
      <c r="AB18" s="6">
        <v>0</v>
      </c>
      <c r="AC18" s="6">
        <v>900</v>
      </c>
      <c r="AD18" s="7">
        <v>0</v>
      </c>
      <c r="AE18" s="6">
        <v>-900</v>
      </c>
      <c r="AF18" s="6">
        <v>0</v>
      </c>
      <c r="AG18" s="7">
        <v>0</v>
      </c>
      <c r="AH18" s="6">
        <v>0</v>
      </c>
      <c r="AI18" s="7">
        <v>0</v>
      </c>
      <c r="AJ18" s="7">
        <v>0</v>
      </c>
      <c r="AK18" s="6">
        <v>0</v>
      </c>
      <c r="AL18" s="6">
        <v>0</v>
      </c>
      <c r="AM18" s="7">
        <v>0</v>
      </c>
      <c r="AN18" s="6">
        <v>0</v>
      </c>
      <c r="AO18" s="7">
        <v>0</v>
      </c>
      <c r="AP18" s="7">
        <v>0</v>
      </c>
      <c r="AQ18" s="6">
        <v>0</v>
      </c>
      <c r="AR18" s="6">
        <v>0</v>
      </c>
      <c r="AS18" s="7">
        <v>0</v>
      </c>
      <c r="AT18" s="6">
        <v>0</v>
      </c>
      <c r="AU18" s="7">
        <v>0</v>
      </c>
      <c r="AV18" s="7">
        <v>0</v>
      </c>
      <c r="AW18" s="6">
        <v>0</v>
      </c>
      <c r="AX18" s="6">
        <v>0</v>
      </c>
      <c r="AY18" s="7">
        <v>0</v>
      </c>
      <c r="AZ18" s="6">
        <v>0</v>
      </c>
      <c r="BA18" s="6">
        <v>1800</v>
      </c>
      <c r="BB18" s="7">
        <v>0</v>
      </c>
      <c r="BC18" s="6">
        <v>-1800</v>
      </c>
      <c r="BD18" s="6">
        <v>0</v>
      </c>
      <c r="BE18" s="7">
        <v>0</v>
      </c>
      <c r="BF18" s="6">
        <v>0</v>
      </c>
      <c r="BG18" s="6">
        <v>1800</v>
      </c>
      <c r="BH18" s="7">
        <v>0</v>
      </c>
      <c r="BI18" s="6">
        <v>-1800</v>
      </c>
      <c r="BJ18" s="6">
        <v>0</v>
      </c>
      <c r="BK18" s="7">
        <v>0</v>
      </c>
      <c r="BL18" s="6">
        <v>0</v>
      </c>
      <c r="BM18" s="6">
        <v>900</v>
      </c>
      <c r="BN18" s="7">
        <v>0</v>
      </c>
      <c r="BO18" s="6">
        <v>-900</v>
      </c>
      <c r="BP18" s="6">
        <v>0</v>
      </c>
      <c r="BQ18" s="7">
        <v>0</v>
      </c>
      <c r="BR18" s="6">
        <v>0</v>
      </c>
      <c r="BS18" s="6">
        <v>5000</v>
      </c>
      <c r="BT18" s="7">
        <v>0</v>
      </c>
      <c r="BU18" s="6">
        <v>-5000</v>
      </c>
      <c r="BV18" s="6">
        <v>0</v>
      </c>
      <c r="BW18" s="6">
        <v>1800</v>
      </c>
      <c r="BX18" s="6">
        <v>0</v>
      </c>
      <c r="BY18" s="6">
        <v>15800</v>
      </c>
      <c r="BZ18" s="7">
        <v>0</v>
      </c>
      <c r="CA18" s="6">
        <v>-15800</v>
      </c>
      <c r="CB18" s="6">
        <v>0</v>
      </c>
      <c r="CC18" s="6">
        <v>7700</v>
      </c>
      <c r="CD18" s="6">
        <v>0</v>
      </c>
      <c r="CE18" s="6">
        <v>7700</v>
      </c>
      <c r="CF18" s="7">
        <v>0</v>
      </c>
      <c r="CG18" s="6">
        <v>-7700</v>
      </c>
      <c r="CH18" s="6">
        <v>0</v>
      </c>
      <c r="CI18" s="7">
        <v>0</v>
      </c>
      <c r="CJ18" s="6">
        <v>0</v>
      </c>
      <c r="CK18" s="7">
        <v>0</v>
      </c>
      <c r="CL18" s="7">
        <v>0</v>
      </c>
      <c r="CM18" s="6">
        <v>0</v>
      </c>
      <c r="CN18" s="6">
        <v>0</v>
      </c>
      <c r="CO18" s="7">
        <v>0</v>
      </c>
      <c r="CP18" s="6">
        <v>0</v>
      </c>
      <c r="CQ18" s="6">
        <v>3600</v>
      </c>
      <c r="CR18" s="7">
        <v>0</v>
      </c>
      <c r="CS18" s="6">
        <v>-3600</v>
      </c>
      <c r="CT18" s="6">
        <v>0</v>
      </c>
      <c r="CU18" s="6">
        <v>5000</v>
      </c>
      <c r="CV18" s="6">
        <v>0</v>
      </c>
      <c r="CW18" s="6">
        <v>5000</v>
      </c>
      <c r="CX18" s="7">
        <v>0</v>
      </c>
      <c r="CY18" s="6">
        <v>-5000</v>
      </c>
      <c r="CZ18" s="6">
        <v>0</v>
      </c>
      <c r="DA18" s="7">
        <v>0</v>
      </c>
      <c r="DB18" s="6">
        <v>0</v>
      </c>
      <c r="DC18" s="6">
        <v>6800</v>
      </c>
      <c r="DD18" s="7">
        <v>0</v>
      </c>
      <c r="DE18" s="6">
        <v>-6800</v>
      </c>
      <c r="DF18" s="6">
        <v>0</v>
      </c>
      <c r="DG18" s="6">
        <v>19000</v>
      </c>
      <c r="DH18" s="6">
        <v>0</v>
      </c>
      <c r="DI18" s="6">
        <v>19000</v>
      </c>
      <c r="DJ18" s="7">
        <v>0</v>
      </c>
      <c r="DK18" s="6">
        <v>-19000</v>
      </c>
      <c r="DL18" s="6">
        <v>0</v>
      </c>
      <c r="DM18" s="7">
        <v>0</v>
      </c>
      <c r="DN18" s="6">
        <v>0</v>
      </c>
      <c r="DO18" s="6">
        <v>2700</v>
      </c>
      <c r="DP18" s="7">
        <v>0</v>
      </c>
      <c r="DQ18" s="6">
        <v>-2700</v>
      </c>
      <c r="DR18" s="6">
        <v>0</v>
      </c>
      <c r="DS18" s="7">
        <v>0</v>
      </c>
      <c r="DT18" s="6">
        <v>0</v>
      </c>
      <c r="DU18" s="7">
        <v>0</v>
      </c>
      <c r="DV18" s="7">
        <v>0</v>
      </c>
      <c r="DW18" s="6">
        <v>0</v>
      </c>
      <c r="DX18" s="6">
        <v>0</v>
      </c>
      <c r="DY18" s="7">
        <v>0</v>
      </c>
      <c r="DZ18" s="6">
        <v>0</v>
      </c>
      <c r="EA18" s="6">
        <v>1800</v>
      </c>
      <c r="EB18" s="7">
        <v>0</v>
      </c>
      <c r="EC18" s="6">
        <v>-1800</v>
      </c>
      <c r="ED18" s="6">
        <v>0</v>
      </c>
      <c r="EE18" s="6">
        <v>33500</v>
      </c>
      <c r="EF18" s="6">
        <v>0</v>
      </c>
      <c r="EG18" s="6">
        <v>89440</v>
      </c>
      <c r="EH18" s="6">
        <v>0</v>
      </c>
      <c r="EI18" s="6">
        <v>-89440</v>
      </c>
      <c r="EJ18" s="6">
        <v>0</v>
      </c>
    </row>
    <row r="19" spans="2:140" outlineLevel="1">
      <c r="B19" s="5" t="s">
        <v>447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98000</v>
      </c>
      <c r="M19" s="6">
        <v>98000</v>
      </c>
      <c r="N19" s="6">
        <v>0</v>
      </c>
      <c r="O19" s="7">
        <v>0</v>
      </c>
      <c r="P19" s="6">
        <v>0</v>
      </c>
      <c r="Q19" s="6">
        <v>232948.62</v>
      </c>
      <c r="R19" s="6">
        <v>271000</v>
      </c>
      <c r="S19" s="6">
        <v>234560</v>
      </c>
      <c r="T19" s="6">
        <v>10.813700000000001</v>
      </c>
      <c r="U19" s="7">
        <v>0</v>
      </c>
      <c r="V19" s="6">
        <v>0</v>
      </c>
      <c r="W19" s="6">
        <v>28440</v>
      </c>
      <c r="X19" s="6">
        <v>263000</v>
      </c>
      <c r="Y19" s="6">
        <v>234560</v>
      </c>
      <c r="Z19" s="6">
        <v>10.813700000000001</v>
      </c>
      <c r="AA19" s="7">
        <v>0</v>
      </c>
      <c r="AB19" s="6">
        <v>0</v>
      </c>
      <c r="AC19" s="6">
        <v>900</v>
      </c>
      <c r="AD19" s="6">
        <v>35000</v>
      </c>
      <c r="AE19" s="6">
        <v>34100</v>
      </c>
      <c r="AF19" s="6">
        <v>2.5714000000000001</v>
      </c>
      <c r="AG19" s="7">
        <v>0</v>
      </c>
      <c r="AH19" s="6">
        <v>0</v>
      </c>
      <c r="AI19" s="7">
        <v>0</v>
      </c>
      <c r="AJ19" s="6">
        <v>30000</v>
      </c>
      <c r="AK19" s="6">
        <v>30000</v>
      </c>
      <c r="AL19" s="6">
        <v>0</v>
      </c>
      <c r="AM19" s="7">
        <v>0</v>
      </c>
      <c r="AN19" s="6">
        <v>0</v>
      </c>
      <c r="AO19" s="7">
        <v>0</v>
      </c>
      <c r="AP19" s="6">
        <v>73000</v>
      </c>
      <c r="AQ19" s="6">
        <v>73000</v>
      </c>
      <c r="AR19" s="6">
        <v>0</v>
      </c>
      <c r="AS19" s="7">
        <v>0</v>
      </c>
      <c r="AT19" s="6">
        <v>0</v>
      </c>
      <c r="AU19" s="7">
        <v>0</v>
      </c>
      <c r="AV19" s="6">
        <v>25000</v>
      </c>
      <c r="AW19" s="6">
        <v>25000</v>
      </c>
      <c r="AX19" s="6">
        <v>0</v>
      </c>
      <c r="AY19" s="7">
        <v>0</v>
      </c>
      <c r="AZ19" s="6">
        <v>0</v>
      </c>
      <c r="BA19" s="6">
        <v>1800</v>
      </c>
      <c r="BB19" s="6">
        <v>36000</v>
      </c>
      <c r="BC19" s="6">
        <v>34200</v>
      </c>
      <c r="BD19" s="6">
        <v>5</v>
      </c>
      <c r="BE19" s="7">
        <v>0</v>
      </c>
      <c r="BF19" s="6">
        <v>0</v>
      </c>
      <c r="BG19" s="6">
        <v>1800</v>
      </c>
      <c r="BH19" s="6">
        <v>47000</v>
      </c>
      <c r="BI19" s="6">
        <v>45200</v>
      </c>
      <c r="BJ19" s="6">
        <v>3.8298000000000001</v>
      </c>
      <c r="BK19" s="7">
        <v>0</v>
      </c>
      <c r="BL19" s="6">
        <v>0</v>
      </c>
      <c r="BM19" s="6">
        <v>900</v>
      </c>
      <c r="BN19" s="6">
        <v>29000</v>
      </c>
      <c r="BO19" s="6">
        <v>28100</v>
      </c>
      <c r="BP19" s="6">
        <v>3.1034000000000002</v>
      </c>
      <c r="BQ19" s="7">
        <v>0</v>
      </c>
      <c r="BR19" s="6">
        <v>0</v>
      </c>
      <c r="BS19" s="6">
        <v>16800</v>
      </c>
      <c r="BT19" s="6">
        <v>46000</v>
      </c>
      <c r="BU19" s="6">
        <v>29200</v>
      </c>
      <c r="BV19" s="6">
        <v>36.521700000000003</v>
      </c>
      <c r="BW19" s="6">
        <v>1800</v>
      </c>
      <c r="BX19" s="6">
        <v>5.625</v>
      </c>
      <c r="BY19" s="6">
        <v>15800</v>
      </c>
      <c r="BZ19" s="6">
        <v>32000</v>
      </c>
      <c r="CA19" s="6">
        <v>16200</v>
      </c>
      <c r="CB19" s="6">
        <v>49.375</v>
      </c>
      <c r="CC19" s="6">
        <v>7700</v>
      </c>
      <c r="CD19" s="6">
        <v>17.1111</v>
      </c>
      <c r="CE19" s="6">
        <v>7700</v>
      </c>
      <c r="CF19" s="6">
        <v>45000</v>
      </c>
      <c r="CG19" s="6">
        <v>37300</v>
      </c>
      <c r="CH19" s="6">
        <v>17.1111</v>
      </c>
      <c r="CI19" s="7">
        <v>0</v>
      </c>
      <c r="CJ19" s="6">
        <v>0</v>
      </c>
      <c r="CK19" s="7">
        <v>0</v>
      </c>
      <c r="CL19" s="6">
        <v>40000</v>
      </c>
      <c r="CM19" s="6">
        <v>40000</v>
      </c>
      <c r="CN19" s="6">
        <v>0</v>
      </c>
      <c r="CO19" s="7">
        <v>0</v>
      </c>
      <c r="CP19" s="6">
        <v>0</v>
      </c>
      <c r="CQ19" s="6">
        <v>3600</v>
      </c>
      <c r="CR19" s="6">
        <v>25000</v>
      </c>
      <c r="CS19" s="6">
        <v>21400</v>
      </c>
      <c r="CT19" s="6">
        <v>14.4</v>
      </c>
      <c r="CU19" s="6">
        <v>5000</v>
      </c>
      <c r="CV19" s="6">
        <v>17.241399999999999</v>
      </c>
      <c r="CW19" s="6">
        <v>5000</v>
      </c>
      <c r="CX19" s="6">
        <v>29000</v>
      </c>
      <c r="CY19" s="6">
        <v>24000</v>
      </c>
      <c r="CZ19" s="6">
        <v>17.241399999999999</v>
      </c>
      <c r="DA19" s="7">
        <v>0</v>
      </c>
      <c r="DB19" s="6">
        <v>0</v>
      </c>
      <c r="DC19" s="6">
        <v>6800</v>
      </c>
      <c r="DD19" s="6">
        <v>38000</v>
      </c>
      <c r="DE19" s="6">
        <v>31200</v>
      </c>
      <c r="DF19" s="6">
        <v>17.8947</v>
      </c>
      <c r="DG19" s="6">
        <v>36700</v>
      </c>
      <c r="DH19" s="6">
        <v>34.952399999999997</v>
      </c>
      <c r="DI19" s="6">
        <v>36700</v>
      </c>
      <c r="DJ19" s="6">
        <v>105000</v>
      </c>
      <c r="DK19" s="6">
        <v>68300</v>
      </c>
      <c r="DL19" s="6">
        <v>34.952399999999997</v>
      </c>
      <c r="DM19" s="7">
        <v>0</v>
      </c>
      <c r="DN19" s="6">
        <v>0</v>
      </c>
      <c r="DO19" s="6">
        <v>8600</v>
      </c>
      <c r="DP19" s="6">
        <v>43000</v>
      </c>
      <c r="DQ19" s="6">
        <v>34400</v>
      </c>
      <c r="DR19" s="6">
        <v>20</v>
      </c>
      <c r="DS19" s="7">
        <v>0</v>
      </c>
      <c r="DT19" s="6">
        <v>0</v>
      </c>
      <c r="DU19" s="7">
        <v>0</v>
      </c>
      <c r="DV19" s="6">
        <v>25000</v>
      </c>
      <c r="DW19" s="6">
        <v>25000</v>
      </c>
      <c r="DX19" s="6">
        <v>0</v>
      </c>
      <c r="DY19" s="7">
        <v>0</v>
      </c>
      <c r="DZ19" s="6">
        <v>0</v>
      </c>
      <c r="EA19" s="6">
        <v>1800</v>
      </c>
      <c r="EB19" s="6">
        <v>37000</v>
      </c>
      <c r="EC19" s="6">
        <v>35200</v>
      </c>
      <c r="ED19" s="6">
        <v>4.8648999999999996</v>
      </c>
      <c r="EE19" s="6">
        <v>51200</v>
      </c>
      <c r="EF19" s="6">
        <v>3.7317999999999998</v>
      </c>
      <c r="EG19" s="6">
        <v>369588.62</v>
      </c>
      <c r="EH19" s="6">
        <v>1372000</v>
      </c>
      <c r="EI19" s="6">
        <v>1002411.38</v>
      </c>
      <c r="EJ19" s="6">
        <v>26.937899999999999</v>
      </c>
    </row>
    <row r="20" spans="2:140" outlineLevel="5">
      <c r="B20" s="5" t="s">
        <v>448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7">
        <v>0</v>
      </c>
      <c r="V20" s="6">
        <v>0</v>
      </c>
      <c r="W20" s="7">
        <v>0</v>
      </c>
      <c r="X20" s="7">
        <v>0</v>
      </c>
      <c r="Y20" s="6">
        <v>0</v>
      </c>
      <c r="Z20" s="6">
        <v>0</v>
      </c>
      <c r="AA20" s="6">
        <v>52426.93</v>
      </c>
      <c r="AB20" s="6">
        <v>0</v>
      </c>
      <c r="AC20" s="6">
        <v>258844.82</v>
      </c>
      <c r="AD20" s="7">
        <v>0</v>
      </c>
      <c r="AE20" s="6">
        <v>-258844.82</v>
      </c>
      <c r="AF20" s="6">
        <v>0</v>
      </c>
      <c r="AG20" s="6">
        <v>44257.65</v>
      </c>
      <c r="AH20" s="6">
        <v>0</v>
      </c>
      <c r="AI20" s="6">
        <v>225918.5</v>
      </c>
      <c r="AJ20" s="7">
        <v>0</v>
      </c>
      <c r="AK20" s="6">
        <v>-225918.5</v>
      </c>
      <c r="AL20" s="6">
        <v>0</v>
      </c>
      <c r="AM20" s="6">
        <v>73989.759999999995</v>
      </c>
      <c r="AN20" s="6">
        <v>0</v>
      </c>
      <c r="AO20" s="6">
        <v>345816.31</v>
      </c>
      <c r="AP20" s="7">
        <v>0</v>
      </c>
      <c r="AQ20" s="6">
        <v>-345816.31</v>
      </c>
      <c r="AR20" s="6">
        <v>0</v>
      </c>
      <c r="AS20" s="6">
        <v>30821.14</v>
      </c>
      <c r="AT20" s="6">
        <v>0</v>
      </c>
      <c r="AU20" s="6">
        <v>126134.85</v>
      </c>
      <c r="AV20" s="7">
        <v>0</v>
      </c>
      <c r="AW20" s="6">
        <v>-126134.85</v>
      </c>
      <c r="AX20" s="6">
        <v>0</v>
      </c>
      <c r="AY20" s="6">
        <v>28546.97</v>
      </c>
      <c r="AZ20" s="6">
        <v>0</v>
      </c>
      <c r="BA20" s="6">
        <v>157604.59</v>
      </c>
      <c r="BB20" s="7">
        <v>0</v>
      </c>
      <c r="BC20" s="6">
        <v>-157604.59</v>
      </c>
      <c r="BD20" s="6">
        <v>0</v>
      </c>
      <c r="BE20" s="6">
        <v>29566.86</v>
      </c>
      <c r="BF20" s="6">
        <v>0</v>
      </c>
      <c r="BG20" s="6">
        <v>118818.78</v>
      </c>
      <c r="BH20" s="7">
        <v>0</v>
      </c>
      <c r="BI20" s="6">
        <v>-118818.78</v>
      </c>
      <c r="BJ20" s="6">
        <v>0</v>
      </c>
      <c r="BK20" s="6">
        <v>78422.73</v>
      </c>
      <c r="BL20" s="6">
        <v>0</v>
      </c>
      <c r="BM20" s="6">
        <v>452653</v>
      </c>
      <c r="BN20" s="7">
        <v>0</v>
      </c>
      <c r="BO20" s="6">
        <v>-452653</v>
      </c>
      <c r="BP20" s="6">
        <v>0</v>
      </c>
      <c r="BQ20" s="6">
        <v>320398.78999999998</v>
      </c>
      <c r="BR20" s="6">
        <v>0</v>
      </c>
      <c r="BS20" s="6">
        <v>864733.54</v>
      </c>
      <c r="BT20" s="7">
        <v>0</v>
      </c>
      <c r="BU20" s="6">
        <v>-864733.54</v>
      </c>
      <c r="BV20" s="6">
        <v>0</v>
      </c>
      <c r="BW20" s="6">
        <v>11957.85</v>
      </c>
      <c r="BX20" s="6">
        <v>0</v>
      </c>
      <c r="BY20" s="6">
        <v>211795.33</v>
      </c>
      <c r="BZ20" s="7">
        <v>0</v>
      </c>
      <c r="CA20" s="6">
        <v>-211795.33</v>
      </c>
      <c r="CB20" s="6">
        <v>0</v>
      </c>
      <c r="CC20" s="6">
        <v>54137.39</v>
      </c>
      <c r="CD20" s="6">
        <v>0</v>
      </c>
      <c r="CE20" s="6">
        <v>186115.68</v>
      </c>
      <c r="CF20" s="7">
        <v>0</v>
      </c>
      <c r="CG20" s="6">
        <v>-186115.68</v>
      </c>
      <c r="CH20" s="6">
        <v>0</v>
      </c>
      <c r="CI20" s="6">
        <v>33482.06</v>
      </c>
      <c r="CJ20" s="6">
        <v>0</v>
      </c>
      <c r="CK20" s="6">
        <v>107900.11</v>
      </c>
      <c r="CL20" s="7">
        <v>0</v>
      </c>
      <c r="CM20" s="6">
        <v>-107900.11</v>
      </c>
      <c r="CN20" s="6">
        <v>0</v>
      </c>
      <c r="CO20" s="6">
        <v>35349.75</v>
      </c>
      <c r="CP20" s="6">
        <v>0</v>
      </c>
      <c r="CQ20" s="6">
        <v>184973.49</v>
      </c>
      <c r="CR20" s="7">
        <v>0</v>
      </c>
      <c r="CS20" s="6">
        <v>-184973.49</v>
      </c>
      <c r="CT20" s="6">
        <v>0</v>
      </c>
      <c r="CU20" s="6">
        <v>30861.25</v>
      </c>
      <c r="CV20" s="6">
        <v>0</v>
      </c>
      <c r="CW20" s="6">
        <v>507292.57</v>
      </c>
      <c r="CX20" s="7">
        <v>0</v>
      </c>
      <c r="CY20" s="6">
        <v>-507292.57</v>
      </c>
      <c r="CZ20" s="6">
        <v>0</v>
      </c>
      <c r="DA20" s="6">
        <v>66925.14</v>
      </c>
      <c r="DB20" s="6">
        <v>0</v>
      </c>
      <c r="DC20" s="6">
        <v>319172.06</v>
      </c>
      <c r="DD20" s="7">
        <v>0</v>
      </c>
      <c r="DE20" s="6">
        <v>-319172.06</v>
      </c>
      <c r="DF20" s="6">
        <v>0</v>
      </c>
      <c r="DG20" s="6">
        <v>32752.83</v>
      </c>
      <c r="DH20" s="6">
        <v>0</v>
      </c>
      <c r="DI20" s="6">
        <v>148833.35</v>
      </c>
      <c r="DJ20" s="7">
        <v>0</v>
      </c>
      <c r="DK20" s="6">
        <v>-148833.35</v>
      </c>
      <c r="DL20" s="6">
        <v>0</v>
      </c>
      <c r="DM20" s="6">
        <v>15712.83</v>
      </c>
      <c r="DN20" s="6">
        <v>0</v>
      </c>
      <c r="DO20" s="6">
        <v>68349.539999999994</v>
      </c>
      <c r="DP20" s="7">
        <v>0</v>
      </c>
      <c r="DQ20" s="6">
        <v>-68349.539999999994</v>
      </c>
      <c r="DR20" s="6">
        <v>0</v>
      </c>
      <c r="DS20" s="6">
        <v>20699</v>
      </c>
      <c r="DT20" s="6">
        <v>0</v>
      </c>
      <c r="DU20" s="6">
        <v>84963.94</v>
      </c>
      <c r="DV20" s="7">
        <v>0</v>
      </c>
      <c r="DW20" s="6">
        <v>-84963.94</v>
      </c>
      <c r="DX20" s="6">
        <v>0</v>
      </c>
      <c r="DY20" s="6">
        <v>4475.3</v>
      </c>
      <c r="DZ20" s="6">
        <v>0</v>
      </c>
      <c r="EA20" s="6">
        <v>23663.07</v>
      </c>
      <c r="EB20" s="7">
        <v>0</v>
      </c>
      <c r="EC20" s="6">
        <v>-23663.07</v>
      </c>
      <c r="ED20" s="6">
        <v>0</v>
      </c>
      <c r="EE20" s="6">
        <v>964784.23</v>
      </c>
      <c r="EF20" s="6">
        <v>0</v>
      </c>
      <c r="EG20" s="6">
        <v>4393583.53</v>
      </c>
      <c r="EH20" s="6">
        <v>0</v>
      </c>
      <c r="EI20" s="6">
        <v>-4393583.53</v>
      </c>
      <c r="EJ20" s="6">
        <v>0</v>
      </c>
    </row>
    <row r="21" spans="2:140" outlineLevel="5">
      <c r="B21" s="5" t="s">
        <v>449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6">
        <v>8195</v>
      </c>
      <c r="AB21" s="6">
        <v>0</v>
      </c>
      <c r="AC21" s="6">
        <v>266957</v>
      </c>
      <c r="AD21" s="7">
        <v>0</v>
      </c>
      <c r="AE21" s="6">
        <v>-266957</v>
      </c>
      <c r="AF21" s="6">
        <v>0</v>
      </c>
      <c r="AG21" s="7">
        <v>0</v>
      </c>
      <c r="AH21" s="6">
        <v>0</v>
      </c>
      <c r="AI21" s="6">
        <v>81872</v>
      </c>
      <c r="AJ21" s="7">
        <v>0</v>
      </c>
      <c r="AK21" s="6">
        <v>-81872</v>
      </c>
      <c r="AL21" s="6">
        <v>0</v>
      </c>
      <c r="AM21" s="6">
        <v>117208</v>
      </c>
      <c r="AN21" s="6">
        <v>0</v>
      </c>
      <c r="AO21" s="6">
        <v>546056</v>
      </c>
      <c r="AP21" s="7">
        <v>0</v>
      </c>
      <c r="AQ21" s="6">
        <v>-546056</v>
      </c>
      <c r="AR21" s="6">
        <v>0</v>
      </c>
      <c r="AS21" s="7">
        <v>0</v>
      </c>
      <c r="AT21" s="6">
        <v>0</v>
      </c>
      <c r="AU21" s="7">
        <v>0</v>
      </c>
      <c r="AV21" s="7">
        <v>0</v>
      </c>
      <c r="AW21" s="6">
        <v>0</v>
      </c>
      <c r="AX21" s="6">
        <v>0</v>
      </c>
      <c r="AY21" s="6">
        <v>70924</v>
      </c>
      <c r="AZ21" s="6">
        <v>0</v>
      </c>
      <c r="BA21" s="6">
        <v>471436</v>
      </c>
      <c r="BB21" s="7">
        <v>0</v>
      </c>
      <c r="BC21" s="6">
        <v>-471436</v>
      </c>
      <c r="BD21" s="6">
        <v>0</v>
      </c>
      <c r="BE21" s="7">
        <v>0</v>
      </c>
      <c r="BF21" s="6">
        <v>0</v>
      </c>
      <c r="BG21" s="7">
        <v>0</v>
      </c>
      <c r="BH21" s="7">
        <v>0</v>
      </c>
      <c r="BI21" s="6">
        <v>0</v>
      </c>
      <c r="BJ21" s="6">
        <v>0</v>
      </c>
      <c r="BK21" s="6">
        <v>153552</v>
      </c>
      <c r="BL21" s="6">
        <v>0</v>
      </c>
      <c r="BM21" s="6">
        <v>1015931</v>
      </c>
      <c r="BN21" s="7">
        <v>0</v>
      </c>
      <c r="BO21" s="6">
        <v>-1015931</v>
      </c>
      <c r="BP21" s="6">
        <v>0</v>
      </c>
      <c r="BQ21" s="6">
        <v>486920</v>
      </c>
      <c r="BR21" s="6">
        <v>0</v>
      </c>
      <c r="BS21" s="6">
        <v>1864261</v>
      </c>
      <c r="BT21" s="7">
        <v>0</v>
      </c>
      <c r="BU21" s="6">
        <v>-1864261</v>
      </c>
      <c r="BV21" s="6">
        <v>0</v>
      </c>
      <c r="BW21" s="7">
        <v>0</v>
      </c>
      <c r="BX21" s="6">
        <v>0</v>
      </c>
      <c r="BY21" s="6">
        <v>485310</v>
      </c>
      <c r="BZ21" s="7">
        <v>0</v>
      </c>
      <c r="CA21" s="6">
        <v>-485310</v>
      </c>
      <c r="CB21" s="6">
        <v>0</v>
      </c>
      <c r="CC21" s="7">
        <v>0</v>
      </c>
      <c r="CD21" s="6">
        <v>0</v>
      </c>
      <c r="CE21" s="7">
        <v>0</v>
      </c>
      <c r="CF21" s="7">
        <v>0</v>
      </c>
      <c r="CG21" s="6">
        <v>0</v>
      </c>
      <c r="CH21" s="6">
        <v>0</v>
      </c>
      <c r="CI21" s="6">
        <v>62405</v>
      </c>
      <c r="CJ21" s="6">
        <v>0</v>
      </c>
      <c r="CK21" s="6">
        <v>62405</v>
      </c>
      <c r="CL21" s="7">
        <v>0</v>
      </c>
      <c r="CM21" s="6">
        <v>-62405</v>
      </c>
      <c r="CN21" s="6">
        <v>0</v>
      </c>
      <c r="CO21" s="7">
        <v>0</v>
      </c>
      <c r="CP21" s="6">
        <v>0</v>
      </c>
      <c r="CQ21" s="7">
        <v>0</v>
      </c>
      <c r="CR21" s="7">
        <v>0</v>
      </c>
      <c r="CS21" s="6">
        <v>0</v>
      </c>
      <c r="CT21" s="6">
        <v>0</v>
      </c>
      <c r="CU21" s="7">
        <v>0</v>
      </c>
      <c r="CV21" s="6">
        <v>0</v>
      </c>
      <c r="CW21" s="6">
        <v>109564</v>
      </c>
      <c r="CX21" s="7">
        <v>0</v>
      </c>
      <c r="CY21" s="6">
        <v>-109564</v>
      </c>
      <c r="CZ21" s="6">
        <v>0</v>
      </c>
      <c r="DA21" s="6">
        <v>202839</v>
      </c>
      <c r="DB21" s="6">
        <v>0</v>
      </c>
      <c r="DC21" s="6">
        <v>909447</v>
      </c>
      <c r="DD21" s="7">
        <v>0</v>
      </c>
      <c r="DE21" s="6">
        <v>-909447</v>
      </c>
      <c r="DF21" s="6">
        <v>0</v>
      </c>
      <c r="DG21" s="7">
        <v>0</v>
      </c>
      <c r="DH21" s="6">
        <v>0</v>
      </c>
      <c r="DI21" s="7">
        <v>0</v>
      </c>
      <c r="DJ21" s="7">
        <v>0</v>
      </c>
      <c r="DK21" s="6">
        <v>0</v>
      </c>
      <c r="DL21" s="6">
        <v>0</v>
      </c>
      <c r="DM21" s="7">
        <v>0</v>
      </c>
      <c r="DN21" s="6">
        <v>0</v>
      </c>
      <c r="DO21" s="7">
        <v>0</v>
      </c>
      <c r="DP21" s="7">
        <v>0</v>
      </c>
      <c r="DQ21" s="6">
        <v>0</v>
      </c>
      <c r="DR21" s="6">
        <v>0</v>
      </c>
      <c r="DS21" s="7">
        <v>0</v>
      </c>
      <c r="DT21" s="6">
        <v>0</v>
      </c>
      <c r="DU21" s="7">
        <v>0</v>
      </c>
      <c r="DV21" s="7">
        <v>0</v>
      </c>
      <c r="DW21" s="6">
        <v>0</v>
      </c>
      <c r="DX21" s="6">
        <v>0</v>
      </c>
      <c r="DY21" s="7">
        <v>0</v>
      </c>
      <c r="DZ21" s="6">
        <v>0</v>
      </c>
      <c r="EA21" s="7">
        <v>0</v>
      </c>
      <c r="EB21" s="7">
        <v>0</v>
      </c>
      <c r="EC21" s="6">
        <v>0</v>
      </c>
      <c r="ED21" s="6">
        <v>0</v>
      </c>
      <c r="EE21" s="6">
        <v>1102043</v>
      </c>
      <c r="EF21" s="6">
        <v>0</v>
      </c>
      <c r="EG21" s="6">
        <v>5813239</v>
      </c>
      <c r="EH21" s="6">
        <v>0</v>
      </c>
      <c r="EI21" s="6">
        <v>-5813239</v>
      </c>
      <c r="EJ21" s="6">
        <v>0</v>
      </c>
    </row>
    <row r="22" spans="2:140" outlineLevel="5">
      <c r="B22" s="5" t="s">
        <v>450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7">
        <v>0</v>
      </c>
      <c r="M22" s="6">
        <v>0</v>
      </c>
      <c r="N22" s="6">
        <v>0</v>
      </c>
      <c r="O22" s="7">
        <v>0</v>
      </c>
      <c r="P22" s="6">
        <v>0</v>
      </c>
      <c r="Q22" s="7">
        <v>0</v>
      </c>
      <c r="R22" s="7">
        <v>0</v>
      </c>
      <c r="S22" s="6">
        <v>0</v>
      </c>
      <c r="T22" s="6">
        <v>0</v>
      </c>
      <c r="U22" s="7">
        <v>0</v>
      </c>
      <c r="V22" s="6">
        <v>0</v>
      </c>
      <c r="W22" s="7">
        <v>0</v>
      </c>
      <c r="X22" s="7">
        <v>0</v>
      </c>
      <c r="Y22" s="6">
        <v>0</v>
      </c>
      <c r="Z22" s="6">
        <v>0</v>
      </c>
      <c r="AA22" s="6">
        <v>3795</v>
      </c>
      <c r="AB22" s="6">
        <v>0</v>
      </c>
      <c r="AC22" s="6">
        <v>133078</v>
      </c>
      <c r="AD22" s="7">
        <v>0</v>
      </c>
      <c r="AE22" s="6">
        <v>-133078</v>
      </c>
      <c r="AF22" s="6">
        <v>0</v>
      </c>
      <c r="AG22" s="7">
        <v>0</v>
      </c>
      <c r="AH22" s="6">
        <v>0</v>
      </c>
      <c r="AI22" s="6">
        <v>31554</v>
      </c>
      <c r="AJ22" s="7">
        <v>0</v>
      </c>
      <c r="AK22" s="6">
        <v>-31554</v>
      </c>
      <c r="AL22" s="6">
        <v>0</v>
      </c>
      <c r="AM22" s="6">
        <v>42224</v>
      </c>
      <c r="AN22" s="6">
        <v>0</v>
      </c>
      <c r="AO22" s="6">
        <v>185136</v>
      </c>
      <c r="AP22" s="7">
        <v>0</v>
      </c>
      <c r="AQ22" s="6">
        <v>-185136</v>
      </c>
      <c r="AR22" s="6">
        <v>0</v>
      </c>
      <c r="AS22" s="7">
        <v>0</v>
      </c>
      <c r="AT22" s="6">
        <v>0</v>
      </c>
      <c r="AU22" s="7">
        <v>0</v>
      </c>
      <c r="AV22" s="7">
        <v>0</v>
      </c>
      <c r="AW22" s="6">
        <v>0</v>
      </c>
      <c r="AX22" s="6">
        <v>0</v>
      </c>
      <c r="AY22" s="6">
        <v>32130</v>
      </c>
      <c r="AZ22" s="6">
        <v>0</v>
      </c>
      <c r="BA22" s="6">
        <v>203490</v>
      </c>
      <c r="BB22" s="7">
        <v>0</v>
      </c>
      <c r="BC22" s="6">
        <v>-203490</v>
      </c>
      <c r="BD22" s="6">
        <v>0</v>
      </c>
      <c r="BE22" s="7">
        <v>0</v>
      </c>
      <c r="BF22" s="6">
        <v>0</v>
      </c>
      <c r="BG22" s="7">
        <v>0</v>
      </c>
      <c r="BH22" s="7">
        <v>0</v>
      </c>
      <c r="BI22" s="6">
        <v>0</v>
      </c>
      <c r="BJ22" s="6">
        <v>0</v>
      </c>
      <c r="BK22" s="6">
        <v>69230</v>
      </c>
      <c r="BL22" s="6">
        <v>0</v>
      </c>
      <c r="BM22" s="6">
        <v>448490</v>
      </c>
      <c r="BN22" s="7">
        <v>0</v>
      </c>
      <c r="BO22" s="6">
        <v>-448490</v>
      </c>
      <c r="BP22" s="6">
        <v>0</v>
      </c>
      <c r="BQ22" s="6">
        <v>130200</v>
      </c>
      <c r="BR22" s="6">
        <v>0</v>
      </c>
      <c r="BS22" s="6">
        <v>498750</v>
      </c>
      <c r="BT22" s="7">
        <v>0</v>
      </c>
      <c r="BU22" s="6">
        <v>-498750</v>
      </c>
      <c r="BV22" s="6">
        <v>0</v>
      </c>
      <c r="BW22" s="7">
        <v>0</v>
      </c>
      <c r="BX22" s="6">
        <v>0</v>
      </c>
      <c r="BY22" s="6">
        <v>173628</v>
      </c>
      <c r="BZ22" s="7">
        <v>0</v>
      </c>
      <c r="CA22" s="6">
        <v>-173628</v>
      </c>
      <c r="CB22" s="6">
        <v>0</v>
      </c>
      <c r="CC22" s="7">
        <v>0</v>
      </c>
      <c r="CD22" s="6">
        <v>0</v>
      </c>
      <c r="CE22" s="7">
        <v>0</v>
      </c>
      <c r="CF22" s="7">
        <v>0</v>
      </c>
      <c r="CG22" s="6">
        <v>0</v>
      </c>
      <c r="CH22" s="6">
        <v>0</v>
      </c>
      <c r="CI22" s="6">
        <v>23100</v>
      </c>
      <c r="CJ22" s="6">
        <v>0</v>
      </c>
      <c r="CK22" s="6">
        <v>23100</v>
      </c>
      <c r="CL22" s="7">
        <v>0</v>
      </c>
      <c r="CM22" s="6">
        <v>-23100</v>
      </c>
      <c r="CN22" s="6">
        <v>0</v>
      </c>
      <c r="CO22" s="7">
        <v>0</v>
      </c>
      <c r="CP22" s="6">
        <v>0</v>
      </c>
      <c r="CQ22" s="7">
        <v>0</v>
      </c>
      <c r="CR22" s="7">
        <v>0</v>
      </c>
      <c r="CS22" s="6">
        <v>0</v>
      </c>
      <c r="CT22" s="6">
        <v>0</v>
      </c>
      <c r="CU22" s="7">
        <v>0</v>
      </c>
      <c r="CV22" s="6">
        <v>0</v>
      </c>
      <c r="CW22" s="6">
        <v>47824</v>
      </c>
      <c r="CX22" s="7">
        <v>0</v>
      </c>
      <c r="CY22" s="6">
        <v>-47824</v>
      </c>
      <c r="CZ22" s="6">
        <v>0</v>
      </c>
      <c r="DA22" s="6">
        <v>79233</v>
      </c>
      <c r="DB22" s="6">
        <v>0</v>
      </c>
      <c r="DC22" s="6">
        <v>357357</v>
      </c>
      <c r="DD22" s="7">
        <v>0</v>
      </c>
      <c r="DE22" s="6">
        <v>-357357</v>
      </c>
      <c r="DF22" s="6">
        <v>0</v>
      </c>
      <c r="DG22" s="7">
        <v>0</v>
      </c>
      <c r="DH22" s="6">
        <v>0</v>
      </c>
      <c r="DI22" s="7">
        <v>0</v>
      </c>
      <c r="DJ22" s="7">
        <v>0</v>
      </c>
      <c r="DK22" s="6">
        <v>0</v>
      </c>
      <c r="DL22" s="6">
        <v>0</v>
      </c>
      <c r="DM22" s="7">
        <v>0</v>
      </c>
      <c r="DN22" s="6">
        <v>0</v>
      </c>
      <c r="DO22" s="7">
        <v>0</v>
      </c>
      <c r="DP22" s="7">
        <v>0</v>
      </c>
      <c r="DQ22" s="6">
        <v>0</v>
      </c>
      <c r="DR22" s="6">
        <v>0</v>
      </c>
      <c r="DS22" s="7">
        <v>0</v>
      </c>
      <c r="DT22" s="6">
        <v>0</v>
      </c>
      <c r="DU22" s="7">
        <v>0</v>
      </c>
      <c r="DV22" s="7">
        <v>0</v>
      </c>
      <c r="DW22" s="6">
        <v>0</v>
      </c>
      <c r="DX22" s="6">
        <v>0</v>
      </c>
      <c r="DY22" s="7">
        <v>0</v>
      </c>
      <c r="DZ22" s="6">
        <v>0</v>
      </c>
      <c r="EA22" s="7">
        <v>0</v>
      </c>
      <c r="EB22" s="7">
        <v>0</v>
      </c>
      <c r="EC22" s="6">
        <v>0</v>
      </c>
      <c r="ED22" s="6">
        <v>0</v>
      </c>
      <c r="EE22" s="6">
        <v>379912</v>
      </c>
      <c r="EF22" s="6">
        <v>0</v>
      </c>
      <c r="EG22" s="6">
        <v>2102407</v>
      </c>
      <c r="EH22" s="6">
        <v>0</v>
      </c>
      <c r="EI22" s="6">
        <v>-2102407</v>
      </c>
      <c r="EJ22" s="6">
        <v>0</v>
      </c>
    </row>
    <row r="23" spans="2:140" outlineLevel="4">
      <c r="B23" s="5" t="s">
        <v>451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7">
        <v>0</v>
      </c>
      <c r="M23" s="6">
        <v>0</v>
      </c>
      <c r="N23" s="6">
        <v>0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6">
        <v>64416.93</v>
      </c>
      <c r="AB23" s="6">
        <v>0</v>
      </c>
      <c r="AC23" s="6">
        <v>658879.81999999995</v>
      </c>
      <c r="AD23" s="7">
        <v>0</v>
      </c>
      <c r="AE23" s="6">
        <v>-658879.81999999995</v>
      </c>
      <c r="AF23" s="6">
        <v>0</v>
      </c>
      <c r="AG23" s="6">
        <v>44257.65</v>
      </c>
      <c r="AH23" s="6">
        <v>0</v>
      </c>
      <c r="AI23" s="6">
        <v>339344.5</v>
      </c>
      <c r="AJ23" s="7">
        <v>0</v>
      </c>
      <c r="AK23" s="6">
        <v>-339344.5</v>
      </c>
      <c r="AL23" s="6">
        <v>0</v>
      </c>
      <c r="AM23" s="6">
        <v>233421.76</v>
      </c>
      <c r="AN23" s="6">
        <v>0</v>
      </c>
      <c r="AO23" s="6">
        <v>1077008.31</v>
      </c>
      <c r="AP23" s="7">
        <v>0</v>
      </c>
      <c r="AQ23" s="6">
        <v>-1077008.31</v>
      </c>
      <c r="AR23" s="6">
        <v>0</v>
      </c>
      <c r="AS23" s="6">
        <v>30821.14</v>
      </c>
      <c r="AT23" s="6">
        <v>0</v>
      </c>
      <c r="AU23" s="6">
        <v>126134.85</v>
      </c>
      <c r="AV23" s="7">
        <v>0</v>
      </c>
      <c r="AW23" s="6">
        <v>-126134.85</v>
      </c>
      <c r="AX23" s="6">
        <v>0</v>
      </c>
      <c r="AY23" s="6">
        <v>131600.97</v>
      </c>
      <c r="AZ23" s="6">
        <v>0</v>
      </c>
      <c r="BA23" s="6">
        <v>832530.59</v>
      </c>
      <c r="BB23" s="7">
        <v>0</v>
      </c>
      <c r="BC23" s="6">
        <v>-832530.59</v>
      </c>
      <c r="BD23" s="6">
        <v>0</v>
      </c>
      <c r="BE23" s="6">
        <v>29566.86</v>
      </c>
      <c r="BF23" s="6">
        <v>0</v>
      </c>
      <c r="BG23" s="6">
        <v>118818.78</v>
      </c>
      <c r="BH23" s="7">
        <v>0</v>
      </c>
      <c r="BI23" s="6">
        <v>-118818.78</v>
      </c>
      <c r="BJ23" s="6">
        <v>0</v>
      </c>
      <c r="BK23" s="6">
        <v>301204.73</v>
      </c>
      <c r="BL23" s="6">
        <v>0</v>
      </c>
      <c r="BM23" s="6">
        <v>1917074</v>
      </c>
      <c r="BN23" s="7">
        <v>0</v>
      </c>
      <c r="BO23" s="6">
        <v>-1917074</v>
      </c>
      <c r="BP23" s="6">
        <v>0</v>
      </c>
      <c r="BQ23" s="6">
        <v>937518.79</v>
      </c>
      <c r="BR23" s="6">
        <v>0</v>
      </c>
      <c r="BS23" s="6">
        <v>3227744.54</v>
      </c>
      <c r="BT23" s="7">
        <v>0</v>
      </c>
      <c r="BU23" s="6">
        <v>-3227744.54</v>
      </c>
      <c r="BV23" s="6">
        <v>0</v>
      </c>
      <c r="BW23" s="6">
        <v>11957.85</v>
      </c>
      <c r="BX23" s="6">
        <v>0</v>
      </c>
      <c r="BY23" s="6">
        <v>870733.33</v>
      </c>
      <c r="BZ23" s="7">
        <v>0</v>
      </c>
      <c r="CA23" s="6">
        <v>-870733.33</v>
      </c>
      <c r="CB23" s="6">
        <v>0</v>
      </c>
      <c r="CC23" s="6">
        <v>54137.39</v>
      </c>
      <c r="CD23" s="6">
        <v>0</v>
      </c>
      <c r="CE23" s="6">
        <v>186115.68</v>
      </c>
      <c r="CF23" s="7">
        <v>0</v>
      </c>
      <c r="CG23" s="6">
        <v>-186115.68</v>
      </c>
      <c r="CH23" s="6">
        <v>0</v>
      </c>
      <c r="CI23" s="6">
        <v>118987.06</v>
      </c>
      <c r="CJ23" s="6">
        <v>0</v>
      </c>
      <c r="CK23" s="6">
        <v>193405.11</v>
      </c>
      <c r="CL23" s="7">
        <v>0</v>
      </c>
      <c r="CM23" s="6">
        <v>-193405.11</v>
      </c>
      <c r="CN23" s="6">
        <v>0</v>
      </c>
      <c r="CO23" s="6">
        <v>35349.75</v>
      </c>
      <c r="CP23" s="6">
        <v>0</v>
      </c>
      <c r="CQ23" s="6">
        <v>184973.49</v>
      </c>
      <c r="CR23" s="7">
        <v>0</v>
      </c>
      <c r="CS23" s="6">
        <v>-184973.49</v>
      </c>
      <c r="CT23" s="6">
        <v>0</v>
      </c>
      <c r="CU23" s="6">
        <v>30861.25</v>
      </c>
      <c r="CV23" s="6">
        <v>0</v>
      </c>
      <c r="CW23" s="6">
        <v>664680.56999999995</v>
      </c>
      <c r="CX23" s="7">
        <v>0</v>
      </c>
      <c r="CY23" s="6">
        <v>-664680.56999999995</v>
      </c>
      <c r="CZ23" s="6">
        <v>0</v>
      </c>
      <c r="DA23" s="6">
        <v>348997.14</v>
      </c>
      <c r="DB23" s="6">
        <v>0</v>
      </c>
      <c r="DC23" s="6">
        <v>1585976.06</v>
      </c>
      <c r="DD23" s="7">
        <v>0</v>
      </c>
      <c r="DE23" s="6">
        <v>-1585976.06</v>
      </c>
      <c r="DF23" s="6">
        <v>0</v>
      </c>
      <c r="DG23" s="6">
        <v>32752.83</v>
      </c>
      <c r="DH23" s="6">
        <v>0</v>
      </c>
      <c r="DI23" s="6">
        <v>148833.35</v>
      </c>
      <c r="DJ23" s="7">
        <v>0</v>
      </c>
      <c r="DK23" s="6">
        <v>-148833.35</v>
      </c>
      <c r="DL23" s="6">
        <v>0</v>
      </c>
      <c r="DM23" s="6">
        <v>15712.83</v>
      </c>
      <c r="DN23" s="6">
        <v>0</v>
      </c>
      <c r="DO23" s="6">
        <v>68349.539999999994</v>
      </c>
      <c r="DP23" s="7">
        <v>0</v>
      </c>
      <c r="DQ23" s="6">
        <v>-68349.539999999994</v>
      </c>
      <c r="DR23" s="6">
        <v>0</v>
      </c>
      <c r="DS23" s="6">
        <v>20699</v>
      </c>
      <c r="DT23" s="6">
        <v>0</v>
      </c>
      <c r="DU23" s="6">
        <v>84963.94</v>
      </c>
      <c r="DV23" s="7">
        <v>0</v>
      </c>
      <c r="DW23" s="6">
        <v>-84963.94</v>
      </c>
      <c r="DX23" s="6">
        <v>0</v>
      </c>
      <c r="DY23" s="6">
        <v>4475.3</v>
      </c>
      <c r="DZ23" s="6">
        <v>0</v>
      </c>
      <c r="EA23" s="6">
        <v>23663.07</v>
      </c>
      <c r="EB23" s="7">
        <v>0</v>
      </c>
      <c r="EC23" s="6">
        <v>-23663.07</v>
      </c>
      <c r="ED23" s="6">
        <v>0</v>
      </c>
      <c r="EE23" s="6">
        <v>2446739.23</v>
      </c>
      <c r="EF23" s="6">
        <v>0</v>
      </c>
      <c r="EG23" s="6">
        <v>12309229.529999999</v>
      </c>
      <c r="EH23" s="6">
        <v>0</v>
      </c>
      <c r="EI23" s="6">
        <v>-12309229.529999999</v>
      </c>
      <c r="EJ23" s="6">
        <v>0</v>
      </c>
    </row>
    <row r="24" spans="2:140" outlineLevel="5">
      <c r="B24" s="5" t="s">
        <v>452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7">
        <v>0</v>
      </c>
      <c r="M24" s="6">
        <v>0</v>
      </c>
      <c r="N24" s="6">
        <v>0</v>
      </c>
      <c r="O24" s="7">
        <v>0</v>
      </c>
      <c r="P24" s="6">
        <v>0</v>
      </c>
      <c r="Q24" s="7">
        <v>0</v>
      </c>
      <c r="R24" s="7">
        <v>0</v>
      </c>
      <c r="S24" s="6">
        <v>0</v>
      </c>
      <c r="T24" s="6">
        <v>0</v>
      </c>
      <c r="U24" s="7">
        <v>0</v>
      </c>
      <c r="V24" s="6">
        <v>0</v>
      </c>
      <c r="W24" s="7">
        <v>0</v>
      </c>
      <c r="X24" s="7">
        <v>0</v>
      </c>
      <c r="Y24" s="6">
        <v>0</v>
      </c>
      <c r="Z24" s="6">
        <v>0</v>
      </c>
      <c r="AA24" s="6">
        <v>214458.76</v>
      </c>
      <c r="AB24" s="6">
        <v>0</v>
      </c>
      <c r="AC24" s="6">
        <v>1629745.14</v>
      </c>
      <c r="AD24" s="7">
        <v>0</v>
      </c>
      <c r="AE24" s="6">
        <v>-1629745.14</v>
      </c>
      <c r="AF24" s="6">
        <v>0</v>
      </c>
      <c r="AG24" s="6">
        <v>1257278.47</v>
      </c>
      <c r="AH24" s="6">
        <v>0</v>
      </c>
      <c r="AI24" s="6">
        <v>3694486.38</v>
      </c>
      <c r="AJ24" s="7">
        <v>0</v>
      </c>
      <c r="AK24" s="6">
        <v>-3694486.38</v>
      </c>
      <c r="AL24" s="6">
        <v>0</v>
      </c>
      <c r="AM24" s="6">
        <v>1528592.7</v>
      </c>
      <c r="AN24" s="6">
        <v>0</v>
      </c>
      <c r="AO24" s="6">
        <v>5056305.57</v>
      </c>
      <c r="AP24" s="7">
        <v>0</v>
      </c>
      <c r="AQ24" s="6">
        <v>-5056305.57</v>
      </c>
      <c r="AR24" s="6">
        <v>0</v>
      </c>
      <c r="AS24" s="6">
        <v>857798.82</v>
      </c>
      <c r="AT24" s="6">
        <v>0</v>
      </c>
      <c r="AU24" s="6">
        <v>3996664.67</v>
      </c>
      <c r="AV24" s="7">
        <v>0</v>
      </c>
      <c r="AW24" s="6">
        <v>-3996664.67</v>
      </c>
      <c r="AX24" s="6">
        <v>0</v>
      </c>
      <c r="AY24" s="6">
        <v>809375.31</v>
      </c>
      <c r="AZ24" s="6">
        <v>0</v>
      </c>
      <c r="BA24" s="6">
        <v>1656923.61</v>
      </c>
      <c r="BB24" s="7">
        <v>0</v>
      </c>
      <c r="BC24" s="6">
        <v>-1656923.61</v>
      </c>
      <c r="BD24" s="6">
        <v>0</v>
      </c>
      <c r="BE24" s="6">
        <v>874158.79</v>
      </c>
      <c r="BF24" s="6">
        <v>0</v>
      </c>
      <c r="BG24" s="6">
        <v>4071522.63</v>
      </c>
      <c r="BH24" s="7">
        <v>0</v>
      </c>
      <c r="BI24" s="6">
        <v>-4071522.63</v>
      </c>
      <c r="BJ24" s="6">
        <v>0</v>
      </c>
      <c r="BK24" s="6">
        <v>1050659.73</v>
      </c>
      <c r="BL24" s="6">
        <v>0</v>
      </c>
      <c r="BM24" s="6">
        <v>3720896.73</v>
      </c>
      <c r="BN24" s="7">
        <v>0</v>
      </c>
      <c r="BO24" s="6">
        <v>-3720896.73</v>
      </c>
      <c r="BP24" s="6">
        <v>0</v>
      </c>
      <c r="BQ24" s="6">
        <v>710123.55</v>
      </c>
      <c r="BR24" s="6">
        <v>0</v>
      </c>
      <c r="BS24" s="6">
        <v>2590133.58</v>
      </c>
      <c r="BT24" s="7">
        <v>0</v>
      </c>
      <c r="BU24" s="6">
        <v>-2590133.58</v>
      </c>
      <c r="BV24" s="6">
        <v>0</v>
      </c>
      <c r="BW24" s="6">
        <v>1176096.19</v>
      </c>
      <c r="BX24" s="6">
        <v>0</v>
      </c>
      <c r="BY24" s="6">
        <v>6576961.6100000003</v>
      </c>
      <c r="BZ24" s="7">
        <v>0</v>
      </c>
      <c r="CA24" s="6">
        <v>-6576961.6100000003</v>
      </c>
      <c r="CB24" s="6">
        <v>0</v>
      </c>
      <c r="CC24" s="6">
        <v>4107.05</v>
      </c>
      <c r="CD24" s="6">
        <v>0</v>
      </c>
      <c r="CE24" s="6">
        <v>4137810.92</v>
      </c>
      <c r="CF24" s="7">
        <v>0</v>
      </c>
      <c r="CG24" s="6">
        <v>-4137810.92</v>
      </c>
      <c r="CH24" s="6">
        <v>0</v>
      </c>
      <c r="CI24" s="6">
        <v>688184.75</v>
      </c>
      <c r="CJ24" s="6">
        <v>0</v>
      </c>
      <c r="CK24" s="6">
        <v>2315307.96</v>
      </c>
      <c r="CL24" s="7">
        <v>0</v>
      </c>
      <c r="CM24" s="6">
        <v>-2315307.96</v>
      </c>
      <c r="CN24" s="6">
        <v>0</v>
      </c>
      <c r="CO24" s="6">
        <v>923017.02</v>
      </c>
      <c r="CP24" s="6">
        <v>0</v>
      </c>
      <c r="CQ24" s="6">
        <v>3498212.33</v>
      </c>
      <c r="CR24" s="7">
        <v>0</v>
      </c>
      <c r="CS24" s="6">
        <v>-3498212.33</v>
      </c>
      <c r="CT24" s="6">
        <v>0</v>
      </c>
      <c r="CU24" s="6">
        <v>316246.92</v>
      </c>
      <c r="CV24" s="6">
        <v>0</v>
      </c>
      <c r="CW24" s="6">
        <v>2722976.91</v>
      </c>
      <c r="CX24" s="7">
        <v>0</v>
      </c>
      <c r="CY24" s="6">
        <v>-2722976.91</v>
      </c>
      <c r="CZ24" s="6">
        <v>0</v>
      </c>
      <c r="DA24" s="6">
        <v>462319.84</v>
      </c>
      <c r="DB24" s="6">
        <v>0</v>
      </c>
      <c r="DC24" s="6">
        <v>1482618.2</v>
      </c>
      <c r="DD24" s="7">
        <v>0</v>
      </c>
      <c r="DE24" s="6">
        <v>-1482618.2</v>
      </c>
      <c r="DF24" s="6">
        <v>0</v>
      </c>
      <c r="DG24" s="6">
        <v>1262242.45</v>
      </c>
      <c r="DH24" s="6">
        <v>0</v>
      </c>
      <c r="DI24" s="6">
        <v>3648806.66</v>
      </c>
      <c r="DJ24" s="7">
        <v>0</v>
      </c>
      <c r="DK24" s="6">
        <v>-3648806.66</v>
      </c>
      <c r="DL24" s="6">
        <v>0</v>
      </c>
      <c r="DM24" s="6">
        <v>336081.88</v>
      </c>
      <c r="DN24" s="6">
        <v>0</v>
      </c>
      <c r="DO24" s="6">
        <v>1544737.22</v>
      </c>
      <c r="DP24" s="7">
        <v>0</v>
      </c>
      <c r="DQ24" s="6">
        <v>-1544737.22</v>
      </c>
      <c r="DR24" s="6">
        <v>0</v>
      </c>
      <c r="DS24" s="6">
        <v>1082710.22</v>
      </c>
      <c r="DT24" s="6">
        <v>0</v>
      </c>
      <c r="DU24" s="6">
        <v>4375800.0999999996</v>
      </c>
      <c r="DV24" s="7">
        <v>0</v>
      </c>
      <c r="DW24" s="6">
        <v>-4375800.0999999996</v>
      </c>
      <c r="DX24" s="6">
        <v>0</v>
      </c>
      <c r="DY24" s="6">
        <v>939017.4</v>
      </c>
      <c r="DZ24" s="6">
        <v>0</v>
      </c>
      <c r="EA24" s="6">
        <v>3403178</v>
      </c>
      <c r="EB24" s="7">
        <v>0</v>
      </c>
      <c r="EC24" s="6">
        <v>-3403178</v>
      </c>
      <c r="ED24" s="6">
        <v>0</v>
      </c>
      <c r="EE24" s="6">
        <v>14492469.85</v>
      </c>
      <c r="EF24" s="6">
        <v>0</v>
      </c>
      <c r="EG24" s="6">
        <v>60123088.219999999</v>
      </c>
      <c r="EH24" s="6">
        <v>0</v>
      </c>
      <c r="EI24" s="6">
        <v>-60123088.219999999</v>
      </c>
      <c r="EJ24" s="6">
        <v>0</v>
      </c>
    </row>
    <row r="25" spans="2:140" outlineLevel="5">
      <c r="B25" s="5" t="s">
        <v>453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7">
        <v>0</v>
      </c>
      <c r="M25" s="6">
        <v>0</v>
      </c>
      <c r="N25" s="6">
        <v>0</v>
      </c>
      <c r="O25" s="7">
        <v>0</v>
      </c>
      <c r="P25" s="6">
        <v>0</v>
      </c>
      <c r="Q25" s="7">
        <v>0</v>
      </c>
      <c r="R25" s="7">
        <v>0</v>
      </c>
      <c r="S25" s="6">
        <v>0</v>
      </c>
      <c r="T25" s="6">
        <v>0</v>
      </c>
      <c r="U25" s="7">
        <v>0</v>
      </c>
      <c r="V25" s="6">
        <v>0</v>
      </c>
      <c r="W25" s="7">
        <v>0</v>
      </c>
      <c r="X25" s="7">
        <v>0</v>
      </c>
      <c r="Y25" s="6">
        <v>0</v>
      </c>
      <c r="Z25" s="6">
        <v>0</v>
      </c>
      <c r="AA25" s="6">
        <v>343736.5</v>
      </c>
      <c r="AB25" s="6">
        <v>0</v>
      </c>
      <c r="AC25" s="6">
        <v>1973682.5</v>
      </c>
      <c r="AD25" s="7">
        <v>0</v>
      </c>
      <c r="AE25" s="6">
        <v>-1973682.5</v>
      </c>
      <c r="AF25" s="6">
        <v>0</v>
      </c>
      <c r="AG25" s="6">
        <v>807981.5</v>
      </c>
      <c r="AH25" s="6">
        <v>0</v>
      </c>
      <c r="AI25" s="6">
        <v>3987112</v>
      </c>
      <c r="AJ25" s="7">
        <v>0</v>
      </c>
      <c r="AK25" s="6">
        <v>-3987112</v>
      </c>
      <c r="AL25" s="6">
        <v>0</v>
      </c>
      <c r="AM25" s="6">
        <v>558425</v>
      </c>
      <c r="AN25" s="6">
        <v>0</v>
      </c>
      <c r="AO25" s="6">
        <v>2211696.5</v>
      </c>
      <c r="AP25" s="7">
        <v>0</v>
      </c>
      <c r="AQ25" s="6">
        <v>-2211696.5</v>
      </c>
      <c r="AR25" s="6">
        <v>0</v>
      </c>
      <c r="AS25" s="6">
        <v>194985</v>
      </c>
      <c r="AT25" s="6">
        <v>0</v>
      </c>
      <c r="AU25" s="6">
        <v>936885</v>
      </c>
      <c r="AV25" s="7">
        <v>0</v>
      </c>
      <c r="AW25" s="6">
        <v>-936885</v>
      </c>
      <c r="AX25" s="6">
        <v>0</v>
      </c>
      <c r="AY25" s="6">
        <v>41488</v>
      </c>
      <c r="AZ25" s="6">
        <v>0</v>
      </c>
      <c r="BA25" s="6">
        <v>135682</v>
      </c>
      <c r="BB25" s="7">
        <v>0</v>
      </c>
      <c r="BC25" s="6">
        <v>-135682</v>
      </c>
      <c r="BD25" s="6">
        <v>0</v>
      </c>
      <c r="BE25" s="6">
        <v>594846</v>
      </c>
      <c r="BF25" s="6">
        <v>0</v>
      </c>
      <c r="BG25" s="6">
        <v>2998548</v>
      </c>
      <c r="BH25" s="7">
        <v>0</v>
      </c>
      <c r="BI25" s="6">
        <v>-2998548</v>
      </c>
      <c r="BJ25" s="6">
        <v>0</v>
      </c>
      <c r="BK25" s="6">
        <v>280448</v>
      </c>
      <c r="BL25" s="6">
        <v>0</v>
      </c>
      <c r="BM25" s="6">
        <v>1826348.5</v>
      </c>
      <c r="BN25" s="7">
        <v>0</v>
      </c>
      <c r="BO25" s="6">
        <v>-1826348.5</v>
      </c>
      <c r="BP25" s="6">
        <v>0</v>
      </c>
      <c r="BQ25" s="6">
        <v>766619</v>
      </c>
      <c r="BR25" s="6">
        <v>0</v>
      </c>
      <c r="BS25" s="6">
        <v>3701226.5</v>
      </c>
      <c r="BT25" s="7">
        <v>0</v>
      </c>
      <c r="BU25" s="6">
        <v>-3701226.5</v>
      </c>
      <c r="BV25" s="6">
        <v>0</v>
      </c>
      <c r="BW25" s="6">
        <v>1250431</v>
      </c>
      <c r="BX25" s="6">
        <v>0</v>
      </c>
      <c r="BY25" s="6">
        <v>5373438.5</v>
      </c>
      <c r="BZ25" s="7">
        <v>0</v>
      </c>
      <c r="CA25" s="6">
        <v>-5373438.5</v>
      </c>
      <c r="CB25" s="6">
        <v>0</v>
      </c>
      <c r="CC25" s="7">
        <v>0</v>
      </c>
      <c r="CD25" s="6">
        <v>0</v>
      </c>
      <c r="CE25" s="7">
        <v>0</v>
      </c>
      <c r="CF25" s="7">
        <v>0</v>
      </c>
      <c r="CG25" s="6">
        <v>0</v>
      </c>
      <c r="CH25" s="6">
        <v>0</v>
      </c>
      <c r="CI25" s="6">
        <v>443703</v>
      </c>
      <c r="CJ25" s="6">
        <v>0</v>
      </c>
      <c r="CK25" s="6">
        <v>2287489.5</v>
      </c>
      <c r="CL25" s="7">
        <v>0</v>
      </c>
      <c r="CM25" s="6">
        <v>-2287489.5</v>
      </c>
      <c r="CN25" s="6">
        <v>0</v>
      </c>
      <c r="CO25" s="6">
        <v>474936</v>
      </c>
      <c r="CP25" s="6">
        <v>0</v>
      </c>
      <c r="CQ25" s="6">
        <v>2137151</v>
      </c>
      <c r="CR25" s="7">
        <v>0</v>
      </c>
      <c r="CS25" s="6">
        <v>-2137151</v>
      </c>
      <c r="CT25" s="6">
        <v>0</v>
      </c>
      <c r="CU25" s="7">
        <v>0</v>
      </c>
      <c r="CV25" s="6">
        <v>0</v>
      </c>
      <c r="CW25" s="7">
        <v>0</v>
      </c>
      <c r="CX25" s="7">
        <v>0</v>
      </c>
      <c r="CY25" s="6">
        <v>0</v>
      </c>
      <c r="CZ25" s="6">
        <v>0</v>
      </c>
      <c r="DA25" s="6">
        <v>474824</v>
      </c>
      <c r="DB25" s="6">
        <v>0</v>
      </c>
      <c r="DC25" s="6">
        <v>2425077.5</v>
      </c>
      <c r="DD25" s="7">
        <v>0</v>
      </c>
      <c r="DE25" s="6">
        <v>-2425077.5</v>
      </c>
      <c r="DF25" s="6">
        <v>0</v>
      </c>
      <c r="DG25" s="7">
        <v>0</v>
      </c>
      <c r="DH25" s="6">
        <v>0</v>
      </c>
      <c r="DI25" s="6">
        <v>28126</v>
      </c>
      <c r="DJ25" s="7">
        <v>0</v>
      </c>
      <c r="DK25" s="6">
        <v>-28126</v>
      </c>
      <c r="DL25" s="6">
        <v>0</v>
      </c>
      <c r="DM25" s="6">
        <v>146167</v>
      </c>
      <c r="DN25" s="6">
        <v>0</v>
      </c>
      <c r="DO25" s="6">
        <v>1290940</v>
      </c>
      <c r="DP25" s="7">
        <v>0</v>
      </c>
      <c r="DQ25" s="6">
        <v>-1290940</v>
      </c>
      <c r="DR25" s="6">
        <v>0</v>
      </c>
      <c r="DS25" s="6">
        <v>480569</v>
      </c>
      <c r="DT25" s="6">
        <v>0</v>
      </c>
      <c r="DU25" s="6">
        <v>3151414</v>
      </c>
      <c r="DV25" s="7">
        <v>0</v>
      </c>
      <c r="DW25" s="6">
        <v>-3151414</v>
      </c>
      <c r="DX25" s="6">
        <v>0</v>
      </c>
      <c r="DY25" s="6">
        <v>558433.5</v>
      </c>
      <c r="DZ25" s="6">
        <v>0</v>
      </c>
      <c r="EA25" s="6">
        <v>2330357.8199999998</v>
      </c>
      <c r="EB25" s="7">
        <v>0</v>
      </c>
      <c r="EC25" s="6">
        <v>-2330357.8199999998</v>
      </c>
      <c r="ED25" s="6">
        <v>0</v>
      </c>
      <c r="EE25" s="6">
        <v>7417592.5</v>
      </c>
      <c r="EF25" s="6">
        <v>0</v>
      </c>
      <c r="EG25" s="6">
        <v>36795175.32</v>
      </c>
      <c r="EH25" s="6">
        <v>0</v>
      </c>
      <c r="EI25" s="6">
        <v>-36795175.32</v>
      </c>
      <c r="EJ25" s="6">
        <v>0</v>
      </c>
    </row>
    <row r="26" spans="2:140" outlineLevel="5">
      <c r="B26" s="5" t="s">
        <v>454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7">
        <v>0</v>
      </c>
      <c r="M26" s="6">
        <v>0</v>
      </c>
      <c r="N26" s="6">
        <v>0</v>
      </c>
      <c r="O26" s="7">
        <v>0</v>
      </c>
      <c r="P26" s="6">
        <v>0</v>
      </c>
      <c r="Q26" s="7">
        <v>0</v>
      </c>
      <c r="R26" s="7">
        <v>0</v>
      </c>
      <c r="S26" s="6">
        <v>0</v>
      </c>
      <c r="T26" s="6">
        <v>0</v>
      </c>
      <c r="U26" s="7">
        <v>0</v>
      </c>
      <c r="V26" s="6">
        <v>0</v>
      </c>
      <c r="W26" s="7">
        <v>0</v>
      </c>
      <c r="X26" s="7">
        <v>0</v>
      </c>
      <c r="Y26" s="6">
        <v>0</v>
      </c>
      <c r="Z26" s="6">
        <v>0</v>
      </c>
      <c r="AA26" s="6">
        <v>204297.5</v>
      </c>
      <c r="AB26" s="6">
        <v>0</v>
      </c>
      <c r="AC26" s="6">
        <v>1016554</v>
      </c>
      <c r="AD26" s="7">
        <v>0</v>
      </c>
      <c r="AE26" s="6">
        <v>-1016554</v>
      </c>
      <c r="AF26" s="6">
        <v>0</v>
      </c>
      <c r="AG26" s="6">
        <v>349998</v>
      </c>
      <c r="AH26" s="6">
        <v>0</v>
      </c>
      <c r="AI26" s="6">
        <v>1587941</v>
      </c>
      <c r="AJ26" s="7">
        <v>0</v>
      </c>
      <c r="AK26" s="6">
        <v>-1587941</v>
      </c>
      <c r="AL26" s="6">
        <v>0</v>
      </c>
      <c r="AM26" s="6">
        <v>237104</v>
      </c>
      <c r="AN26" s="6">
        <v>0</v>
      </c>
      <c r="AO26" s="6">
        <v>819888</v>
      </c>
      <c r="AP26" s="7">
        <v>0</v>
      </c>
      <c r="AQ26" s="6">
        <v>-819888</v>
      </c>
      <c r="AR26" s="6">
        <v>0</v>
      </c>
      <c r="AS26" s="6">
        <v>95004</v>
      </c>
      <c r="AT26" s="6">
        <v>0</v>
      </c>
      <c r="AU26" s="6">
        <v>424944</v>
      </c>
      <c r="AV26" s="7">
        <v>0</v>
      </c>
      <c r="AW26" s="6">
        <v>-424944</v>
      </c>
      <c r="AX26" s="6">
        <v>0</v>
      </c>
      <c r="AY26" s="6">
        <v>21930</v>
      </c>
      <c r="AZ26" s="6">
        <v>0</v>
      </c>
      <c r="BA26" s="6">
        <v>62602.5</v>
      </c>
      <c r="BB26" s="7">
        <v>0</v>
      </c>
      <c r="BC26" s="6">
        <v>-62602.5</v>
      </c>
      <c r="BD26" s="6">
        <v>0</v>
      </c>
      <c r="BE26" s="6">
        <v>231889</v>
      </c>
      <c r="BF26" s="6">
        <v>0</v>
      </c>
      <c r="BG26" s="6">
        <v>1180123</v>
      </c>
      <c r="BH26" s="7">
        <v>0</v>
      </c>
      <c r="BI26" s="6">
        <v>-1180123</v>
      </c>
      <c r="BJ26" s="6">
        <v>0</v>
      </c>
      <c r="BK26" s="6">
        <v>121905</v>
      </c>
      <c r="BL26" s="6">
        <v>0</v>
      </c>
      <c r="BM26" s="6">
        <v>792382.5</v>
      </c>
      <c r="BN26" s="7">
        <v>0</v>
      </c>
      <c r="BO26" s="6">
        <v>-792382.5</v>
      </c>
      <c r="BP26" s="6">
        <v>0</v>
      </c>
      <c r="BQ26" s="6">
        <v>235200</v>
      </c>
      <c r="BR26" s="6">
        <v>0</v>
      </c>
      <c r="BS26" s="6">
        <v>1051875</v>
      </c>
      <c r="BT26" s="7">
        <v>0</v>
      </c>
      <c r="BU26" s="6">
        <v>-1051875</v>
      </c>
      <c r="BV26" s="6">
        <v>0</v>
      </c>
      <c r="BW26" s="6">
        <v>479332</v>
      </c>
      <c r="BX26" s="6">
        <v>0</v>
      </c>
      <c r="BY26" s="6">
        <v>2044528</v>
      </c>
      <c r="BZ26" s="7">
        <v>0</v>
      </c>
      <c r="CA26" s="6">
        <v>-2044528</v>
      </c>
      <c r="CB26" s="6">
        <v>0</v>
      </c>
      <c r="CC26" s="7">
        <v>0</v>
      </c>
      <c r="CD26" s="6">
        <v>0</v>
      </c>
      <c r="CE26" s="7">
        <v>0</v>
      </c>
      <c r="CF26" s="7">
        <v>0</v>
      </c>
      <c r="CG26" s="6">
        <v>0</v>
      </c>
      <c r="CH26" s="6">
        <v>0</v>
      </c>
      <c r="CI26" s="6">
        <v>165220</v>
      </c>
      <c r="CJ26" s="6">
        <v>0</v>
      </c>
      <c r="CK26" s="6">
        <v>868024</v>
      </c>
      <c r="CL26" s="7">
        <v>0</v>
      </c>
      <c r="CM26" s="6">
        <v>-868024</v>
      </c>
      <c r="CN26" s="6">
        <v>0</v>
      </c>
      <c r="CO26" s="6">
        <v>218540</v>
      </c>
      <c r="CP26" s="6">
        <v>0</v>
      </c>
      <c r="CQ26" s="6">
        <v>901589</v>
      </c>
      <c r="CR26" s="7">
        <v>0</v>
      </c>
      <c r="CS26" s="6">
        <v>-901589</v>
      </c>
      <c r="CT26" s="6">
        <v>0</v>
      </c>
      <c r="CU26" s="7">
        <v>0</v>
      </c>
      <c r="CV26" s="6">
        <v>0</v>
      </c>
      <c r="CW26" s="7">
        <v>0</v>
      </c>
      <c r="CX26" s="7">
        <v>0</v>
      </c>
      <c r="CY26" s="6">
        <v>0</v>
      </c>
      <c r="CZ26" s="6">
        <v>0</v>
      </c>
      <c r="DA26" s="6">
        <v>187572</v>
      </c>
      <c r="DB26" s="6">
        <v>0</v>
      </c>
      <c r="DC26" s="6">
        <v>961075.5</v>
      </c>
      <c r="DD26" s="7">
        <v>0</v>
      </c>
      <c r="DE26" s="6">
        <v>-961075.5</v>
      </c>
      <c r="DF26" s="6">
        <v>0</v>
      </c>
      <c r="DG26" s="7">
        <v>0</v>
      </c>
      <c r="DH26" s="6">
        <v>0</v>
      </c>
      <c r="DI26" s="6">
        <v>11221</v>
      </c>
      <c r="DJ26" s="7">
        <v>0</v>
      </c>
      <c r="DK26" s="6">
        <v>-11221</v>
      </c>
      <c r="DL26" s="6">
        <v>0</v>
      </c>
      <c r="DM26" s="6">
        <v>84448</v>
      </c>
      <c r="DN26" s="6">
        <v>0</v>
      </c>
      <c r="DO26" s="6">
        <v>522928</v>
      </c>
      <c r="DP26" s="7">
        <v>0</v>
      </c>
      <c r="DQ26" s="6">
        <v>-522928</v>
      </c>
      <c r="DR26" s="6">
        <v>0</v>
      </c>
      <c r="DS26" s="6">
        <v>226028</v>
      </c>
      <c r="DT26" s="6">
        <v>0</v>
      </c>
      <c r="DU26" s="6">
        <v>1368389</v>
      </c>
      <c r="DV26" s="7">
        <v>0</v>
      </c>
      <c r="DW26" s="6">
        <v>-1368389</v>
      </c>
      <c r="DX26" s="6">
        <v>0</v>
      </c>
      <c r="DY26" s="6">
        <v>222072</v>
      </c>
      <c r="DZ26" s="6">
        <v>0</v>
      </c>
      <c r="EA26" s="6">
        <v>936256.92</v>
      </c>
      <c r="EB26" s="7">
        <v>0</v>
      </c>
      <c r="EC26" s="6">
        <v>-936256.92</v>
      </c>
      <c r="ED26" s="6">
        <v>0</v>
      </c>
      <c r="EE26" s="6">
        <v>3080539.5</v>
      </c>
      <c r="EF26" s="6">
        <v>0</v>
      </c>
      <c r="EG26" s="6">
        <v>14550321.42</v>
      </c>
      <c r="EH26" s="6">
        <v>0</v>
      </c>
      <c r="EI26" s="6">
        <v>-14550321.42</v>
      </c>
      <c r="EJ26" s="6">
        <v>0</v>
      </c>
    </row>
    <row r="27" spans="2:140" outlineLevel="5">
      <c r="B27" s="5" t="s">
        <v>455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7">
        <v>0</v>
      </c>
      <c r="M27" s="6">
        <v>0</v>
      </c>
      <c r="N27" s="6">
        <v>0</v>
      </c>
      <c r="O27" s="7">
        <v>0</v>
      </c>
      <c r="P27" s="6">
        <v>0</v>
      </c>
      <c r="Q27" s="7">
        <v>0</v>
      </c>
      <c r="R27" s="7">
        <v>0</v>
      </c>
      <c r="S27" s="6">
        <v>0</v>
      </c>
      <c r="T27" s="6">
        <v>0</v>
      </c>
      <c r="U27" s="7">
        <v>0</v>
      </c>
      <c r="V27" s="6">
        <v>0</v>
      </c>
      <c r="W27" s="7">
        <v>0</v>
      </c>
      <c r="X27" s="7">
        <v>0</v>
      </c>
      <c r="Y27" s="6">
        <v>0</v>
      </c>
      <c r="Z27" s="6">
        <v>0</v>
      </c>
      <c r="AA27" s="6">
        <v>3773</v>
      </c>
      <c r="AB27" s="6">
        <v>0</v>
      </c>
      <c r="AC27" s="6">
        <v>3773</v>
      </c>
      <c r="AD27" s="7">
        <v>0</v>
      </c>
      <c r="AE27" s="6">
        <v>-3773</v>
      </c>
      <c r="AF27" s="6">
        <v>0</v>
      </c>
      <c r="AG27" s="7">
        <v>0</v>
      </c>
      <c r="AH27" s="6">
        <v>0</v>
      </c>
      <c r="AI27" s="6">
        <v>5929</v>
      </c>
      <c r="AJ27" s="7">
        <v>0</v>
      </c>
      <c r="AK27" s="6">
        <v>-5929</v>
      </c>
      <c r="AL27" s="6">
        <v>0</v>
      </c>
      <c r="AM27" s="7">
        <v>0</v>
      </c>
      <c r="AN27" s="6">
        <v>0</v>
      </c>
      <c r="AO27" s="7">
        <v>0</v>
      </c>
      <c r="AP27" s="7">
        <v>0</v>
      </c>
      <c r="AQ27" s="6">
        <v>0</v>
      </c>
      <c r="AR27" s="6">
        <v>0</v>
      </c>
      <c r="AS27" s="7">
        <v>0</v>
      </c>
      <c r="AT27" s="6">
        <v>0</v>
      </c>
      <c r="AU27" s="7">
        <v>0</v>
      </c>
      <c r="AV27" s="7">
        <v>0</v>
      </c>
      <c r="AW27" s="6">
        <v>0</v>
      </c>
      <c r="AX27" s="6">
        <v>0</v>
      </c>
      <c r="AY27" s="7">
        <v>0</v>
      </c>
      <c r="AZ27" s="6">
        <v>0</v>
      </c>
      <c r="BA27" s="7">
        <v>0</v>
      </c>
      <c r="BB27" s="7">
        <v>0</v>
      </c>
      <c r="BC27" s="6">
        <v>0</v>
      </c>
      <c r="BD27" s="6">
        <v>0</v>
      </c>
      <c r="BE27" s="7">
        <v>0</v>
      </c>
      <c r="BF27" s="6">
        <v>0</v>
      </c>
      <c r="BG27" s="7">
        <v>0</v>
      </c>
      <c r="BH27" s="7">
        <v>0</v>
      </c>
      <c r="BI27" s="6">
        <v>0</v>
      </c>
      <c r="BJ27" s="6">
        <v>0</v>
      </c>
      <c r="BK27" s="7">
        <v>0</v>
      </c>
      <c r="BL27" s="6">
        <v>0</v>
      </c>
      <c r="BM27" s="7">
        <v>0</v>
      </c>
      <c r="BN27" s="7">
        <v>0</v>
      </c>
      <c r="BO27" s="6">
        <v>0</v>
      </c>
      <c r="BP27" s="6">
        <v>0</v>
      </c>
      <c r="BQ27" s="6">
        <v>98098</v>
      </c>
      <c r="BR27" s="6">
        <v>0</v>
      </c>
      <c r="BS27" s="6">
        <v>811195</v>
      </c>
      <c r="BT27" s="7">
        <v>0</v>
      </c>
      <c r="BU27" s="6">
        <v>-811195</v>
      </c>
      <c r="BV27" s="6">
        <v>0</v>
      </c>
      <c r="BW27" s="6">
        <v>22638</v>
      </c>
      <c r="BX27" s="6">
        <v>0</v>
      </c>
      <c r="BY27" s="6">
        <v>109417</v>
      </c>
      <c r="BZ27" s="7">
        <v>0</v>
      </c>
      <c r="CA27" s="6">
        <v>-109417</v>
      </c>
      <c r="CB27" s="6">
        <v>0</v>
      </c>
      <c r="CC27" s="7">
        <v>0</v>
      </c>
      <c r="CD27" s="6">
        <v>0</v>
      </c>
      <c r="CE27" s="7">
        <v>0</v>
      </c>
      <c r="CF27" s="7">
        <v>0</v>
      </c>
      <c r="CG27" s="6">
        <v>0</v>
      </c>
      <c r="CH27" s="6">
        <v>0</v>
      </c>
      <c r="CI27" s="7">
        <v>0</v>
      </c>
      <c r="CJ27" s="6">
        <v>0</v>
      </c>
      <c r="CK27" s="7">
        <v>0</v>
      </c>
      <c r="CL27" s="7">
        <v>0</v>
      </c>
      <c r="CM27" s="6">
        <v>0</v>
      </c>
      <c r="CN27" s="6">
        <v>0</v>
      </c>
      <c r="CO27" s="7">
        <v>0</v>
      </c>
      <c r="CP27" s="6">
        <v>0</v>
      </c>
      <c r="CQ27" s="6">
        <v>3773</v>
      </c>
      <c r="CR27" s="7">
        <v>0</v>
      </c>
      <c r="CS27" s="6">
        <v>-3773</v>
      </c>
      <c r="CT27" s="6">
        <v>0</v>
      </c>
      <c r="CU27" s="7">
        <v>0</v>
      </c>
      <c r="CV27" s="6">
        <v>0</v>
      </c>
      <c r="CW27" s="7">
        <v>0</v>
      </c>
      <c r="CX27" s="7">
        <v>0</v>
      </c>
      <c r="CY27" s="6">
        <v>0</v>
      </c>
      <c r="CZ27" s="6">
        <v>0</v>
      </c>
      <c r="DA27" s="7">
        <v>0</v>
      </c>
      <c r="DB27" s="6">
        <v>0</v>
      </c>
      <c r="DC27" s="7">
        <v>0</v>
      </c>
      <c r="DD27" s="7">
        <v>0</v>
      </c>
      <c r="DE27" s="6">
        <v>0</v>
      </c>
      <c r="DF27" s="6">
        <v>0</v>
      </c>
      <c r="DG27" s="7">
        <v>0</v>
      </c>
      <c r="DH27" s="6">
        <v>0</v>
      </c>
      <c r="DI27" s="7">
        <v>0</v>
      </c>
      <c r="DJ27" s="7">
        <v>0</v>
      </c>
      <c r="DK27" s="6">
        <v>0</v>
      </c>
      <c r="DL27" s="6">
        <v>0</v>
      </c>
      <c r="DM27" s="7">
        <v>0</v>
      </c>
      <c r="DN27" s="6">
        <v>0</v>
      </c>
      <c r="DO27" s="7">
        <v>0</v>
      </c>
      <c r="DP27" s="7">
        <v>0</v>
      </c>
      <c r="DQ27" s="6">
        <v>0</v>
      </c>
      <c r="DR27" s="6">
        <v>0</v>
      </c>
      <c r="DS27" s="7">
        <v>0</v>
      </c>
      <c r="DT27" s="6">
        <v>0</v>
      </c>
      <c r="DU27" s="6">
        <v>7546</v>
      </c>
      <c r="DV27" s="7">
        <v>0</v>
      </c>
      <c r="DW27" s="6">
        <v>-7546</v>
      </c>
      <c r="DX27" s="6">
        <v>0</v>
      </c>
      <c r="DY27" s="6">
        <v>9163</v>
      </c>
      <c r="DZ27" s="6">
        <v>0</v>
      </c>
      <c r="EA27" s="6">
        <v>34361.25</v>
      </c>
      <c r="EB27" s="7">
        <v>0</v>
      </c>
      <c r="EC27" s="6">
        <v>-34361.25</v>
      </c>
      <c r="ED27" s="6">
        <v>0</v>
      </c>
      <c r="EE27" s="6">
        <v>133672</v>
      </c>
      <c r="EF27" s="6">
        <v>0</v>
      </c>
      <c r="EG27" s="6">
        <v>975994.25</v>
      </c>
      <c r="EH27" s="6">
        <v>0</v>
      </c>
      <c r="EI27" s="6">
        <v>-975994.25</v>
      </c>
      <c r="EJ27" s="6">
        <v>0</v>
      </c>
    </row>
    <row r="28" spans="2:140" outlineLevel="4">
      <c r="B28" s="5" t="s">
        <v>456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7">
        <v>0</v>
      </c>
      <c r="M28" s="6">
        <v>0</v>
      </c>
      <c r="N28" s="6">
        <v>0</v>
      </c>
      <c r="O28" s="7">
        <v>0</v>
      </c>
      <c r="P28" s="6">
        <v>0</v>
      </c>
      <c r="Q28" s="7">
        <v>0</v>
      </c>
      <c r="R28" s="7">
        <v>0</v>
      </c>
      <c r="S28" s="6">
        <v>0</v>
      </c>
      <c r="T28" s="6">
        <v>0</v>
      </c>
      <c r="U28" s="7">
        <v>0</v>
      </c>
      <c r="V28" s="6">
        <v>0</v>
      </c>
      <c r="W28" s="7">
        <v>0</v>
      </c>
      <c r="X28" s="7">
        <v>0</v>
      </c>
      <c r="Y28" s="6">
        <v>0</v>
      </c>
      <c r="Z28" s="6">
        <v>0</v>
      </c>
      <c r="AA28" s="6">
        <v>766265.76</v>
      </c>
      <c r="AB28" s="6">
        <v>0</v>
      </c>
      <c r="AC28" s="6">
        <v>4623754.6399999997</v>
      </c>
      <c r="AD28" s="7">
        <v>0</v>
      </c>
      <c r="AE28" s="6">
        <v>-4623754.6399999997</v>
      </c>
      <c r="AF28" s="6">
        <v>0</v>
      </c>
      <c r="AG28" s="6">
        <v>2415257.9700000002</v>
      </c>
      <c r="AH28" s="6">
        <v>0</v>
      </c>
      <c r="AI28" s="6">
        <v>9275468.3800000008</v>
      </c>
      <c r="AJ28" s="7">
        <v>0</v>
      </c>
      <c r="AK28" s="6">
        <v>-9275468.3800000008</v>
      </c>
      <c r="AL28" s="6">
        <v>0</v>
      </c>
      <c r="AM28" s="6">
        <v>2324121.7000000002</v>
      </c>
      <c r="AN28" s="6">
        <v>0</v>
      </c>
      <c r="AO28" s="6">
        <v>8087890.0700000003</v>
      </c>
      <c r="AP28" s="7">
        <v>0</v>
      </c>
      <c r="AQ28" s="6">
        <v>-8087890.0700000003</v>
      </c>
      <c r="AR28" s="6">
        <v>0</v>
      </c>
      <c r="AS28" s="6">
        <v>1147787.82</v>
      </c>
      <c r="AT28" s="6">
        <v>0</v>
      </c>
      <c r="AU28" s="6">
        <v>5358493.67</v>
      </c>
      <c r="AV28" s="7">
        <v>0</v>
      </c>
      <c r="AW28" s="6">
        <v>-5358493.67</v>
      </c>
      <c r="AX28" s="6">
        <v>0</v>
      </c>
      <c r="AY28" s="6">
        <v>872793.31</v>
      </c>
      <c r="AZ28" s="6">
        <v>0</v>
      </c>
      <c r="BA28" s="6">
        <v>1855208.11</v>
      </c>
      <c r="BB28" s="7">
        <v>0</v>
      </c>
      <c r="BC28" s="6">
        <v>-1855208.11</v>
      </c>
      <c r="BD28" s="6">
        <v>0</v>
      </c>
      <c r="BE28" s="6">
        <v>1700893.79</v>
      </c>
      <c r="BF28" s="6">
        <v>0</v>
      </c>
      <c r="BG28" s="6">
        <v>8250193.6299999999</v>
      </c>
      <c r="BH28" s="7">
        <v>0</v>
      </c>
      <c r="BI28" s="6">
        <v>-8250193.6299999999</v>
      </c>
      <c r="BJ28" s="6">
        <v>0</v>
      </c>
      <c r="BK28" s="6">
        <v>1453012.73</v>
      </c>
      <c r="BL28" s="6">
        <v>0</v>
      </c>
      <c r="BM28" s="6">
        <v>6339627.7300000004</v>
      </c>
      <c r="BN28" s="7">
        <v>0</v>
      </c>
      <c r="BO28" s="6">
        <v>-6339627.7300000004</v>
      </c>
      <c r="BP28" s="6">
        <v>0</v>
      </c>
      <c r="BQ28" s="6">
        <v>1810040.55</v>
      </c>
      <c r="BR28" s="6">
        <v>0</v>
      </c>
      <c r="BS28" s="6">
        <v>8154430.0800000001</v>
      </c>
      <c r="BT28" s="7">
        <v>0</v>
      </c>
      <c r="BU28" s="6">
        <v>-8154430.0800000001</v>
      </c>
      <c r="BV28" s="6">
        <v>0</v>
      </c>
      <c r="BW28" s="6">
        <v>2928497.19</v>
      </c>
      <c r="BX28" s="6">
        <v>0</v>
      </c>
      <c r="BY28" s="6">
        <v>14104345.109999999</v>
      </c>
      <c r="BZ28" s="7">
        <v>0</v>
      </c>
      <c r="CA28" s="6">
        <v>-14104345.109999999</v>
      </c>
      <c r="CB28" s="6">
        <v>0</v>
      </c>
      <c r="CC28" s="6">
        <v>4107.05</v>
      </c>
      <c r="CD28" s="6">
        <v>0</v>
      </c>
      <c r="CE28" s="6">
        <v>4137810.92</v>
      </c>
      <c r="CF28" s="7">
        <v>0</v>
      </c>
      <c r="CG28" s="6">
        <v>-4137810.92</v>
      </c>
      <c r="CH28" s="6">
        <v>0</v>
      </c>
      <c r="CI28" s="6">
        <v>1297107.75</v>
      </c>
      <c r="CJ28" s="6">
        <v>0</v>
      </c>
      <c r="CK28" s="6">
        <v>5470821.46</v>
      </c>
      <c r="CL28" s="7">
        <v>0</v>
      </c>
      <c r="CM28" s="6">
        <v>-5470821.46</v>
      </c>
      <c r="CN28" s="6">
        <v>0</v>
      </c>
      <c r="CO28" s="6">
        <v>1616493.02</v>
      </c>
      <c r="CP28" s="6">
        <v>0</v>
      </c>
      <c r="CQ28" s="6">
        <v>6540725.3300000001</v>
      </c>
      <c r="CR28" s="7">
        <v>0</v>
      </c>
      <c r="CS28" s="6">
        <v>-6540725.3300000001</v>
      </c>
      <c r="CT28" s="6">
        <v>0</v>
      </c>
      <c r="CU28" s="6">
        <v>316246.92</v>
      </c>
      <c r="CV28" s="6">
        <v>0</v>
      </c>
      <c r="CW28" s="6">
        <v>2722976.91</v>
      </c>
      <c r="CX28" s="7">
        <v>0</v>
      </c>
      <c r="CY28" s="6">
        <v>-2722976.91</v>
      </c>
      <c r="CZ28" s="6">
        <v>0</v>
      </c>
      <c r="DA28" s="6">
        <v>1124715.8400000001</v>
      </c>
      <c r="DB28" s="6">
        <v>0</v>
      </c>
      <c r="DC28" s="6">
        <v>4868771.2</v>
      </c>
      <c r="DD28" s="7">
        <v>0</v>
      </c>
      <c r="DE28" s="6">
        <v>-4868771.2</v>
      </c>
      <c r="DF28" s="6">
        <v>0</v>
      </c>
      <c r="DG28" s="6">
        <v>1262242.45</v>
      </c>
      <c r="DH28" s="6">
        <v>0</v>
      </c>
      <c r="DI28" s="6">
        <v>3688153.66</v>
      </c>
      <c r="DJ28" s="7">
        <v>0</v>
      </c>
      <c r="DK28" s="6">
        <v>-3688153.66</v>
      </c>
      <c r="DL28" s="6">
        <v>0</v>
      </c>
      <c r="DM28" s="6">
        <v>566696.88</v>
      </c>
      <c r="DN28" s="6">
        <v>0</v>
      </c>
      <c r="DO28" s="6">
        <v>3358605.22</v>
      </c>
      <c r="DP28" s="7">
        <v>0</v>
      </c>
      <c r="DQ28" s="6">
        <v>-3358605.22</v>
      </c>
      <c r="DR28" s="6">
        <v>0</v>
      </c>
      <c r="DS28" s="6">
        <v>1789307.22</v>
      </c>
      <c r="DT28" s="6">
        <v>0</v>
      </c>
      <c r="DU28" s="6">
        <v>8903149.0999999996</v>
      </c>
      <c r="DV28" s="7">
        <v>0</v>
      </c>
      <c r="DW28" s="6">
        <v>-8903149.0999999996</v>
      </c>
      <c r="DX28" s="6">
        <v>0</v>
      </c>
      <c r="DY28" s="6">
        <v>1728685.9</v>
      </c>
      <c r="DZ28" s="6">
        <v>0</v>
      </c>
      <c r="EA28" s="6">
        <v>6704153.9900000002</v>
      </c>
      <c r="EB28" s="7">
        <v>0</v>
      </c>
      <c r="EC28" s="6">
        <v>-6704153.9900000002</v>
      </c>
      <c r="ED28" s="6">
        <v>0</v>
      </c>
      <c r="EE28" s="6">
        <v>25124273.850000001</v>
      </c>
      <c r="EF28" s="6">
        <v>0</v>
      </c>
      <c r="EG28" s="6">
        <v>112444579.20999999</v>
      </c>
      <c r="EH28" s="6">
        <v>0</v>
      </c>
      <c r="EI28" s="6">
        <v>-112444579.20999999</v>
      </c>
      <c r="EJ28" s="6">
        <v>0</v>
      </c>
    </row>
    <row r="29" spans="2:140" outlineLevel="5">
      <c r="B29" s="5" t="s">
        <v>457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7">
        <v>0</v>
      </c>
      <c r="M29" s="6">
        <v>0</v>
      </c>
      <c r="N29" s="6">
        <v>0</v>
      </c>
      <c r="O29" s="7">
        <v>0</v>
      </c>
      <c r="P29" s="6">
        <v>0</v>
      </c>
      <c r="Q29" s="7">
        <v>0</v>
      </c>
      <c r="R29" s="7">
        <v>0</v>
      </c>
      <c r="S29" s="6">
        <v>0</v>
      </c>
      <c r="T29" s="6">
        <v>0</v>
      </c>
      <c r="U29" s="7">
        <v>0</v>
      </c>
      <c r="V29" s="6">
        <v>0</v>
      </c>
      <c r="W29" s="7">
        <v>0</v>
      </c>
      <c r="X29" s="7">
        <v>0</v>
      </c>
      <c r="Y29" s="6">
        <v>0</v>
      </c>
      <c r="Z29" s="6">
        <v>0</v>
      </c>
      <c r="AA29" s="6">
        <v>564002.12</v>
      </c>
      <c r="AB29" s="6">
        <v>0</v>
      </c>
      <c r="AC29" s="6">
        <v>1979098.28</v>
      </c>
      <c r="AD29" s="7">
        <v>0</v>
      </c>
      <c r="AE29" s="6">
        <v>-1979098.28</v>
      </c>
      <c r="AF29" s="6">
        <v>0</v>
      </c>
      <c r="AG29" s="6">
        <v>1230262.1599999999</v>
      </c>
      <c r="AH29" s="6">
        <v>0</v>
      </c>
      <c r="AI29" s="6">
        <v>4845134.59</v>
      </c>
      <c r="AJ29" s="7">
        <v>0</v>
      </c>
      <c r="AK29" s="6">
        <v>-4845134.59</v>
      </c>
      <c r="AL29" s="6">
        <v>0</v>
      </c>
      <c r="AM29" s="6">
        <v>1017728.81</v>
      </c>
      <c r="AN29" s="6">
        <v>0</v>
      </c>
      <c r="AO29" s="6">
        <v>3340617.94</v>
      </c>
      <c r="AP29" s="7">
        <v>0</v>
      </c>
      <c r="AQ29" s="6">
        <v>-3340617.94</v>
      </c>
      <c r="AR29" s="6">
        <v>0</v>
      </c>
      <c r="AS29" s="6">
        <v>801673.74</v>
      </c>
      <c r="AT29" s="6">
        <v>0</v>
      </c>
      <c r="AU29" s="6">
        <v>2990443.02</v>
      </c>
      <c r="AV29" s="7">
        <v>0</v>
      </c>
      <c r="AW29" s="6">
        <v>-2990443.02</v>
      </c>
      <c r="AX29" s="6">
        <v>0</v>
      </c>
      <c r="AY29" s="6">
        <v>2325882.9900000002</v>
      </c>
      <c r="AZ29" s="6">
        <v>0</v>
      </c>
      <c r="BA29" s="6">
        <v>8696964.2799999993</v>
      </c>
      <c r="BB29" s="7">
        <v>0</v>
      </c>
      <c r="BC29" s="6">
        <v>-8696964.2799999993</v>
      </c>
      <c r="BD29" s="6">
        <v>0</v>
      </c>
      <c r="BE29" s="6">
        <v>804911.13</v>
      </c>
      <c r="BF29" s="6">
        <v>0</v>
      </c>
      <c r="BG29" s="6">
        <v>2579109.69</v>
      </c>
      <c r="BH29" s="7">
        <v>0</v>
      </c>
      <c r="BI29" s="6">
        <v>-2579109.69</v>
      </c>
      <c r="BJ29" s="6">
        <v>0</v>
      </c>
      <c r="BK29" s="6">
        <v>675638.33</v>
      </c>
      <c r="BL29" s="6">
        <v>0</v>
      </c>
      <c r="BM29" s="6">
        <v>2438066.77</v>
      </c>
      <c r="BN29" s="7">
        <v>0</v>
      </c>
      <c r="BO29" s="6">
        <v>-2438066.77</v>
      </c>
      <c r="BP29" s="6">
        <v>0</v>
      </c>
      <c r="BQ29" s="6">
        <v>135159.96</v>
      </c>
      <c r="BR29" s="6">
        <v>0</v>
      </c>
      <c r="BS29" s="6">
        <v>523397.07</v>
      </c>
      <c r="BT29" s="7">
        <v>0</v>
      </c>
      <c r="BU29" s="6">
        <v>-523397.07</v>
      </c>
      <c r="BV29" s="6">
        <v>0</v>
      </c>
      <c r="BW29" s="6">
        <v>506358.38</v>
      </c>
      <c r="BX29" s="6">
        <v>0</v>
      </c>
      <c r="BY29" s="6">
        <v>1818313.42</v>
      </c>
      <c r="BZ29" s="7">
        <v>0</v>
      </c>
      <c r="CA29" s="6">
        <v>-1818313.42</v>
      </c>
      <c r="CB29" s="6">
        <v>0</v>
      </c>
      <c r="CC29" s="6">
        <v>1700066.44</v>
      </c>
      <c r="CD29" s="6">
        <v>0</v>
      </c>
      <c r="CE29" s="6">
        <v>5580969.6299999999</v>
      </c>
      <c r="CF29" s="7">
        <v>0</v>
      </c>
      <c r="CG29" s="6">
        <v>-5580969.6299999999</v>
      </c>
      <c r="CH29" s="6">
        <v>0</v>
      </c>
      <c r="CI29" s="6">
        <v>459310.43</v>
      </c>
      <c r="CJ29" s="6">
        <v>0</v>
      </c>
      <c r="CK29" s="6">
        <v>1633706.6</v>
      </c>
      <c r="CL29" s="7">
        <v>0</v>
      </c>
      <c r="CM29" s="6">
        <v>-1633706.6</v>
      </c>
      <c r="CN29" s="6">
        <v>0</v>
      </c>
      <c r="CO29" s="6">
        <v>526347.51</v>
      </c>
      <c r="CP29" s="6">
        <v>0</v>
      </c>
      <c r="CQ29" s="6">
        <v>1954127.37</v>
      </c>
      <c r="CR29" s="7">
        <v>0</v>
      </c>
      <c r="CS29" s="6">
        <v>-1954127.37</v>
      </c>
      <c r="CT29" s="6">
        <v>0</v>
      </c>
      <c r="CU29" s="6">
        <v>1850759.99</v>
      </c>
      <c r="CV29" s="6">
        <v>0</v>
      </c>
      <c r="CW29" s="6">
        <v>5944683.2699999996</v>
      </c>
      <c r="CX29" s="7">
        <v>0</v>
      </c>
      <c r="CY29" s="6">
        <v>-5944683.2699999996</v>
      </c>
      <c r="CZ29" s="6">
        <v>0</v>
      </c>
      <c r="DA29" s="6">
        <v>536082.05000000005</v>
      </c>
      <c r="DB29" s="6">
        <v>0</v>
      </c>
      <c r="DC29" s="6">
        <v>1869001.94</v>
      </c>
      <c r="DD29" s="7">
        <v>0</v>
      </c>
      <c r="DE29" s="6">
        <v>-1869001.94</v>
      </c>
      <c r="DF29" s="6">
        <v>0</v>
      </c>
      <c r="DG29" s="6">
        <v>1183592.55</v>
      </c>
      <c r="DH29" s="6">
        <v>0</v>
      </c>
      <c r="DI29" s="6">
        <v>4051603.14</v>
      </c>
      <c r="DJ29" s="7">
        <v>0</v>
      </c>
      <c r="DK29" s="6">
        <v>-4051603.14</v>
      </c>
      <c r="DL29" s="6">
        <v>0</v>
      </c>
      <c r="DM29" s="6">
        <v>728642.14</v>
      </c>
      <c r="DN29" s="6">
        <v>0</v>
      </c>
      <c r="DO29" s="6">
        <v>2347402.44</v>
      </c>
      <c r="DP29" s="7">
        <v>0</v>
      </c>
      <c r="DQ29" s="6">
        <v>-2347402.44</v>
      </c>
      <c r="DR29" s="6">
        <v>0</v>
      </c>
      <c r="DS29" s="6">
        <v>860687.24</v>
      </c>
      <c r="DT29" s="6">
        <v>0</v>
      </c>
      <c r="DU29" s="6">
        <v>2977184.94</v>
      </c>
      <c r="DV29" s="7">
        <v>0</v>
      </c>
      <c r="DW29" s="6">
        <v>-2977184.94</v>
      </c>
      <c r="DX29" s="6">
        <v>0</v>
      </c>
      <c r="DY29" s="6">
        <v>1368803.38</v>
      </c>
      <c r="DZ29" s="6">
        <v>0</v>
      </c>
      <c r="EA29" s="6">
        <v>4506316.8899999997</v>
      </c>
      <c r="EB29" s="7">
        <v>0</v>
      </c>
      <c r="EC29" s="6">
        <v>-4506316.8899999997</v>
      </c>
      <c r="ED29" s="6">
        <v>0</v>
      </c>
      <c r="EE29" s="6">
        <v>17275909.350000001</v>
      </c>
      <c r="EF29" s="6">
        <v>0</v>
      </c>
      <c r="EG29" s="6">
        <v>60076141.280000001</v>
      </c>
      <c r="EH29" s="6">
        <v>0</v>
      </c>
      <c r="EI29" s="6">
        <v>-60076141.280000001</v>
      </c>
      <c r="EJ29" s="6">
        <v>0</v>
      </c>
    </row>
    <row r="30" spans="2:140" outlineLevel="5">
      <c r="B30" s="5" t="s">
        <v>458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7">
        <v>0</v>
      </c>
      <c r="M30" s="6">
        <v>0</v>
      </c>
      <c r="N30" s="6">
        <v>0</v>
      </c>
      <c r="O30" s="7">
        <v>0</v>
      </c>
      <c r="P30" s="6">
        <v>0</v>
      </c>
      <c r="Q30" s="7">
        <v>0</v>
      </c>
      <c r="R30" s="7">
        <v>0</v>
      </c>
      <c r="S30" s="6">
        <v>0</v>
      </c>
      <c r="T30" s="6">
        <v>0</v>
      </c>
      <c r="U30" s="7">
        <v>0</v>
      </c>
      <c r="V30" s="6">
        <v>0</v>
      </c>
      <c r="W30" s="7">
        <v>0</v>
      </c>
      <c r="X30" s="7">
        <v>0</v>
      </c>
      <c r="Y30" s="6">
        <v>0</v>
      </c>
      <c r="Z30" s="6">
        <v>0</v>
      </c>
      <c r="AA30" s="6">
        <v>172169.96</v>
      </c>
      <c r="AB30" s="6">
        <v>0</v>
      </c>
      <c r="AC30" s="6">
        <v>705860.4</v>
      </c>
      <c r="AD30" s="7">
        <v>0</v>
      </c>
      <c r="AE30" s="6">
        <v>-705860.4</v>
      </c>
      <c r="AF30" s="6">
        <v>0</v>
      </c>
      <c r="AG30" s="6">
        <v>809934.5</v>
      </c>
      <c r="AH30" s="6">
        <v>0</v>
      </c>
      <c r="AI30" s="6">
        <v>4428990.25</v>
      </c>
      <c r="AJ30" s="7">
        <v>0</v>
      </c>
      <c r="AK30" s="6">
        <v>-4428990.25</v>
      </c>
      <c r="AL30" s="6">
        <v>0</v>
      </c>
      <c r="AM30" s="6">
        <v>134082.5</v>
      </c>
      <c r="AN30" s="6">
        <v>0</v>
      </c>
      <c r="AO30" s="6">
        <v>434923.75</v>
      </c>
      <c r="AP30" s="7">
        <v>0</v>
      </c>
      <c r="AQ30" s="6">
        <v>-434923.75</v>
      </c>
      <c r="AR30" s="6">
        <v>0</v>
      </c>
      <c r="AS30" s="6">
        <v>728392</v>
      </c>
      <c r="AT30" s="6">
        <v>0</v>
      </c>
      <c r="AU30" s="6">
        <v>2619193.25</v>
      </c>
      <c r="AV30" s="7">
        <v>0</v>
      </c>
      <c r="AW30" s="6">
        <v>-2619193.25</v>
      </c>
      <c r="AX30" s="6">
        <v>0</v>
      </c>
      <c r="AY30" s="6">
        <v>852014</v>
      </c>
      <c r="AZ30" s="6">
        <v>0</v>
      </c>
      <c r="BA30" s="6">
        <v>4357279.25</v>
      </c>
      <c r="BB30" s="7">
        <v>0</v>
      </c>
      <c r="BC30" s="6">
        <v>-4357279.25</v>
      </c>
      <c r="BD30" s="6">
        <v>0</v>
      </c>
      <c r="BE30" s="6">
        <v>215642.94</v>
      </c>
      <c r="BF30" s="6">
        <v>0</v>
      </c>
      <c r="BG30" s="6">
        <v>793665.39</v>
      </c>
      <c r="BH30" s="7">
        <v>0</v>
      </c>
      <c r="BI30" s="6">
        <v>-793665.39</v>
      </c>
      <c r="BJ30" s="6">
        <v>0</v>
      </c>
      <c r="BK30" s="6">
        <v>89694.68</v>
      </c>
      <c r="BL30" s="6">
        <v>0</v>
      </c>
      <c r="BM30" s="6">
        <v>365201.72</v>
      </c>
      <c r="BN30" s="7">
        <v>0</v>
      </c>
      <c r="BO30" s="6">
        <v>-365201.72</v>
      </c>
      <c r="BP30" s="6">
        <v>0</v>
      </c>
      <c r="BQ30" s="6">
        <v>53433</v>
      </c>
      <c r="BR30" s="6">
        <v>0</v>
      </c>
      <c r="BS30" s="6">
        <v>220599.75</v>
      </c>
      <c r="BT30" s="7">
        <v>0</v>
      </c>
      <c r="BU30" s="6">
        <v>-220599.75</v>
      </c>
      <c r="BV30" s="6">
        <v>0</v>
      </c>
      <c r="BW30" s="6">
        <v>113963.5</v>
      </c>
      <c r="BX30" s="6">
        <v>0</v>
      </c>
      <c r="BY30" s="6">
        <v>340943.28</v>
      </c>
      <c r="BZ30" s="7">
        <v>0</v>
      </c>
      <c r="CA30" s="6">
        <v>-340943.28</v>
      </c>
      <c r="CB30" s="6">
        <v>0</v>
      </c>
      <c r="CC30" s="6">
        <v>360563.5</v>
      </c>
      <c r="CD30" s="6">
        <v>0</v>
      </c>
      <c r="CE30" s="6">
        <v>1307515.75</v>
      </c>
      <c r="CF30" s="7">
        <v>0</v>
      </c>
      <c r="CG30" s="6">
        <v>-1307515.75</v>
      </c>
      <c r="CH30" s="6">
        <v>0</v>
      </c>
      <c r="CI30" s="6">
        <v>121847.5</v>
      </c>
      <c r="CJ30" s="6">
        <v>0</v>
      </c>
      <c r="CK30" s="6">
        <v>491139.25</v>
      </c>
      <c r="CL30" s="7">
        <v>0</v>
      </c>
      <c r="CM30" s="6">
        <v>-491139.25</v>
      </c>
      <c r="CN30" s="6">
        <v>0</v>
      </c>
      <c r="CO30" s="6">
        <v>67652.5</v>
      </c>
      <c r="CP30" s="6">
        <v>0</v>
      </c>
      <c r="CQ30" s="6">
        <v>369707.29</v>
      </c>
      <c r="CR30" s="7">
        <v>0</v>
      </c>
      <c r="CS30" s="6">
        <v>-369707.29</v>
      </c>
      <c r="CT30" s="6">
        <v>0</v>
      </c>
      <c r="CU30" s="6">
        <v>511482</v>
      </c>
      <c r="CV30" s="6">
        <v>0</v>
      </c>
      <c r="CW30" s="6">
        <v>1822872</v>
      </c>
      <c r="CX30" s="7">
        <v>0</v>
      </c>
      <c r="CY30" s="6">
        <v>-1822872</v>
      </c>
      <c r="CZ30" s="6">
        <v>0</v>
      </c>
      <c r="DA30" s="6">
        <v>147487</v>
      </c>
      <c r="DB30" s="6">
        <v>0</v>
      </c>
      <c r="DC30" s="6">
        <v>654512.75</v>
      </c>
      <c r="DD30" s="7">
        <v>0</v>
      </c>
      <c r="DE30" s="6">
        <v>-654512.75</v>
      </c>
      <c r="DF30" s="6">
        <v>0</v>
      </c>
      <c r="DG30" s="6">
        <v>177246.25</v>
      </c>
      <c r="DH30" s="6">
        <v>0</v>
      </c>
      <c r="DI30" s="6">
        <v>867810.63</v>
      </c>
      <c r="DJ30" s="7">
        <v>0</v>
      </c>
      <c r="DK30" s="6">
        <v>-867810.63</v>
      </c>
      <c r="DL30" s="6">
        <v>0</v>
      </c>
      <c r="DM30" s="6">
        <v>79283.539999999994</v>
      </c>
      <c r="DN30" s="6">
        <v>0</v>
      </c>
      <c r="DO30" s="6">
        <v>372556.54</v>
      </c>
      <c r="DP30" s="7">
        <v>0</v>
      </c>
      <c r="DQ30" s="6">
        <v>-372556.54</v>
      </c>
      <c r="DR30" s="6">
        <v>0</v>
      </c>
      <c r="DS30" s="6">
        <v>106160</v>
      </c>
      <c r="DT30" s="6">
        <v>0</v>
      </c>
      <c r="DU30" s="6">
        <v>547902.25</v>
      </c>
      <c r="DV30" s="7">
        <v>0</v>
      </c>
      <c r="DW30" s="6">
        <v>-547902.25</v>
      </c>
      <c r="DX30" s="6">
        <v>0</v>
      </c>
      <c r="DY30" s="6">
        <v>942099.5</v>
      </c>
      <c r="DZ30" s="6">
        <v>0</v>
      </c>
      <c r="EA30" s="6">
        <v>3916568.75</v>
      </c>
      <c r="EB30" s="7">
        <v>0</v>
      </c>
      <c r="EC30" s="6">
        <v>-3916568.75</v>
      </c>
      <c r="ED30" s="6">
        <v>0</v>
      </c>
      <c r="EE30" s="6">
        <v>5683148.8700000001</v>
      </c>
      <c r="EF30" s="6">
        <v>0</v>
      </c>
      <c r="EG30" s="6">
        <v>24617242.25</v>
      </c>
      <c r="EH30" s="6">
        <v>0</v>
      </c>
      <c r="EI30" s="6">
        <v>-24617242.25</v>
      </c>
      <c r="EJ30" s="6">
        <v>0</v>
      </c>
    </row>
    <row r="31" spans="2:140" outlineLevel="5">
      <c r="B31" s="5" t="s">
        <v>459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7">
        <v>0</v>
      </c>
      <c r="M31" s="6">
        <v>0</v>
      </c>
      <c r="N31" s="6">
        <v>0</v>
      </c>
      <c r="O31" s="7">
        <v>0</v>
      </c>
      <c r="P31" s="6">
        <v>0</v>
      </c>
      <c r="Q31" s="7">
        <v>0</v>
      </c>
      <c r="R31" s="7">
        <v>0</v>
      </c>
      <c r="S31" s="6">
        <v>0</v>
      </c>
      <c r="T31" s="6">
        <v>0</v>
      </c>
      <c r="U31" s="7">
        <v>0</v>
      </c>
      <c r="V31" s="6">
        <v>0</v>
      </c>
      <c r="W31" s="7">
        <v>0</v>
      </c>
      <c r="X31" s="7">
        <v>0</v>
      </c>
      <c r="Y31" s="6">
        <v>0</v>
      </c>
      <c r="Z31" s="6">
        <v>0</v>
      </c>
      <c r="AA31" s="6">
        <v>102318.26</v>
      </c>
      <c r="AB31" s="6">
        <v>0</v>
      </c>
      <c r="AC31" s="6">
        <v>414568.33</v>
      </c>
      <c r="AD31" s="7">
        <v>0</v>
      </c>
      <c r="AE31" s="6">
        <v>-414568.33</v>
      </c>
      <c r="AF31" s="6">
        <v>0</v>
      </c>
      <c r="AG31" s="6">
        <v>397752.5</v>
      </c>
      <c r="AH31" s="6">
        <v>0</v>
      </c>
      <c r="AI31" s="6">
        <v>2071837.5</v>
      </c>
      <c r="AJ31" s="7">
        <v>0</v>
      </c>
      <c r="AK31" s="6">
        <v>-2071837.5</v>
      </c>
      <c r="AL31" s="6">
        <v>0</v>
      </c>
      <c r="AM31" s="6">
        <v>60784</v>
      </c>
      <c r="AN31" s="6">
        <v>0</v>
      </c>
      <c r="AO31" s="6">
        <v>166518</v>
      </c>
      <c r="AP31" s="7">
        <v>0</v>
      </c>
      <c r="AQ31" s="6">
        <v>-166518</v>
      </c>
      <c r="AR31" s="6">
        <v>0</v>
      </c>
      <c r="AS31" s="6">
        <v>306774</v>
      </c>
      <c r="AT31" s="6">
        <v>0</v>
      </c>
      <c r="AU31" s="6">
        <v>1079851.5</v>
      </c>
      <c r="AV31" s="7">
        <v>0</v>
      </c>
      <c r="AW31" s="6">
        <v>-1079851.5</v>
      </c>
      <c r="AX31" s="6">
        <v>0</v>
      </c>
      <c r="AY31" s="6">
        <v>505473.75</v>
      </c>
      <c r="AZ31" s="6">
        <v>0</v>
      </c>
      <c r="BA31" s="6">
        <v>2004236.25</v>
      </c>
      <c r="BB31" s="7">
        <v>0</v>
      </c>
      <c r="BC31" s="6">
        <v>-2004236.25</v>
      </c>
      <c r="BD31" s="6">
        <v>0</v>
      </c>
      <c r="BE31" s="6">
        <v>99781.9</v>
      </c>
      <c r="BF31" s="6">
        <v>0</v>
      </c>
      <c r="BG31" s="6">
        <v>324335.93</v>
      </c>
      <c r="BH31" s="7">
        <v>0</v>
      </c>
      <c r="BI31" s="6">
        <v>-324335.93</v>
      </c>
      <c r="BJ31" s="6">
        <v>0</v>
      </c>
      <c r="BK31" s="6">
        <v>43197.8</v>
      </c>
      <c r="BL31" s="6">
        <v>0</v>
      </c>
      <c r="BM31" s="6">
        <v>170748.7</v>
      </c>
      <c r="BN31" s="7">
        <v>0</v>
      </c>
      <c r="BO31" s="6">
        <v>-170748.7</v>
      </c>
      <c r="BP31" s="6">
        <v>0</v>
      </c>
      <c r="BQ31" s="6">
        <v>17325</v>
      </c>
      <c r="BR31" s="6">
        <v>0</v>
      </c>
      <c r="BS31" s="6">
        <v>66262.5</v>
      </c>
      <c r="BT31" s="7">
        <v>0</v>
      </c>
      <c r="BU31" s="6">
        <v>-66262.5</v>
      </c>
      <c r="BV31" s="6">
        <v>0</v>
      </c>
      <c r="BW31" s="6">
        <v>40492</v>
      </c>
      <c r="BX31" s="6">
        <v>0</v>
      </c>
      <c r="BY31" s="6">
        <v>121798.24</v>
      </c>
      <c r="BZ31" s="7">
        <v>0</v>
      </c>
      <c r="CA31" s="6">
        <v>-121798.24</v>
      </c>
      <c r="CB31" s="6">
        <v>0</v>
      </c>
      <c r="CC31" s="6">
        <v>134676</v>
      </c>
      <c r="CD31" s="6">
        <v>0</v>
      </c>
      <c r="CE31" s="6">
        <v>488587.5</v>
      </c>
      <c r="CF31" s="7">
        <v>0</v>
      </c>
      <c r="CG31" s="6">
        <v>-488587.5</v>
      </c>
      <c r="CH31" s="6">
        <v>0</v>
      </c>
      <c r="CI31" s="6">
        <v>45925</v>
      </c>
      <c r="CJ31" s="6">
        <v>0</v>
      </c>
      <c r="CK31" s="6">
        <v>185735</v>
      </c>
      <c r="CL31" s="7">
        <v>0</v>
      </c>
      <c r="CM31" s="6">
        <v>-185735</v>
      </c>
      <c r="CN31" s="6">
        <v>0</v>
      </c>
      <c r="CO31" s="6">
        <v>25533.5</v>
      </c>
      <c r="CP31" s="6">
        <v>0</v>
      </c>
      <c r="CQ31" s="6">
        <v>139952.57</v>
      </c>
      <c r="CR31" s="7">
        <v>0</v>
      </c>
      <c r="CS31" s="6">
        <v>-139952.57</v>
      </c>
      <c r="CT31" s="6">
        <v>0</v>
      </c>
      <c r="CU31" s="6">
        <v>275232</v>
      </c>
      <c r="CV31" s="6">
        <v>0</v>
      </c>
      <c r="CW31" s="6">
        <v>872056</v>
      </c>
      <c r="CX31" s="7">
        <v>0</v>
      </c>
      <c r="CY31" s="6">
        <v>-872056</v>
      </c>
      <c r="CZ31" s="6">
        <v>0</v>
      </c>
      <c r="DA31" s="6">
        <v>68318.25</v>
      </c>
      <c r="DB31" s="6">
        <v>0</v>
      </c>
      <c r="DC31" s="6">
        <v>297990</v>
      </c>
      <c r="DD31" s="7">
        <v>0</v>
      </c>
      <c r="DE31" s="6">
        <v>-297990</v>
      </c>
      <c r="DF31" s="6">
        <v>0</v>
      </c>
      <c r="DG31" s="6">
        <v>73852.5</v>
      </c>
      <c r="DH31" s="6">
        <v>0</v>
      </c>
      <c r="DI31" s="6">
        <v>354001.94</v>
      </c>
      <c r="DJ31" s="7">
        <v>0</v>
      </c>
      <c r="DK31" s="6">
        <v>-354001.94</v>
      </c>
      <c r="DL31" s="6">
        <v>0</v>
      </c>
      <c r="DM31" s="6">
        <v>35779.040000000001</v>
      </c>
      <c r="DN31" s="6">
        <v>0</v>
      </c>
      <c r="DO31" s="6">
        <v>151315.04</v>
      </c>
      <c r="DP31" s="7">
        <v>0</v>
      </c>
      <c r="DQ31" s="6">
        <v>-151315.04</v>
      </c>
      <c r="DR31" s="6">
        <v>0</v>
      </c>
      <c r="DS31" s="6">
        <v>60076.5</v>
      </c>
      <c r="DT31" s="6">
        <v>0</v>
      </c>
      <c r="DU31" s="6">
        <v>244420</v>
      </c>
      <c r="DV31" s="7">
        <v>0</v>
      </c>
      <c r="DW31" s="6">
        <v>-244420</v>
      </c>
      <c r="DX31" s="6">
        <v>0</v>
      </c>
      <c r="DY31" s="6">
        <v>395751</v>
      </c>
      <c r="DZ31" s="6">
        <v>0</v>
      </c>
      <c r="EA31" s="6">
        <v>1602156</v>
      </c>
      <c r="EB31" s="7">
        <v>0</v>
      </c>
      <c r="EC31" s="6">
        <v>-1602156</v>
      </c>
      <c r="ED31" s="6">
        <v>0</v>
      </c>
      <c r="EE31" s="6">
        <v>2689043</v>
      </c>
      <c r="EF31" s="6">
        <v>0</v>
      </c>
      <c r="EG31" s="6">
        <v>10756371</v>
      </c>
      <c r="EH31" s="6">
        <v>0</v>
      </c>
      <c r="EI31" s="6">
        <v>-10756371</v>
      </c>
      <c r="EJ31" s="6">
        <v>0</v>
      </c>
    </row>
    <row r="32" spans="2:140" outlineLevel="5">
      <c r="B32" s="5" t="s">
        <v>460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7">
        <v>0</v>
      </c>
      <c r="M32" s="6">
        <v>0</v>
      </c>
      <c r="N32" s="6">
        <v>0</v>
      </c>
      <c r="O32" s="7">
        <v>0</v>
      </c>
      <c r="P32" s="6">
        <v>0</v>
      </c>
      <c r="Q32" s="7">
        <v>0</v>
      </c>
      <c r="R32" s="7">
        <v>0</v>
      </c>
      <c r="S32" s="6">
        <v>0</v>
      </c>
      <c r="T32" s="6">
        <v>0</v>
      </c>
      <c r="U32" s="7">
        <v>0</v>
      </c>
      <c r="V32" s="6">
        <v>0</v>
      </c>
      <c r="W32" s="7">
        <v>0</v>
      </c>
      <c r="X32" s="7">
        <v>0</v>
      </c>
      <c r="Y32" s="6">
        <v>0</v>
      </c>
      <c r="Z32" s="6">
        <v>0</v>
      </c>
      <c r="AA32" s="7">
        <v>0</v>
      </c>
      <c r="AB32" s="6">
        <v>0</v>
      </c>
      <c r="AC32" s="7">
        <v>0</v>
      </c>
      <c r="AD32" s="7">
        <v>0</v>
      </c>
      <c r="AE32" s="6">
        <v>0</v>
      </c>
      <c r="AF32" s="6">
        <v>0</v>
      </c>
      <c r="AG32" s="7">
        <v>0</v>
      </c>
      <c r="AH32" s="6">
        <v>0</v>
      </c>
      <c r="AI32" s="7">
        <v>0</v>
      </c>
      <c r="AJ32" s="7">
        <v>0</v>
      </c>
      <c r="AK32" s="6">
        <v>0</v>
      </c>
      <c r="AL32" s="6">
        <v>0</v>
      </c>
      <c r="AM32" s="7">
        <v>0</v>
      </c>
      <c r="AN32" s="6">
        <v>0</v>
      </c>
      <c r="AO32" s="6">
        <v>269.5</v>
      </c>
      <c r="AP32" s="7">
        <v>0</v>
      </c>
      <c r="AQ32" s="6">
        <v>-269.5</v>
      </c>
      <c r="AR32" s="6">
        <v>0</v>
      </c>
      <c r="AS32" s="7">
        <v>0</v>
      </c>
      <c r="AT32" s="6">
        <v>0</v>
      </c>
      <c r="AU32" s="7">
        <v>0</v>
      </c>
      <c r="AV32" s="7">
        <v>0</v>
      </c>
      <c r="AW32" s="6">
        <v>0</v>
      </c>
      <c r="AX32" s="6">
        <v>0</v>
      </c>
      <c r="AY32" s="6">
        <v>3773</v>
      </c>
      <c r="AZ32" s="6">
        <v>0</v>
      </c>
      <c r="BA32" s="6">
        <v>8893.5</v>
      </c>
      <c r="BB32" s="7">
        <v>0</v>
      </c>
      <c r="BC32" s="6">
        <v>-8893.5</v>
      </c>
      <c r="BD32" s="6">
        <v>0</v>
      </c>
      <c r="BE32" s="7">
        <v>0</v>
      </c>
      <c r="BF32" s="6">
        <v>0</v>
      </c>
      <c r="BG32" s="7">
        <v>0</v>
      </c>
      <c r="BH32" s="7">
        <v>0</v>
      </c>
      <c r="BI32" s="6">
        <v>0</v>
      </c>
      <c r="BJ32" s="6">
        <v>0</v>
      </c>
      <c r="BK32" s="7">
        <v>0</v>
      </c>
      <c r="BL32" s="6">
        <v>0</v>
      </c>
      <c r="BM32" s="6">
        <v>404.25</v>
      </c>
      <c r="BN32" s="7">
        <v>0</v>
      </c>
      <c r="BO32" s="6">
        <v>-404.25</v>
      </c>
      <c r="BP32" s="6">
        <v>0</v>
      </c>
      <c r="BQ32" s="7">
        <v>0</v>
      </c>
      <c r="BR32" s="6">
        <v>0</v>
      </c>
      <c r="BS32" s="7">
        <v>0</v>
      </c>
      <c r="BT32" s="7">
        <v>0</v>
      </c>
      <c r="BU32" s="6">
        <v>0</v>
      </c>
      <c r="BV32" s="6">
        <v>0</v>
      </c>
      <c r="BW32" s="7">
        <v>0</v>
      </c>
      <c r="BX32" s="6">
        <v>0</v>
      </c>
      <c r="BY32" s="7">
        <v>0</v>
      </c>
      <c r="BZ32" s="7">
        <v>0</v>
      </c>
      <c r="CA32" s="6">
        <v>0</v>
      </c>
      <c r="CB32" s="6">
        <v>0</v>
      </c>
      <c r="CC32" s="6">
        <v>539</v>
      </c>
      <c r="CD32" s="6">
        <v>0</v>
      </c>
      <c r="CE32" s="6">
        <v>539</v>
      </c>
      <c r="CF32" s="7">
        <v>0</v>
      </c>
      <c r="CG32" s="6">
        <v>-539</v>
      </c>
      <c r="CH32" s="6">
        <v>0</v>
      </c>
      <c r="CI32" s="7">
        <v>0</v>
      </c>
      <c r="CJ32" s="6">
        <v>0</v>
      </c>
      <c r="CK32" s="7">
        <v>0</v>
      </c>
      <c r="CL32" s="7">
        <v>0</v>
      </c>
      <c r="CM32" s="6">
        <v>0</v>
      </c>
      <c r="CN32" s="6">
        <v>0</v>
      </c>
      <c r="CO32" s="7">
        <v>0</v>
      </c>
      <c r="CP32" s="6">
        <v>0</v>
      </c>
      <c r="CQ32" s="7">
        <v>0</v>
      </c>
      <c r="CR32" s="7">
        <v>0</v>
      </c>
      <c r="CS32" s="6">
        <v>0</v>
      </c>
      <c r="CT32" s="6">
        <v>0</v>
      </c>
      <c r="CU32" s="7">
        <v>0</v>
      </c>
      <c r="CV32" s="6">
        <v>0</v>
      </c>
      <c r="CW32" s="7">
        <v>0</v>
      </c>
      <c r="CX32" s="7">
        <v>0</v>
      </c>
      <c r="CY32" s="6">
        <v>0</v>
      </c>
      <c r="CZ32" s="6">
        <v>0</v>
      </c>
      <c r="DA32" s="7">
        <v>0</v>
      </c>
      <c r="DB32" s="6">
        <v>0</v>
      </c>
      <c r="DC32" s="6">
        <v>673.75</v>
      </c>
      <c r="DD32" s="7">
        <v>0</v>
      </c>
      <c r="DE32" s="6">
        <v>-673.75</v>
      </c>
      <c r="DF32" s="6">
        <v>0</v>
      </c>
      <c r="DG32" s="7">
        <v>0</v>
      </c>
      <c r="DH32" s="6">
        <v>0</v>
      </c>
      <c r="DI32" s="7">
        <v>0</v>
      </c>
      <c r="DJ32" s="7">
        <v>0</v>
      </c>
      <c r="DK32" s="6">
        <v>0</v>
      </c>
      <c r="DL32" s="6">
        <v>0</v>
      </c>
      <c r="DM32" s="7">
        <v>0</v>
      </c>
      <c r="DN32" s="6">
        <v>0</v>
      </c>
      <c r="DO32" s="7">
        <v>0</v>
      </c>
      <c r="DP32" s="7">
        <v>0</v>
      </c>
      <c r="DQ32" s="6">
        <v>0</v>
      </c>
      <c r="DR32" s="6">
        <v>0</v>
      </c>
      <c r="DS32" s="7">
        <v>0</v>
      </c>
      <c r="DT32" s="6">
        <v>0</v>
      </c>
      <c r="DU32" s="7">
        <v>0</v>
      </c>
      <c r="DV32" s="7">
        <v>0</v>
      </c>
      <c r="DW32" s="6">
        <v>0</v>
      </c>
      <c r="DX32" s="6">
        <v>0</v>
      </c>
      <c r="DY32" s="6">
        <v>3773</v>
      </c>
      <c r="DZ32" s="6">
        <v>0</v>
      </c>
      <c r="EA32" s="6">
        <v>7276.5</v>
      </c>
      <c r="EB32" s="7">
        <v>0</v>
      </c>
      <c r="EC32" s="6">
        <v>-7276.5</v>
      </c>
      <c r="ED32" s="6">
        <v>0</v>
      </c>
      <c r="EE32" s="6">
        <v>8085</v>
      </c>
      <c r="EF32" s="6">
        <v>0</v>
      </c>
      <c r="EG32" s="6">
        <v>18056.5</v>
      </c>
      <c r="EH32" s="6">
        <v>0</v>
      </c>
      <c r="EI32" s="6">
        <v>-18056.5</v>
      </c>
      <c r="EJ32" s="6">
        <v>0</v>
      </c>
    </row>
    <row r="33" spans="2:140" outlineLevel="4">
      <c r="B33" s="5" t="s">
        <v>461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7">
        <v>0</v>
      </c>
      <c r="M33" s="6">
        <v>0</v>
      </c>
      <c r="N33" s="6">
        <v>0</v>
      </c>
      <c r="O33" s="7">
        <v>0</v>
      </c>
      <c r="P33" s="6">
        <v>0</v>
      </c>
      <c r="Q33" s="7">
        <v>0</v>
      </c>
      <c r="R33" s="7">
        <v>0</v>
      </c>
      <c r="S33" s="6">
        <v>0</v>
      </c>
      <c r="T33" s="6">
        <v>0</v>
      </c>
      <c r="U33" s="7">
        <v>0</v>
      </c>
      <c r="V33" s="6">
        <v>0</v>
      </c>
      <c r="W33" s="7">
        <v>0</v>
      </c>
      <c r="X33" s="7">
        <v>0</v>
      </c>
      <c r="Y33" s="6">
        <v>0</v>
      </c>
      <c r="Z33" s="6">
        <v>0</v>
      </c>
      <c r="AA33" s="6">
        <v>838490.34</v>
      </c>
      <c r="AB33" s="6">
        <v>0</v>
      </c>
      <c r="AC33" s="6">
        <v>3099527.01</v>
      </c>
      <c r="AD33" s="7">
        <v>0</v>
      </c>
      <c r="AE33" s="6">
        <v>-3099527.01</v>
      </c>
      <c r="AF33" s="6">
        <v>0</v>
      </c>
      <c r="AG33" s="6">
        <v>2437949.16</v>
      </c>
      <c r="AH33" s="6">
        <v>0</v>
      </c>
      <c r="AI33" s="6">
        <v>11345962.34</v>
      </c>
      <c r="AJ33" s="7">
        <v>0</v>
      </c>
      <c r="AK33" s="6">
        <v>-11345962.34</v>
      </c>
      <c r="AL33" s="6">
        <v>0</v>
      </c>
      <c r="AM33" s="6">
        <v>1212595.31</v>
      </c>
      <c r="AN33" s="6">
        <v>0</v>
      </c>
      <c r="AO33" s="6">
        <v>3942329.19</v>
      </c>
      <c r="AP33" s="7">
        <v>0</v>
      </c>
      <c r="AQ33" s="6">
        <v>-3942329.19</v>
      </c>
      <c r="AR33" s="6">
        <v>0</v>
      </c>
      <c r="AS33" s="6">
        <v>1836839.74</v>
      </c>
      <c r="AT33" s="6">
        <v>0</v>
      </c>
      <c r="AU33" s="6">
        <v>6689487.7699999996</v>
      </c>
      <c r="AV33" s="7">
        <v>0</v>
      </c>
      <c r="AW33" s="6">
        <v>-6689487.7699999996</v>
      </c>
      <c r="AX33" s="6">
        <v>0</v>
      </c>
      <c r="AY33" s="6">
        <v>3687143.74</v>
      </c>
      <c r="AZ33" s="6">
        <v>0</v>
      </c>
      <c r="BA33" s="6">
        <v>15067373.279999999</v>
      </c>
      <c r="BB33" s="7">
        <v>0</v>
      </c>
      <c r="BC33" s="6">
        <v>-15067373.279999999</v>
      </c>
      <c r="BD33" s="6">
        <v>0</v>
      </c>
      <c r="BE33" s="6">
        <v>1120335.97</v>
      </c>
      <c r="BF33" s="6">
        <v>0</v>
      </c>
      <c r="BG33" s="6">
        <v>3697111.01</v>
      </c>
      <c r="BH33" s="7">
        <v>0</v>
      </c>
      <c r="BI33" s="6">
        <v>-3697111.01</v>
      </c>
      <c r="BJ33" s="6">
        <v>0</v>
      </c>
      <c r="BK33" s="6">
        <v>808530.81</v>
      </c>
      <c r="BL33" s="6">
        <v>0</v>
      </c>
      <c r="BM33" s="6">
        <v>2974421.44</v>
      </c>
      <c r="BN33" s="7">
        <v>0</v>
      </c>
      <c r="BO33" s="6">
        <v>-2974421.44</v>
      </c>
      <c r="BP33" s="6">
        <v>0</v>
      </c>
      <c r="BQ33" s="6">
        <v>205917.96</v>
      </c>
      <c r="BR33" s="6">
        <v>0</v>
      </c>
      <c r="BS33" s="6">
        <v>810259.32</v>
      </c>
      <c r="BT33" s="7">
        <v>0</v>
      </c>
      <c r="BU33" s="6">
        <v>-810259.32</v>
      </c>
      <c r="BV33" s="6">
        <v>0</v>
      </c>
      <c r="BW33" s="6">
        <v>660813.88</v>
      </c>
      <c r="BX33" s="6">
        <v>0</v>
      </c>
      <c r="BY33" s="6">
        <v>2281054.94</v>
      </c>
      <c r="BZ33" s="7">
        <v>0</v>
      </c>
      <c r="CA33" s="6">
        <v>-2281054.94</v>
      </c>
      <c r="CB33" s="6">
        <v>0</v>
      </c>
      <c r="CC33" s="6">
        <v>2195844.94</v>
      </c>
      <c r="CD33" s="6">
        <v>0</v>
      </c>
      <c r="CE33" s="6">
        <v>7377611.8799999999</v>
      </c>
      <c r="CF33" s="7">
        <v>0</v>
      </c>
      <c r="CG33" s="6">
        <v>-7377611.8799999999</v>
      </c>
      <c r="CH33" s="6">
        <v>0</v>
      </c>
      <c r="CI33" s="6">
        <v>627082.93000000005</v>
      </c>
      <c r="CJ33" s="6">
        <v>0</v>
      </c>
      <c r="CK33" s="6">
        <v>2310580.85</v>
      </c>
      <c r="CL33" s="7">
        <v>0</v>
      </c>
      <c r="CM33" s="6">
        <v>-2310580.85</v>
      </c>
      <c r="CN33" s="6">
        <v>0</v>
      </c>
      <c r="CO33" s="6">
        <v>619533.51</v>
      </c>
      <c r="CP33" s="6">
        <v>0</v>
      </c>
      <c r="CQ33" s="6">
        <v>2463787.23</v>
      </c>
      <c r="CR33" s="7">
        <v>0</v>
      </c>
      <c r="CS33" s="6">
        <v>-2463787.23</v>
      </c>
      <c r="CT33" s="6">
        <v>0</v>
      </c>
      <c r="CU33" s="6">
        <v>2637473.9900000002</v>
      </c>
      <c r="CV33" s="6">
        <v>0</v>
      </c>
      <c r="CW33" s="6">
        <v>8639611.2699999996</v>
      </c>
      <c r="CX33" s="7">
        <v>0</v>
      </c>
      <c r="CY33" s="6">
        <v>-8639611.2699999996</v>
      </c>
      <c r="CZ33" s="6">
        <v>0</v>
      </c>
      <c r="DA33" s="6">
        <v>751887.3</v>
      </c>
      <c r="DB33" s="6">
        <v>0</v>
      </c>
      <c r="DC33" s="6">
        <v>2822178.44</v>
      </c>
      <c r="DD33" s="7">
        <v>0</v>
      </c>
      <c r="DE33" s="6">
        <v>-2822178.44</v>
      </c>
      <c r="DF33" s="6">
        <v>0</v>
      </c>
      <c r="DG33" s="6">
        <v>1434691.3</v>
      </c>
      <c r="DH33" s="6">
        <v>0</v>
      </c>
      <c r="DI33" s="6">
        <v>5273415.71</v>
      </c>
      <c r="DJ33" s="7">
        <v>0</v>
      </c>
      <c r="DK33" s="6">
        <v>-5273415.71</v>
      </c>
      <c r="DL33" s="6">
        <v>0</v>
      </c>
      <c r="DM33" s="6">
        <v>843704.72</v>
      </c>
      <c r="DN33" s="6">
        <v>0</v>
      </c>
      <c r="DO33" s="6">
        <v>2871274.02</v>
      </c>
      <c r="DP33" s="7">
        <v>0</v>
      </c>
      <c r="DQ33" s="6">
        <v>-2871274.02</v>
      </c>
      <c r="DR33" s="6">
        <v>0</v>
      </c>
      <c r="DS33" s="6">
        <v>1026923.74</v>
      </c>
      <c r="DT33" s="6">
        <v>0</v>
      </c>
      <c r="DU33" s="6">
        <v>3769507.19</v>
      </c>
      <c r="DV33" s="7">
        <v>0</v>
      </c>
      <c r="DW33" s="6">
        <v>-3769507.19</v>
      </c>
      <c r="DX33" s="6">
        <v>0</v>
      </c>
      <c r="DY33" s="6">
        <v>2710426.88</v>
      </c>
      <c r="DZ33" s="6">
        <v>0</v>
      </c>
      <c r="EA33" s="6">
        <v>10032318.140000001</v>
      </c>
      <c r="EB33" s="7">
        <v>0</v>
      </c>
      <c r="EC33" s="6">
        <v>-10032318.140000001</v>
      </c>
      <c r="ED33" s="6">
        <v>0</v>
      </c>
      <c r="EE33" s="6">
        <v>25656186.219999999</v>
      </c>
      <c r="EF33" s="6">
        <v>0</v>
      </c>
      <c r="EG33" s="6">
        <v>95467811.030000001</v>
      </c>
      <c r="EH33" s="6">
        <v>0</v>
      </c>
      <c r="EI33" s="6">
        <v>-95467811.030000001</v>
      </c>
      <c r="EJ33" s="6">
        <v>0</v>
      </c>
    </row>
    <row r="34" spans="2:140" outlineLevel="5">
      <c r="B34" s="5" t="s">
        <v>462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6">
        <v>215600</v>
      </c>
      <c r="J34" s="6">
        <v>0</v>
      </c>
      <c r="K34" s="6">
        <v>1688081.06</v>
      </c>
      <c r="L34" s="7">
        <v>0</v>
      </c>
      <c r="M34" s="6">
        <v>-1688081.06</v>
      </c>
      <c r="N34" s="6">
        <v>0</v>
      </c>
      <c r="O34" s="7">
        <v>0</v>
      </c>
      <c r="P34" s="6">
        <v>0</v>
      </c>
      <c r="Q34" s="7">
        <v>0</v>
      </c>
      <c r="R34" s="7">
        <v>0</v>
      </c>
      <c r="S34" s="6">
        <v>0</v>
      </c>
      <c r="T34" s="6">
        <v>0</v>
      </c>
      <c r="U34" s="7">
        <v>0</v>
      </c>
      <c r="V34" s="6">
        <v>0</v>
      </c>
      <c r="W34" s="7">
        <v>0</v>
      </c>
      <c r="X34" s="7">
        <v>0</v>
      </c>
      <c r="Y34" s="6">
        <v>0</v>
      </c>
      <c r="Z34" s="6">
        <v>0</v>
      </c>
      <c r="AA34" s="7">
        <v>0</v>
      </c>
      <c r="AB34" s="6">
        <v>0</v>
      </c>
      <c r="AC34" s="6">
        <v>1536</v>
      </c>
      <c r="AD34" s="7">
        <v>0</v>
      </c>
      <c r="AE34" s="6">
        <v>-1536</v>
      </c>
      <c r="AF34" s="6">
        <v>0</v>
      </c>
      <c r="AG34" s="6">
        <v>12026.53</v>
      </c>
      <c r="AH34" s="6">
        <v>0</v>
      </c>
      <c r="AI34" s="6">
        <v>17911.580000000002</v>
      </c>
      <c r="AJ34" s="7">
        <v>0</v>
      </c>
      <c r="AK34" s="6">
        <v>-17911.580000000002</v>
      </c>
      <c r="AL34" s="6">
        <v>0</v>
      </c>
      <c r="AM34" s="6">
        <v>3072</v>
      </c>
      <c r="AN34" s="6">
        <v>0</v>
      </c>
      <c r="AO34" s="6">
        <v>8258.3700000000008</v>
      </c>
      <c r="AP34" s="7">
        <v>0</v>
      </c>
      <c r="AQ34" s="6">
        <v>-8258.3700000000008</v>
      </c>
      <c r="AR34" s="6">
        <v>0</v>
      </c>
      <c r="AS34" s="7">
        <v>0</v>
      </c>
      <c r="AT34" s="6">
        <v>0</v>
      </c>
      <c r="AU34" s="7">
        <v>0</v>
      </c>
      <c r="AV34" s="7">
        <v>0</v>
      </c>
      <c r="AW34" s="6">
        <v>0</v>
      </c>
      <c r="AX34" s="6">
        <v>0</v>
      </c>
      <c r="AY34" s="6">
        <v>21291.06</v>
      </c>
      <c r="AZ34" s="6">
        <v>0</v>
      </c>
      <c r="BA34" s="6">
        <v>21291.06</v>
      </c>
      <c r="BB34" s="7">
        <v>0</v>
      </c>
      <c r="BC34" s="6">
        <v>-21291.06</v>
      </c>
      <c r="BD34" s="6">
        <v>0</v>
      </c>
      <c r="BE34" s="7">
        <v>0</v>
      </c>
      <c r="BF34" s="6">
        <v>0</v>
      </c>
      <c r="BG34" s="7">
        <v>0</v>
      </c>
      <c r="BH34" s="7">
        <v>0</v>
      </c>
      <c r="BI34" s="6">
        <v>0</v>
      </c>
      <c r="BJ34" s="6">
        <v>0</v>
      </c>
      <c r="BK34" s="7">
        <v>0</v>
      </c>
      <c r="BL34" s="6">
        <v>0</v>
      </c>
      <c r="BM34" s="7">
        <v>0</v>
      </c>
      <c r="BN34" s="7">
        <v>0</v>
      </c>
      <c r="BO34" s="6">
        <v>0</v>
      </c>
      <c r="BP34" s="6">
        <v>0</v>
      </c>
      <c r="BQ34" s="6">
        <v>6144</v>
      </c>
      <c r="BR34" s="6">
        <v>0</v>
      </c>
      <c r="BS34" s="6">
        <v>6144</v>
      </c>
      <c r="BT34" s="7">
        <v>0</v>
      </c>
      <c r="BU34" s="6">
        <v>-6144</v>
      </c>
      <c r="BV34" s="6">
        <v>0</v>
      </c>
      <c r="BW34" s="6">
        <v>11968.52</v>
      </c>
      <c r="BX34" s="6">
        <v>0</v>
      </c>
      <c r="BY34" s="6">
        <v>15760.52</v>
      </c>
      <c r="BZ34" s="7">
        <v>0</v>
      </c>
      <c r="CA34" s="6">
        <v>-15760.52</v>
      </c>
      <c r="CB34" s="6">
        <v>0</v>
      </c>
      <c r="CC34" s="7">
        <v>0</v>
      </c>
      <c r="CD34" s="6">
        <v>0</v>
      </c>
      <c r="CE34" s="7">
        <v>0</v>
      </c>
      <c r="CF34" s="7">
        <v>0</v>
      </c>
      <c r="CG34" s="6">
        <v>0</v>
      </c>
      <c r="CH34" s="6">
        <v>0</v>
      </c>
      <c r="CI34" s="6">
        <v>10760.16</v>
      </c>
      <c r="CJ34" s="6">
        <v>0</v>
      </c>
      <c r="CK34" s="6">
        <v>10760.16</v>
      </c>
      <c r="CL34" s="7">
        <v>0</v>
      </c>
      <c r="CM34" s="6">
        <v>-10760.16</v>
      </c>
      <c r="CN34" s="6">
        <v>0</v>
      </c>
      <c r="CO34" s="7">
        <v>0</v>
      </c>
      <c r="CP34" s="6">
        <v>0</v>
      </c>
      <c r="CQ34" s="6">
        <v>2412.9699999999998</v>
      </c>
      <c r="CR34" s="7">
        <v>0</v>
      </c>
      <c r="CS34" s="6">
        <v>-2412.9699999999998</v>
      </c>
      <c r="CT34" s="6">
        <v>0</v>
      </c>
      <c r="CU34" s="7">
        <v>0</v>
      </c>
      <c r="CV34" s="6">
        <v>0</v>
      </c>
      <c r="CW34" s="7">
        <v>0</v>
      </c>
      <c r="CX34" s="7">
        <v>0</v>
      </c>
      <c r="CY34" s="6">
        <v>0</v>
      </c>
      <c r="CZ34" s="6">
        <v>0</v>
      </c>
      <c r="DA34" s="7">
        <v>0</v>
      </c>
      <c r="DB34" s="6">
        <v>0</v>
      </c>
      <c r="DC34" s="7">
        <v>0</v>
      </c>
      <c r="DD34" s="7">
        <v>0</v>
      </c>
      <c r="DE34" s="6">
        <v>0</v>
      </c>
      <c r="DF34" s="6">
        <v>0</v>
      </c>
      <c r="DG34" s="7">
        <v>0</v>
      </c>
      <c r="DH34" s="6">
        <v>0</v>
      </c>
      <c r="DI34" s="7">
        <v>0</v>
      </c>
      <c r="DJ34" s="7">
        <v>0</v>
      </c>
      <c r="DK34" s="6">
        <v>0</v>
      </c>
      <c r="DL34" s="6">
        <v>0</v>
      </c>
      <c r="DM34" s="6">
        <v>3584</v>
      </c>
      <c r="DN34" s="6">
        <v>0</v>
      </c>
      <c r="DO34" s="6">
        <v>13051</v>
      </c>
      <c r="DP34" s="7">
        <v>0</v>
      </c>
      <c r="DQ34" s="6">
        <v>-13051</v>
      </c>
      <c r="DR34" s="6">
        <v>0</v>
      </c>
      <c r="DS34" s="6">
        <v>3072</v>
      </c>
      <c r="DT34" s="6">
        <v>0</v>
      </c>
      <c r="DU34" s="6">
        <v>3072</v>
      </c>
      <c r="DV34" s="7">
        <v>0</v>
      </c>
      <c r="DW34" s="6">
        <v>-3072</v>
      </c>
      <c r="DX34" s="6">
        <v>0</v>
      </c>
      <c r="DY34" s="7">
        <v>0</v>
      </c>
      <c r="DZ34" s="6">
        <v>0</v>
      </c>
      <c r="EA34" s="7">
        <v>0</v>
      </c>
      <c r="EB34" s="7">
        <v>0</v>
      </c>
      <c r="EC34" s="6">
        <v>0</v>
      </c>
      <c r="ED34" s="6">
        <v>0</v>
      </c>
      <c r="EE34" s="6">
        <v>287518.27</v>
      </c>
      <c r="EF34" s="6">
        <v>0</v>
      </c>
      <c r="EG34" s="6">
        <v>1788278.72</v>
      </c>
      <c r="EH34" s="6">
        <v>0</v>
      </c>
      <c r="EI34" s="6">
        <v>-1788278.72</v>
      </c>
      <c r="EJ34" s="6">
        <v>0</v>
      </c>
    </row>
    <row r="35" spans="2:140" outlineLevel="5">
      <c r="B35" s="5" t="s">
        <v>463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7">
        <v>0</v>
      </c>
      <c r="M35" s="6">
        <v>0</v>
      </c>
      <c r="N35" s="6">
        <v>0</v>
      </c>
      <c r="O35" s="7">
        <v>0</v>
      </c>
      <c r="P35" s="6">
        <v>0</v>
      </c>
      <c r="Q35" s="7">
        <v>0</v>
      </c>
      <c r="R35" s="7">
        <v>0</v>
      </c>
      <c r="S35" s="6">
        <v>0</v>
      </c>
      <c r="T35" s="6">
        <v>0</v>
      </c>
      <c r="U35" s="7">
        <v>0</v>
      </c>
      <c r="V35" s="6">
        <v>0</v>
      </c>
      <c r="W35" s="7">
        <v>0</v>
      </c>
      <c r="X35" s="7">
        <v>0</v>
      </c>
      <c r="Y35" s="6">
        <v>0</v>
      </c>
      <c r="Z35" s="6">
        <v>0</v>
      </c>
      <c r="AA35" s="7">
        <v>0</v>
      </c>
      <c r="AB35" s="6">
        <v>0</v>
      </c>
      <c r="AC35" s="6">
        <v>3462</v>
      </c>
      <c r="AD35" s="7">
        <v>0</v>
      </c>
      <c r="AE35" s="6">
        <v>-3462</v>
      </c>
      <c r="AF35" s="6">
        <v>0</v>
      </c>
      <c r="AG35" s="7">
        <v>0</v>
      </c>
      <c r="AH35" s="6">
        <v>0</v>
      </c>
      <c r="AI35" s="7">
        <v>0</v>
      </c>
      <c r="AJ35" s="7">
        <v>0</v>
      </c>
      <c r="AK35" s="6">
        <v>0</v>
      </c>
      <c r="AL35" s="6">
        <v>0</v>
      </c>
      <c r="AM35" s="6">
        <v>6924</v>
      </c>
      <c r="AN35" s="6">
        <v>0</v>
      </c>
      <c r="AO35" s="6">
        <v>13848</v>
      </c>
      <c r="AP35" s="7">
        <v>0</v>
      </c>
      <c r="AQ35" s="6">
        <v>-13848</v>
      </c>
      <c r="AR35" s="6">
        <v>0</v>
      </c>
      <c r="AS35" s="7">
        <v>0</v>
      </c>
      <c r="AT35" s="6">
        <v>0</v>
      </c>
      <c r="AU35" s="7">
        <v>0</v>
      </c>
      <c r="AV35" s="7">
        <v>0</v>
      </c>
      <c r="AW35" s="6">
        <v>0</v>
      </c>
      <c r="AX35" s="6">
        <v>0</v>
      </c>
      <c r="AY35" s="7">
        <v>0</v>
      </c>
      <c r="AZ35" s="6">
        <v>0</v>
      </c>
      <c r="BA35" s="7">
        <v>0</v>
      </c>
      <c r="BB35" s="7">
        <v>0</v>
      </c>
      <c r="BC35" s="6">
        <v>0</v>
      </c>
      <c r="BD35" s="6">
        <v>0</v>
      </c>
      <c r="BE35" s="7">
        <v>0</v>
      </c>
      <c r="BF35" s="6">
        <v>0</v>
      </c>
      <c r="BG35" s="7">
        <v>0</v>
      </c>
      <c r="BH35" s="7">
        <v>0</v>
      </c>
      <c r="BI35" s="6">
        <v>0</v>
      </c>
      <c r="BJ35" s="6">
        <v>0</v>
      </c>
      <c r="BK35" s="7">
        <v>0</v>
      </c>
      <c r="BL35" s="6">
        <v>0</v>
      </c>
      <c r="BM35" s="7">
        <v>0</v>
      </c>
      <c r="BN35" s="7">
        <v>0</v>
      </c>
      <c r="BO35" s="6">
        <v>0</v>
      </c>
      <c r="BP35" s="6">
        <v>0</v>
      </c>
      <c r="BQ35" s="6">
        <v>13848</v>
      </c>
      <c r="BR35" s="6">
        <v>0</v>
      </c>
      <c r="BS35" s="6">
        <v>13848</v>
      </c>
      <c r="BT35" s="7">
        <v>0</v>
      </c>
      <c r="BU35" s="6">
        <v>-13848</v>
      </c>
      <c r="BV35" s="6">
        <v>0</v>
      </c>
      <c r="BW35" s="7">
        <v>0</v>
      </c>
      <c r="BX35" s="6">
        <v>0</v>
      </c>
      <c r="BY35" s="6">
        <v>6924</v>
      </c>
      <c r="BZ35" s="7">
        <v>0</v>
      </c>
      <c r="CA35" s="6">
        <v>-6924</v>
      </c>
      <c r="CB35" s="6">
        <v>0</v>
      </c>
      <c r="CC35" s="7">
        <v>0</v>
      </c>
      <c r="CD35" s="6">
        <v>0</v>
      </c>
      <c r="CE35" s="7">
        <v>0</v>
      </c>
      <c r="CF35" s="7">
        <v>0</v>
      </c>
      <c r="CG35" s="6">
        <v>0</v>
      </c>
      <c r="CH35" s="6">
        <v>0</v>
      </c>
      <c r="CI35" s="7">
        <v>0</v>
      </c>
      <c r="CJ35" s="6">
        <v>0</v>
      </c>
      <c r="CK35" s="7">
        <v>0</v>
      </c>
      <c r="CL35" s="7">
        <v>0</v>
      </c>
      <c r="CM35" s="6">
        <v>0</v>
      </c>
      <c r="CN35" s="6">
        <v>0</v>
      </c>
      <c r="CO35" s="7">
        <v>0</v>
      </c>
      <c r="CP35" s="6">
        <v>0</v>
      </c>
      <c r="CQ35" s="7">
        <v>0</v>
      </c>
      <c r="CR35" s="7">
        <v>0</v>
      </c>
      <c r="CS35" s="6">
        <v>0</v>
      </c>
      <c r="CT35" s="6">
        <v>0</v>
      </c>
      <c r="CU35" s="7">
        <v>0</v>
      </c>
      <c r="CV35" s="6">
        <v>0</v>
      </c>
      <c r="CW35" s="7">
        <v>0</v>
      </c>
      <c r="CX35" s="7">
        <v>0</v>
      </c>
      <c r="CY35" s="6">
        <v>0</v>
      </c>
      <c r="CZ35" s="6">
        <v>0</v>
      </c>
      <c r="DA35" s="7">
        <v>0</v>
      </c>
      <c r="DB35" s="6">
        <v>0</v>
      </c>
      <c r="DC35" s="7">
        <v>0</v>
      </c>
      <c r="DD35" s="7">
        <v>0</v>
      </c>
      <c r="DE35" s="6">
        <v>0</v>
      </c>
      <c r="DF35" s="6">
        <v>0</v>
      </c>
      <c r="DG35" s="7">
        <v>0</v>
      </c>
      <c r="DH35" s="6">
        <v>0</v>
      </c>
      <c r="DI35" s="7">
        <v>0</v>
      </c>
      <c r="DJ35" s="7">
        <v>0</v>
      </c>
      <c r="DK35" s="6">
        <v>0</v>
      </c>
      <c r="DL35" s="6">
        <v>0</v>
      </c>
      <c r="DM35" s="6">
        <v>8078</v>
      </c>
      <c r="DN35" s="6">
        <v>0</v>
      </c>
      <c r="DO35" s="6">
        <v>25916</v>
      </c>
      <c r="DP35" s="7">
        <v>0</v>
      </c>
      <c r="DQ35" s="6">
        <v>-25916</v>
      </c>
      <c r="DR35" s="6">
        <v>0</v>
      </c>
      <c r="DS35" s="6">
        <v>6924</v>
      </c>
      <c r="DT35" s="6">
        <v>0</v>
      </c>
      <c r="DU35" s="6">
        <v>6924</v>
      </c>
      <c r="DV35" s="7">
        <v>0</v>
      </c>
      <c r="DW35" s="6">
        <v>-6924</v>
      </c>
      <c r="DX35" s="6">
        <v>0</v>
      </c>
      <c r="DY35" s="7">
        <v>0</v>
      </c>
      <c r="DZ35" s="6">
        <v>0</v>
      </c>
      <c r="EA35" s="7">
        <v>0</v>
      </c>
      <c r="EB35" s="7">
        <v>0</v>
      </c>
      <c r="EC35" s="6">
        <v>0</v>
      </c>
      <c r="ED35" s="6">
        <v>0</v>
      </c>
      <c r="EE35" s="6">
        <v>35774</v>
      </c>
      <c r="EF35" s="6">
        <v>0</v>
      </c>
      <c r="EG35" s="6">
        <v>70922</v>
      </c>
      <c r="EH35" s="6">
        <v>0</v>
      </c>
      <c r="EI35" s="6">
        <v>-70922</v>
      </c>
      <c r="EJ35" s="6">
        <v>0</v>
      </c>
    </row>
    <row r="36" spans="2:140" outlineLevel="5">
      <c r="B36" s="5" t="s">
        <v>464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7">
        <v>0</v>
      </c>
      <c r="M36" s="6">
        <v>0</v>
      </c>
      <c r="N36" s="6">
        <v>0</v>
      </c>
      <c r="O36" s="7">
        <v>0</v>
      </c>
      <c r="P36" s="6">
        <v>0</v>
      </c>
      <c r="Q36" s="7">
        <v>0</v>
      </c>
      <c r="R36" s="7">
        <v>0</v>
      </c>
      <c r="S36" s="6">
        <v>0</v>
      </c>
      <c r="T36" s="6">
        <v>0</v>
      </c>
      <c r="U36" s="7">
        <v>0</v>
      </c>
      <c r="V36" s="6">
        <v>0</v>
      </c>
      <c r="W36" s="7">
        <v>0</v>
      </c>
      <c r="X36" s="7">
        <v>0</v>
      </c>
      <c r="Y36" s="6">
        <v>0</v>
      </c>
      <c r="Z36" s="6">
        <v>0</v>
      </c>
      <c r="AA36" s="7">
        <v>0</v>
      </c>
      <c r="AB36" s="6">
        <v>0</v>
      </c>
      <c r="AC36" s="6">
        <v>2256</v>
      </c>
      <c r="AD36" s="7">
        <v>0</v>
      </c>
      <c r="AE36" s="6">
        <v>-2256</v>
      </c>
      <c r="AF36" s="6">
        <v>0</v>
      </c>
      <c r="AG36" s="7">
        <v>0</v>
      </c>
      <c r="AH36" s="6">
        <v>0</v>
      </c>
      <c r="AI36" s="7">
        <v>0</v>
      </c>
      <c r="AJ36" s="7">
        <v>0</v>
      </c>
      <c r="AK36" s="6">
        <v>0</v>
      </c>
      <c r="AL36" s="6">
        <v>0</v>
      </c>
      <c r="AM36" s="6">
        <v>4512</v>
      </c>
      <c r="AN36" s="6">
        <v>0</v>
      </c>
      <c r="AO36" s="6">
        <v>9024</v>
      </c>
      <c r="AP36" s="7">
        <v>0</v>
      </c>
      <c r="AQ36" s="6">
        <v>-9024</v>
      </c>
      <c r="AR36" s="6">
        <v>0</v>
      </c>
      <c r="AS36" s="7">
        <v>0</v>
      </c>
      <c r="AT36" s="6">
        <v>0</v>
      </c>
      <c r="AU36" s="7">
        <v>0</v>
      </c>
      <c r="AV36" s="7">
        <v>0</v>
      </c>
      <c r="AW36" s="6">
        <v>0</v>
      </c>
      <c r="AX36" s="6">
        <v>0</v>
      </c>
      <c r="AY36" s="7">
        <v>0</v>
      </c>
      <c r="AZ36" s="6">
        <v>0</v>
      </c>
      <c r="BA36" s="7">
        <v>0</v>
      </c>
      <c r="BB36" s="7">
        <v>0</v>
      </c>
      <c r="BC36" s="6">
        <v>0</v>
      </c>
      <c r="BD36" s="6">
        <v>0</v>
      </c>
      <c r="BE36" s="7">
        <v>0</v>
      </c>
      <c r="BF36" s="6">
        <v>0</v>
      </c>
      <c r="BG36" s="7">
        <v>0</v>
      </c>
      <c r="BH36" s="7">
        <v>0</v>
      </c>
      <c r="BI36" s="6">
        <v>0</v>
      </c>
      <c r="BJ36" s="6">
        <v>0</v>
      </c>
      <c r="BK36" s="7">
        <v>0</v>
      </c>
      <c r="BL36" s="6">
        <v>0</v>
      </c>
      <c r="BM36" s="7">
        <v>0</v>
      </c>
      <c r="BN36" s="7">
        <v>0</v>
      </c>
      <c r="BO36" s="6">
        <v>0</v>
      </c>
      <c r="BP36" s="6">
        <v>0</v>
      </c>
      <c r="BQ36" s="6">
        <v>9024</v>
      </c>
      <c r="BR36" s="6">
        <v>0</v>
      </c>
      <c r="BS36" s="6">
        <v>9024</v>
      </c>
      <c r="BT36" s="7">
        <v>0</v>
      </c>
      <c r="BU36" s="6">
        <v>-9024</v>
      </c>
      <c r="BV36" s="6">
        <v>0</v>
      </c>
      <c r="BW36" s="7">
        <v>0</v>
      </c>
      <c r="BX36" s="6">
        <v>0</v>
      </c>
      <c r="BY36" s="6">
        <v>4512</v>
      </c>
      <c r="BZ36" s="7">
        <v>0</v>
      </c>
      <c r="CA36" s="6">
        <v>-4512</v>
      </c>
      <c r="CB36" s="6">
        <v>0</v>
      </c>
      <c r="CC36" s="7">
        <v>0</v>
      </c>
      <c r="CD36" s="6">
        <v>0</v>
      </c>
      <c r="CE36" s="7">
        <v>0</v>
      </c>
      <c r="CF36" s="7">
        <v>0</v>
      </c>
      <c r="CG36" s="6">
        <v>0</v>
      </c>
      <c r="CH36" s="6">
        <v>0</v>
      </c>
      <c r="CI36" s="7">
        <v>0</v>
      </c>
      <c r="CJ36" s="6">
        <v>0</v>
      </c>
      <c r="CK36" s="7">
        <v>0</v>
      </c>
      <c r="CL36" s="7">
        <v>0</v>
      </c>
      <c r="CM36" s="6">
        <v>0</v>
      </c>
      <c r="CN36" s="6">
        <v>0</v>
      </c>
      <c r="CO36" s="7">
        <v>0</v>
      </c>
      <c r="CP36" s="6">
        <v>0</v>
      </c>
      <c r="CQ36" s="7">
        <v>0</v>
      </c>
      <c r="CR36" s="7">
        <v>0</v>
      </c>
      <c r="CS36" s="6">
        <v>0</v>
      </c>
      <c r="CT36" s="6">
        <v>0</v>
      </c>
      <c r="CU36" s="7">
        <v>0</v>
      </c>
      <c r="CV36" s="6">
        <v>0</v>
      </c>
      <c r="CW36" s="7">
        <v>0</v>
      </c>
      <c r="CX36" s="7">
        <v>0</v>
      </c>
      <c r="CY36" s="6">
        <v>0</v>
      </c>
      <c r="CZ36" s="6">
        <v>0</v>
      </c>
      <c r="DA36" s="7">
        <v>0</v>
      </c>
      <c r="DB36" s="6">
        <v>0</v>
      </c>
      <c r="DC36" s="7">
        <v>0</v>
      </c>
      <c r="DD36" s="7">
        <v>0</v>
      </c>
      <c r="DE36" s="6">
        <v>0</v>
      </c>
      <c r="DF36" s="6">
        <v>0</v>
      </c>
      <c r="DG36" s="7">
        <v>0</v>
      </c>
      <c r="DH36" s="6">
        <v>0</v>
      </c>
      <c r="DI36" s="7">
        <v>0</v>
      </c>
      <c r="DJ36" s="7">
        <v>0</v>
      </c>
      <c r="DK36" s="6">
        <v>0</v>
      </c>
      <c r="DL36" s="6">
        <v>0</v>
      </c>
      <c r="DM36" s="6">
        <v>5264</v>
      </c>
      <c r="DN36" s="6">
        <v>0</v>
      </c>
      <c r="DO36" s="6">
        <v>16544</v>
      </c>
      <c r="DP36" s="7">
        <v>0</v>
      </c>
      <c r="DQ36" s="6">
        <v>-16544</v>
      </c>
      <c r="DR36" s="6">
        <v>0</v>
      </c>
      <c r="DS36" s="6">
        <v>4512</v>
      </c>
      <c r="DT36" s="6">
        <v>0</v>
      </c>
      <c r="DU36" s="6">
        <v>4512</v>
      </c>
      <c r="DV36" s="7">
        <v>0</v>
      </c>
      <c r="DW36" s="6">
        <v>-4512</v>
      </c>
      <c r="DX36" s="6">
        <v>0</v>
      </c>
      <c r="DY36" s="7">
        <v>0</v>
      </c>
      <c r="DZ36" s="6">
        <v>0</v>
      </c>
      <c r="EA36" s="7">
        <v>0</v>
      </c>
      <c r="EB36" s="7">
        <v>0</v>
      </c>
      <c r="EC36" s="6">
        <v>0</v>
      </c>
      <c r="ED36" s="6">
        <v>0</v>
      </c>
      <c r="EE36" s="6">
        <v>23312</v>
      </c>
      <c r="EF36" s="6">
        <v>0</v>
      </c>
      <c r="EG36" s="6">
        <v>45872</v>
      </c>
      <c r="EH36" s="6">
        <v>0</v>
      </c>
      <c r="EI36" s="6">
        <v>-45872</v>
      </c>
      <c r="EJ36" s="6">
        <v>0</v>
      </c>
    </row>
    <row r="37" spans="2:140" outlineLevel="4">
      <c r="B37" s="5" t="s">
        <v>465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215600</v>
      </c>
      <c r="J37" s="6">
        <v>0</v>
      </c>
      <c r="K37" s="6">
        <v>1688081.06</v>
      </c>
      <c r="L37" s="7">
        <v>0</v>
      </c>
      <c r="M37" s="6">
        <v>-1688081.06</v>
      </c>
      <c r="N37" s="6">
        <v>0</v>
      </c>
      <c r="O37" s="7">
        <v>0</v>
      </c>
      <c r="P37" s="6">
        <v>0</v>
      </c>
      <c r="Q37" s="7">
        <v>0</v>
      </c>
      <c r="R37" s="7">
        <v>0</v>
      </c>
      <c r="S37" s="6">
        <v>0</v>
      </c>
      <c r="T37" s="6">
        <v>0</v>
      </c>
      <c r="U37" s="7">
        <v>0</v>
      </c>
      <c r="V37" s="6">
        <v>0</v>
      </c>
      <c r="W37" s="7">
        <v>0</v>
      </c>
      <c r="X37" s="7">
        <v>0</v>
      </c>
      <c r="Y37" s="6">
        <v>0</v>
      </c>
      <c r="Z37" s="6">
        <v>0</v>
      </c>
      <c r="AA37" s="7">
        <v>0</v>
      </c>
      <c r="AB37" s="6">
        <v>0</v>
      </c>
      <c r="AC37" s="6">
        <v>7254</v>
      </c>
      <c r="AD37" s="7">
        <v>0</v>
      </c>
      <c r="AE37" s="6">
        <v>-7254</v>
      </c>
      <c r="AF37" s="6">
        <v>0</v>
      </c>
      <c r="AG37" s="6">
        <v>12026.53</v>
      </c>
      <c r="AH37" s="6">
        <v>0</v>
      </c>
      <c r="AI37" s="6">
        <v>17911.580000000002</v>
      </c>
      <c r="AJ37" s="7">
        <v>0</v>
      </c>
      <c r="AK37" s="6">
        <v>-17911.580000000002</v>
      </c>
      <c r="AL37" s="6">
        <v>0</v>
      </c>
      <c r="AM37" s="6">
        <v>14508</v>
      </c>
      <c r="AN37" s="6">
        <v>0</v>
      </c>
      <c r="AO37" s="6">
        <v>31130.37</v>
      </c>
      <c r="AP37" s="7">
        <v>0</v>
      </c>
      <c r="AQ37" s="6">
        <v>-31130.37</v>
      </c>
      <c r="AR37" s="6">
        <v>0</v>
      </c>
      <c r="AS37" s="7">
        <v>0</v>
      </c>
      <c r="AT37" s="6">
        <v>0</v>
      </c>
      <c r="AU37" s="7">
        <v>0</v>
      </c>
      <c r="AV37" s="7">
        <v>0</v>
      </c>
      <c r="AW37" s="6">
        <v>0</v>
      </c>
      <c r="AX37" s="6">
        <v>0</v>
      </c>
      <c r="AY37" s="6">
        <v>21291.06</v>
      </c>
      <c r="AZ37" s="6">
        <v>0</v>
      </c>
      <c r="BA37" s="6">
        <v>21291.06</v>
      </c>
      <c r="BB37" s="7">
        <v>0</v>
      </c>
      <c r="BC37" s="6">
        <v>-21291.06</v>
      </c>
      <c r="BD37" s="6">
        <v>0</v>
      </c>
      <c r="BE37" s="7">
        <v>0</v>
      </c>
      <c r="BF37" s="6">
        <v>0</v>
      </c>
      <c r="BG37" s="7">
        <v>0</v>
      </c>
      <c r="BH37" s="7">
        <v>0</v>
      </c>
      <c r="BI37" s="6">
        <v>0</v>
      </c>
      <c r="BJ37" s="6">
        <v>0</v>
      </c>
      <c r="BK37" s="7">
        <v>0</v>
      </c>
      <c r="BL37" s="6">
        <v>0</v>
      </c>
      <c r="BM37" s="7">
        <v>0</v>
      </c>
      <c r="BN37" s="7">
        <v>0</v>
      </c>
      <c r="BO37" s="6">
        <v>0</v>
      </c>
      <c r="BP37" s="6">
        <v>0</v>
      </c>
      <c r="BQ37" s="6">
        <v>29016</v>
      </c>
      <c r="BR37" s="6">
        <v>0</v>
      </c>
      <c r="BS37" s="6">
        <v>29016</v>
      </c>
      <c r="BT37" s="7">
        <v>0</v>
      </c>
      <c r="BU37" s="6">
        <v>-29016</v>
      </c>
      <c r="BV37" s="6">
        <v>0</v>
      </c>
      <c r="BW37" s="6">
        <v>11968.52</v>
      </c>
      <c r="BX37" s="6">
        <v>0</v>
      </c>
      <c r="BY37" s="6">
        <v>27196.52</v>
      </c>
      <c r="BZ37" s="7">
        <v>0</v>
      </c>
      <c r="CA37" s="6">
        <v>-27196.52</v>
      </c>
      <c r="CB37" s="6">
        <v>0</v>
      </c>
      <c r="CC37" s="7">
        <v>0</v>
      </c>
      <c r="CD37" s="6">
        <v>0</v>
      </c>
      <c r="CE37" s="7">
        <v>0</v>
      </c>
      <c r="CF37" s="7">
        <v>0</v>
      </c>
      <c r="CG37" s="6">
        <v>0</v>
      </c>
      <c r="CH37" s="6">
        <v>0</v>
      </c>
      <c r="CI37" s="6">
        <v>10760.16</v>
      </c>
      <c r="CJ37" s="6">
        <v>0</v>
      </c>
      <c r="CK37" s="6">
        <v>10760.16</v>
      </c>
      <c r="CL37" s="7">
        <v>0</v>
      </c>
      <c r="CM37" s="6">
        <v>-10760.16</v>
      </c>
      <c r="CN37" s="6">
        <v>0</v>
      </c>
      <c r="CO37" s="7">
        <v>0</v>
      </c>
      <c r="CP37" s="6">
        <v>0</v>
      </c>
      <c r="CQ37" s="6">
        <v>2412.9699999999998</v>
      </c>
      <c r="CR37" s="7">
        <v>0</v>
      </c>
      <c r="CS37" s="6">
        <v>-2412.9699999999998</v>
      </c>
      <c r="CT37" s="6">
        <v>0</v>
      </c>
      <c r="CU37" s="7">
        <v>0</v>
      </c>
      <c r="CV37" s="6">
        <v>0</v>
      </c>
      <c r="CW37" s="7">
        <v>0</v>
      </c>
      <c r="CX37" s="7">
        <v>0</v>
      </c>
      <c r="CY37" s="6">
        <v>0</v>
      </c>
      <c r="CZ37" s="6">
        <v>0</v>
      </c>
      <c r="DA37" s="7">
        <v>0</v>
      </c>
      <c r="DB37" s="6">
        <v>0</v>
      </c>
      <c r="DC37" s="7">
        <v>0</v>
      </c>
      <c r="DD37" s="7">
        <v>0</v>
      </c>
      <c r="DE37" s="6">
        <v>0</v>
      </c>
      <c r="DF37" s="6">
        <v>0</v>
      </c>
      <c r="DG37" s="7">
        <v>0</v>
      </c>
      <c r="DH37" s="6">
        <v>0</v>
      </c>
      <c r="DI37" s="7">
        <v>0</v>
      </c>
      <c r="DJ37" s="7">
        <v>0</v>
      </c>
      <c r="DK37" s="6">
        <v>0</v>
      </c>
      <c r="DL37" s="6">
        <v>0</v>
      </c>
      <c r="DM37" s="6">
        <v>16926</v>
      </c>
      <c r="DN37" s="6">
        <v>0</v>
      </c>
      <c r="DO37" s="6">
        <v>55511</v>
      </c>
      <c r="DP37" s="7">
        <v>0</v>
      </c>
      <c r="DQ37" s="6">
        <v>-55511</v>
      </c>
      <c r="DR37" s="6">
        <v>0</v>
      </c>
      <c r="DS37" s="6">
        <v>14508</v>
      </c>
      <c r="DT37" s="6">
        <v>0</v>
      </c>
      <c r="DU37" s="6">
        <v>14508</v>
      </c>
      <c r="DV37" s="7">
        <v>0</v>
      </c>
      <c r="DW37" s="6">
        <v>-14508</v>
      </c>
      <c r="DX37" s="6">
        <v>0</v>
      </c>
      <c r="DY37" s="7">
        <v>0</v>
      </c>
      <c r="DZ37" s="6">
        <v>0</v>
      </c>
      <c r="EA37" s="7">
        <v>0</v>
      </c>
      <c r="EB37" s="7">
        <v>0</v>
      </c>
      <c r="EC37" s="6">
        <v>0</v>
      </c>
      <c r="ED37" s="6">
        <v>0</v>
      </c>
      <c r="EE37" s="6">
        <v>346604.27</v>
      </c>
      <c r="EF37" s="6">
        <v>0</v>
      </c>
      <c r="EG37" s="6">
        <v>1905072.72</v>
      </c>
      <c r="EH37" s="6">
        <v>0</v>
      </c>
      <c r="EI37" s="6">
        <v>-1905072.72</v>
      </c>
      <c r="EJ37" s="6">
        <v>0</v>
      </c>
    </row>
    <row r="38" spans="2:140" outlineLevel="5">
      <c r="B38" s="5" t="s">
        <v>466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6">
        <v>71591.820000000007</v>
      </c>
      <c r="J38" s="6">
        <v>0</v>
      </c>
      <c r="K38" s="6">
        <v>550981.85</v>
      </c>
      <c r="L38" s="7">
        <v>0</v>
      </c>
      <c r="M38" s="6">
        <v>-550981.85</v>
      </c>
      <c r="N38" s="6">
        <v>0</v>
      </c>
      <c r="O38" s="7">
        <v>0</v>
      </c>
      <c r="P38" s="6">
        <v>0</v>
      </c>
      <c r="Q38" s="7">
        <v>0</v>
      </c>
      <c r="R38" s="7">
        <v>0</v>
      </c>
      <c r="S38" s="6">
        <v>0</v>
      </c>
      <c r="T38" s="6">
        <v>0</v>
      </c>
      <c r="U38" s="7">
        <v>0</v>
      </c>
      <c r="V38" s="6">
        <v>0</v>
      </c>
      <c r="W38" s="7">
        <v>0</v>
      </c>
      <c r="X38" s="7">
        <v>0</v>
      </c>
      <c r="Y38" s="6">
        <v>0</v>
      </c>
      <c r="Z38" s="6">
        <v>0</v>
      </c>
      <c r="AA38" s="7">
        <v>0</v>
      </c>
      <c r="AB38" s="6">
        <v>0</v>
      </c>
      <c r="AC38" s="7">
        <v>0</v>
      </c>
      <c r="AD38" s="7">
        <v>0</v>
      </c>
      <c r="AE38" s="6">
        <v>0</v>
      </c>
      <c r="AF38" s="6">
        <v>0</v>
      </c>
      <c r="AG38" s="7">
        <v>0</v>
      </c>
      <c r="AH38" s="6">
        <v>0</v>
      </c>
      <c r="AI38" s="7">
        <v>0</v>
      </c>
      <c r="AJ38" s="7">
        <v>0</v>
      </c>
      <c r="AK38" s="6">
        <v>0</v>
      </c>
      <c r="AL38" s="6">
        <v>0</v>
      </c>
      <c r="AM38" s="7">
        <v>0</v>
      </c>
      <c r="AN38" s="6">
        <v>0</v>
      </c>
      <c r="AO38" s="7">
        <v>0</v>
      </c>
      <c r="AP38" s="7">
        <v>0</v>
      </c>
      <c r="AQ38" s="6">
        <v>0</v>
      </c>
      <c r="AR38" s="6">
        <v>0</v>
      </c>
      <c r="AS38" s="7">
        <v>0</v>
      </c>
      <c r="AT38" s="6">
        <v>0</v>
      </c>
      <c r="AU38" s="7">
        <v>0</v>
      </c>
      <c r="AV38" s="7">
        <v>0</v>
      </c>
      <c r="AW38" s="6">
        <v>0</v>
      </c>
      <c r="AX38" s="6">
        <v>0</v>
      </c>
      <c r="AY38" s="7">
        <v>0</v>
      </c>
      <c r="AZ38" s="6">
        <v>0</v>
      </c>
      <c r="BA38" s="7">
        <v>0</v>
      </c>
      <c r="BB38" s="7">
        <v>0</v>
      </c>
      <c r="BC38" s="6">
        <v>0</v>
      </c>
      <c r="BD38" s="6">
        <v>0</v>
      </c>
      <c r="BE38" s="7">
        <v>0</v>
      </c>
      <c r="BF38" s="6">
        <v>0</v>
      </c>
      <c r="BG38" s="7">
        <v>0</v>
      </c>
      <c r="BH38" s="7">
        <v>0</v>
      </c>
      <c r="BI38" s="6">
        <v>0</v>
      </c>
      <c r="BJ38" s="6">
        <v>0</v>
      </c>
      <c r="BK38" s="7">
        <v>0</v>
      </c>
      <c r="BL38" s="6">
        <v>0</v>
      </c>
      <c r="BM38" s="7">
        <v>0</v>
      </c>
      <c r="BN38" s="7">
        <v>0</v>
      </c>
      <c r="BO38" s="6">
        <v>0</v>
      </c>
      <c r="BP38" s="6">
        <v>0</v>
      </c>
      <c r="BQ38" s="7">
        <v>0</v>
      </c>
      <c r="BR38" s="6">
        <v>0</v>
      </c>
      <c r="BS38" s="7">
        <v>0</v>
      </c>
      <c r="BT38" s="7">
        <v>0</v>
      </c>
      <c r="BU38" s="6">
        <v>0</v>
      </c>
      <c r="BV38" s="6">
        <v>0</v>
      </c>
      <c r="BW38" s="7">
        <v>0</v>
      </c>
      <c r="BX38" s="6">
        <v>0</v>
      </c>
      <c r="BY38" s="7">
        <v>0</v>
      </c>
      <c r="BZ38" s="7">
        <v>0</v>
      </c>
      <c r="CA38" s="6">
        <v>0</v>
      </c>
      <c r="CB38" s="6">
        <v>0</v>
      </c>
      <c r="CC38" s="7">
        <v>0</v>
      </c>
      <c r="CD38" s="6">
        <v>0</v>
      </c>
      <c r="CE38" s="7">
        <v>0</v>
      </c>
      <c r="CF38" s="7">
        <v>0</v>
      </c>
      <c r="CG38" s="6">
        <v>0</v>
      </c>
      <c r="CH38" s="6">
        <v>0</v>
      </c>
      <c r="CI38" s="7">
        <v>0</v>
      </c>
      <c r="CJ38" s="6">
        <v>0</v>
      </c>
      <c r="CK38" s="7">
        <v>0</v>
      </c>
      <c r="CL38" s="7">
        <v>0</v>
      </c>
      <c r="CM38" s="6">
        <v>0</v>
      </c>
      <c r="CN38" s="6">
        <v>0</v>
      </c>
      <c r="CO38" s="7">
        <v>0</v>
      </c>
      <c r="CP38" s="6">
        <v>0</v>
      </c>
      <c r="CQ38" s="7">
        <v>0</v>
      </c>
      <c r="CR38" s="7">
        <v>0</v>
      </c>
      <c r="CS38" s="6">
        <v>0</v>
      </c>
      <c r="CT38" s="6">
        <v>0</v>
      </c>
      <c r="CU38" s="7">
        <v>0</v>
      </c>
      <c r="CV38" s="6">
        <v>0</v>
      </c>
      <c r="CW38" s="7">
        <v>0</v>
      </c>
      <c r="CX38" s="7">
        <v>0</v>
      </c>
      <c r="CY38" s="6">
        <v>0</v>
      </c>
      <c r="CZ38" s="6">
        <v>0</v>
      </c>
      <c r="DA38" s="7">
        <v>0</v>
      </c>
      <c r="DB38" s="6">
        <v>0</v>
      </c>
      <c r="DC38" s="7">
        <v>0</v>
      </c>
      <c r="DD38" s="7">
        <v>0</v>
      </c>
      <c r="DE38" s="6">
        <v>0</v>
      </c>
      <c r="DF38" s="6">
        <v>0</v>
      </c>
      <c r="DG38" s="7">
        <v>0</v>
      </c>
      <c r="DH38" s="6">
        <v>0</v>
      </c>
      <c r="DI38" s="7">
        <v>0</v>
      </c>
      <c r="DJ38" s="7">
        <v>0</v>
      </c>
      <c r="DK38" s="6">
        <v>0</v>
      </c>
      <c r="DL38" s="6">
        <v>0</v>
      </c>
      <c r="DM38" s="7">
        <v>0</v>
      </c>
      <c r="DN38" s="6">
        <v>0</v>
      </c>
      <c r="DO38" s="7">
        <v>0</v>
      </c>
      <c r="DP38" s="7">
        <v>0</v>
      </c>
      <c r="DQ38" s="6">
        <v>0</v>
      </c>
      <c r="DR38" s="6">
        <v>0</v>
      </c>
      <c r="DS38" s="7">
        <v>0</v>
      </c>
      <c r="DT38" s="6">
        <v>0</v>
      </c>
      <c r="DU38" s="7">
        <v>0</v>
      </c>
      <c r="DV38" s="7">
        <v>0</v>
      </c>
      <c r="DW38" s="6">
        <v>0</v>
      </c>
      <c r="DX38" s="6">
        <v>0</v>
      </c>
      <c r="DY38" s="7">
        <v>0</v>
      </c>
      <c r="DZ38" s="6">
        <v>0</v>
      </c>
      <c r="EA38" s="7">
        <v>0</v>
      </c>
      <c r="EB38" s="7">
        <v>0</v>
      </c>
      <c r="EC38" s="6">
        <v>0</v>
      </c>
      <c r="ED38" s="6">
        <v>0</v>
      </c>
      <c r="EE38" s="6">
        <v>71591.820000000007</v>
      </c>
      <c r="EF38" s="6">
        <v>0</v>
      </c>
      <c r="EG38" s="6">
        <v>550981.85</v>
      </c>
      <c r="EH38" s="6">
        <v>0</v>
      </c>
      <c r="EI38" s="6">
        <v>-550981.85</v>
      </c>
      <c r="EJ38" s="6">
        <v>0</v>
      </c>
    </row>
    <row r="39" spans="2:140" outlineLevel="5">
      <c r="B39" s="5" t="s">
        <v>467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6">
        <v>138440</v>
      </c>
      <c r="J39" s="6">
        <v>0</v>
      </c>
      <c r="K39" s="6">
        <v>1133319</v>
      </c>
      <c r="L39" s="7">
        <v>0</v>
      </c>
      <c r="M39" s="6">
        <v>-1133319</v>
      </c>
      <c r="N39" s="6">
        <v>0</v>
      </c>
      <c r="O39" s="7">
        <v>0</v>
      </c>
      <c r="P39" s="6">
        <v>0</v>
      </c>
      <c r="Q39" s="7">
        <v>0</v>
      </c>
      <c r="R39" s="7">
        <v>0</v>
      </c>
      <c r="S39" s="6">
        <v>0</v>
      </c>
      <c r="T39" s="6">
        <v>0</v>
      </c>
      <c r="U39" s="7">
        <v>0</v>
      </c>
      <c r="V39" s="6">
        <v>0</v>
      </c>
      <c r="W39" s="7">
        <v>0</v>
      </c>
      <c r="X39" s="7">
        <v>0</v>
      </c>
      <c r="Y39" s="6">
        <v>0</v>
      </c>
      <c r="Z39" s="6">
        <v>0</v>
      </c>
      <c r="AA39" s="7">
        <v>0</v>
      </c>
      <c r="AB39" s="6">
        <v>0</v>
      </c>
      <c r="AC39" s="7">
        <v>0</v>
      </c>
      <c r="AD39" s="7">
        <v>0</v>
      </c>
      <c r="AE39" s="6">
        <v>0</v>
      </c>
      <c r="AF39" s="6">
        <v>0</v>
      </c>
      <c r="AG39" s="7">
        <v>0</v>
      </c>
      <c r="AH39" s="6">
        <v>0</v>
      </c>
      <c r="AI39" s="7">
        <v>0</v>
      </c>
      <c r="AJ39" s="7">
        <v>0</v>
      </c>
      <c r="AK39" s="6">
        <v>0</v>
      </c>
      <c r="AL39" s="6">
        <v>0</v>
      </c>
      <c r="AM39" s="7">
        <v>0</v>
      </c>
      <c r="AN39" s="6">
        <v>0</v>
      </c>
      <c r="AO39" s="7">
        <v>0</v>
      </c>
      <c r="AP39" s="7">
        <v>0</v>
      </c>
      <c r="AQ39" s="6">
        <v>0</v>
      </c>
      <c r="AR39" s="6">
        <v>0</v>
      </c>
      <c r="AS39" s="7">
        <v>0</v>
      </c>
      <c r="AT39" s="6">
        <v>0</v>
      </c>
      <c r="AU39" s="7">
        <v>0</v>
      </c>
      <c r="AV39" s="7">
        <v>0</v>
      </c>
      <c r="AW39" s="6">
        <v>0</v>
      </c>
      <c r="AX39" s="6">
        <v>0</v>
      </c>
      <c r="AY39" s="7">
        <v>0</v>
      </c>
      <c r="AZ39" s="6">
        <v>0</v>
      </c>
      <c r="BA39" s="7">
        <v>0</v>
      </c>
      <c r="BB39" s="7">
        <v>0</v>
      </c>
      <c r="BC39" s="6">
        <v>0</v>
      </c>
      <c r="BD39" s="6">
        <v>0</v>
      </c>
      <c r="BE39" s="7">
        <v>0</v>
      </c>
      <c r="BF39" s="6">
        <v>0</v>
      </c>
      <c r="BG39" s="7">
        <v>0</v>
      </c>
      <c r="BH39" s="7">
        <v>0</v>
      </c>
      <c r="BI39" s="6">
        <v>0</v>
      </c>
      <c r="BJ39" s="6">
        <v>0</v>
      </c>
      <c r="BK39" s="7">
        <v>0</v>
      </c>
      <c r="BL39" s="6">
        <v>0</v>
      </c>
      <c r="BM39" s="7">
        <v>0</v>
      </c>
      <c r="BN39" s="7">
        <v>0</v>
      </c>
      <c r="BO39" s="6">
        <v>0</v>
      </c>
      <c r="BP39" s="6">
        <v>0</v>
      </c>
      <c r="BQ39" s="7">
        <v>0</v>
      </c>
      <c r="BR39" s="6">
        <v>0</v>
      </c>
      <c r="BS39" s="7">
        <v>0</v>
      </c>
      <c r="BT39" s="7">
        <v>0</v>
      </c>
      <c r="BU39" s="6">
        <v>0</v>
      </c>
      <c r="BV39" s="6">
        <v>0</v>
      </c>
      <c r="BW39" s="7">
        <v>0</v>
      </c>
      <c r="BX39" s="6">
        <v>0</v>
      </c>
      <c r="BY39" s="7">
        <v>0</v>
      </c>
      <c r="BZ39" s="7">
        <v>0</v>
      </c>
      <c r="CA39" s="6">
        <v>0</v>
      </c>
      <c r="CB39" s="6">
        <v>0</v>
      </c>
      <c r="CC39" s="7">
        <v>0</v>
      </c>
      <c r="CD39" s="6">
        <v>0</v>
      </c>
      <c r="CE39" s="7">
        <v>0</v>
      </c>
      <c r="CF39" s="7">
        <v>0</v>
      </c>
      <c r="CG39" s="6">
        <v>0</v>
      </c>
      <c r="CH39" s="6">
        <v>0</v>
      </c>
      <c r="CI39" s="7">
        <v>0</v>
      </c>
      <c r="CJ39" s="6">
        <v>0</v>
      </c>
      <c r="CK39" s="7">
        <v>0</v>
      </c>
      <c r="CL39" s="7">
        <v>0</v>
      </c>
      <c r="CM39" s="6">
        <v>0</v>
      </c>
      <c r="CN39" s="6">
        <v>0</v>
      </c>
      <c r="CO39" s="7">
        <v>0</v>
      </c>
      <c r="CP39" s="6">
        <v>0</v>
      </c>
      <c r="CQ39" s="7">
        <v>0</v>
      </c>
      <c r="CR39" s="7">
        <v>0</v>
      </c>
      <c r="CS39" s="6">
        <v>0</v>
      </c>
      <c r="CT39" s="6">
        <v>0</v>
      </c>
      <c r="CU39" s="7">
        <v>0</v>
      </c>
      <c r="CV39" s="6">
        <v>0</v>
      </c>
      <c r="CW39" s="7">
        <v>0</v>
      </c>
      <c r="CX39" s="7">
        <v>0</v>
      </c>
      <c r="CY39" s="6">
        <v>0</v>
      </c>
      <c r="CZ39" s="6">
        <v>0</v>
      </c>
      <c r="DA39" s="7">
        <v>0</v>
      </c>
      <c r="DB39" s="6">
        <v>0</v>
      </c>
      <c r="DC39" s="7">
        <v>0</v>
      </c>
      <c r="DD39" s="7">
        <v>0</v>
      </c>
      <c r="DE39" s="6">
        <v>0</v>
      </c>
      <c r="DF39" s="6">
        <v>0</v>
      </c>
      <c r="DG39" s="7">
        <v>0</v>
      </c>
      <c r="DH39" s="6">
        <v>0</v>
      </c>
      <c r="DI39" s="7">
        <v>0</v>
      </c>
      <c r="DJ39" s="7">
        <v>0</v>
      </c>
      <c r="DK39" s="6">
        <v>0</v>
      </c>
      <c r="DL39" s="6">
        <v>0</v>
      </c>
      <c r="DM39" s="7">
        <v>0</v>
      </c>
      <c r="DN39" s="6">
        <v>0</v>
      </c>
      <c r="DO39" s="7">
        <v>0</v>
      </c>
      <c r="DP39" s="7">
        <v>0</v>
      </c>
      <c r="DQ39" s="6">
        <v>0</v>
      </c>
      <c r="DR39" s="6">
        <v>0</v>
      </c>
      <c r="DS39" s="7">
        <v>0</v>
      </c>
      <c r="DT39" s="6">
        <v>0</v>
      </c>
      <c r="DU39" s="7">
        <v>0</v>
      </c>
      <c r="DV39" s="7">
        <v>0</v>
      </c>
      <c r="DW39" s="6">
        <v>0</v>
      </c>
      <c r="DX39" s="6">
        <v>0</v>
      </c>
      <c r="DY39" s="7">
        <v>0</v>
      </c>
      <c r="DZ39" s="6">
        <v>0</v>
      </c>
      <c r="EA39" s="7">
        <v>0</v>
      </c>
      <c r="EB39" s="7">
        <v>0</v>
      </c>
      <c r="EC39" s="6">
        <v>0</v>
      </c>
      <c r="ED39" s="6">
        <v>0</v>
      </c>
      <c r="EE39" s="6">
        <v>138440</v>
      </c>
      <c r="EF39" s="6">
        <v>0</v>
      </c>
      <c r="EG39" s="6">
        <v>1133319</v>
      </c>
      <c r="EH39" s="6">
        <v>0</v>
      </c>
      <c r="EI39" s="6">
        <v>-1133319</v>
      </c>
      <c r="EJ39" s="6">
        <v>0</v>
      </c>
    </row>
    <row r="40" spans="2:140" outlineLevel="5">
      <c r="B40" s="5" t="s">
        <v>468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6">
        <v>87232</v>
      </c>
      <c r="J40" s="6">
        <v>0</v>
      </c>
      <c r="K40" s="6">
        <v>717752</v>
      </c>
      <c r="L40" s="7">
        <v>0</v>
      </c>
      <c r="M40" s="6">
        <v>-717752</v>
      </c>
      <c r="N40" s="6">
        <v>0</v>
      </c>
      <c r="O40" s="7">
        <v>0</v>
      </c>
      <c r="P40" s="6">
        <v>0</v>
      </c>
      <c r="Q40" s="7">
        <v>0</v>
      </c>
      <c r="R40" s="7">
        <v>0</v>
      </c>
      <c r="S40" s="6">
        <v>0</v>
      </c>
      <c r="T40" s="6">
        <v>0</v>
      </c>
      <c r="U40" s="7">
        <v>0</v>
      </c>
      <c r="V40" s="6">
        <v>0</v>
      </c>
      <c r="W40" s="7">
        <v>0</v>
      </c>
      <c r="X40" s="7">
        <v>0</v>
      </c>
      <c r="Y40" s="6">
        <v>0</v>
      </c>
      <c r="Z40" s="6">
        <v>0</v>
      </c>
      <c r="AA40" s="7">
        <v>0</v>
      </c>
      <c r="AB40" s="6">
        <v>0</v>
      </c>
      <c r="AC40" s="7">
        <v>0</v>
      </c>
      <c r="AD40" s="7">
        <v>0</v>
      </c>
      <c r="AE40" s="6">
        <v>0</v>
      </c>
      <c r="AF40" s="6">
        <v>0</v>
      </c>
      <c r="AG40" s="7">
        <v>0</v>
      </c>
      <c r="AH40" s="6">
        <v>0</v>
      </c>
      <c r="AI40" s="7">
        <v>0</v>
      </c>
      <c r="AJ40" s="7">
        <v>0</v>
      </c>
      <c r="AK40" s="6">
        <v>0</v>
      </c>
      <c r="AL40" s="6">
        <v>0</v>
      </c>
      <c r="AM40" s="7">
        <v>0</v>
      </c>
      <c r="AN40" s="6">
        <v>0</v>
      </c>
      <c r="AO40" s="7">
        <v>0</v>
      </c>
      <c r="AP40" s="7">
        <v>0</v>
      </c>
      <c r="AQ40" s="6">
        <v>0</v>
      </c>
      <c r="AR40" s="6">
        <v>0</v>
      </c>
      <c r="AS40" s="7">
        <v>0</v>
      </c>
      <c r="AT40" s="6">
        <v>0</v>
      </c>
      <c r="AU40" s="7">
        <v>0</v>
      </c>
      <c r="AV40" s="7">
        <v>0</v>
      </c>
      <c r="AW40" s="6">
        <v>0</v>
      </c>
      <c r="AX40" s="6">
        <v>0</v>
      </c>
      <c r="AY40" s="7">
        <v>0</v>
      </c>
      <c r="AZ40" s="6">
        <v>0</v>
      </c>
      <c r="BA40" s="7">
        <v>0</v>
      </c>
      <c r="BB40" s="7">
        <v>0</v>
      </c>
      <c r="BC40" s="6">
        <v>0</v>
      </c>
      <c r="BD40" s="6">
        <v>0</v>
      </c>
      <c r="BE40" s="7">
        <v>0</v>
      </c>
      <c r="BF40" s="6">
        <v>0</v>
      </c>
      <c r="BG40" s="7">
        <v>0</v>
      </c>
      <c r="BH40" s="7">
        <v>0</v>
      </c>
      <c r="BI40" s="6">
        <v>0</v>
      </c>
      <c r="BJ40" s="6">
        <v>0</v>
      </c>
      <c r="BK40" s="7">
        <v>0</v>
      </c>
      <c r="BL40" s="6">
        <v>0</v>
      </c>
      <c r="BM40" s="7">
        <v>0</v>
      </c>
      <c r="BN40" s="7">
        <v>0</v>
      </c>
      <c r="BO40" s="6">
        <v>0</v>
      </c>
      <c r="BP40" s="6">
        <v>0</v>
      </c>
      <c r="BQ40" s="7">
        <v>0</v>
      </c>
      <c r="BR40" s="6">
        <v>0</v>
      </c>
      <c r="BS40" s="7">
        <v>0</v>
      </c>
      <c r="BT40" s="7">
        <v>0</v>
      </c>
      <c r="BU40" s="6">
        <v>0</v>
      </c>
      <c r="BV40" s="6">
        <v>0</v>
      </c>
      <c r="BW40" s="7">
        <v>0</v>
      </c>
      <c r="BX40" s="6">
        <v>0</v>
      </c>
      <c r="BY40" s="7">
        <v>0</v>
      </c>
      <c r="BZ40" s="7">
        <v>0</v>
      </c>
      <c r="CA40" s="6">
        <v>0</v>
      </c>
      <c r="CB40" s="6">
        <v>0</v>
      </c>
      <c r="CC40" s="7">
        <v>0</v>
      </c>
      <c r="CD40" s="6">
        <v>0</v>
      </c>
      <c r="CE40" s="7">
        <v>0</v>
      </c>
      <c r="CF40" s="7">
        <v>0</v>
      </c>
      <c r="CG40" s="6">
        <v>0</v>
      </c>
      <c r="CH40" s="6">
        <v>0</v>
      </c>
      <c r="CI40" s="7">
        <v>0</v>
      </c>
      <c r="CJ40" s="6">
        <v>0</v>
      </c>
      <c r="CK40" s="7">
        <v>0</v>
      </c>
      <c r="CL40" s="7">
        <v>0</v>
      </c>
      <c r="CM40" s="6">
        <v>0</v>
      </c>
      <c r="CN40" s="6">
        <v>0</v>
      </c>
      <c r="CO40" s="7">
        <v>0</v>
      </c>
      <c r="CP40" s="6">
        <v>0</v>
      </c>
      <c r="CQ40" s="7">
        <v>0</v>
      </c>
      <c r="CR40" s="7">
        <v>0</v>
      </c>
      <c r="CS40" s="6">
        <v>0</v>
      </c>
      <c r="CT40" s="6">
        <v>0</v>
      </c>
      <c r="CU40" s="7">
        <v>0</v>
      </c>
      <c r="CV40" s="6">
        <v>0</v>
      </c>
      <c r="CW40" s="7">
        <v>0</v>
      </c>
      <c r="CX40" s="7">
        <v>0</v>
      </c>
      <c r="CY40" s="6">
        <v>0</v>
      </c>
      <c r="CZ40" s="6">
        <v>0</v>
      </c>
      <c r="DA40" s="7">
        <v>0</v>
      </c>
      <c r="DB40" s="6">
        <v>0</v>
      </c>
      <c r="DC40" s="7">
        <v>0</v>
      </c>
      <c r="DD40" s="7">
        <v>0</v>
      </c>
      <c r="DE40" s="6">
        <v>0</v>
      </c>
      <c r="DF40" s="6">
        <v>0</v>
      </c>
      <c r="DG40" s="7">
        <v>0</v>
      </c>
      <c r="DH40" s="6">
        <v>0</v>
      </c>
      <c r="DI40" s="7">
        <v>0</v>
      </c>
      <c r="DJ40" s="7">
        <v>0</v>
      </c>
      <c r="DK40" s="6">
        <v>0</v>
      </c>
      <c r="DL40" s="6">
        <v>0</v>
      </c>
      <c r="DM40" s="7">
        <v>0</v>
      </c>
      <c r="DN40" s="6">
        <v>0</v>
      </c>
      <c r="DO40" s="7">
        <v>0</v>
      </c>
      <c r="DP40" s="7">
        <v>0</v>
      </c>
      <c r="DQ40" s="6">
        <v>0</v>
      </c>
      <c r="DR40" s="6">
        <v>0</v>
      </c>
      <c r="DS40" s="7">
        <v>0</v>
      </c>
      <c r="DT40" s="6">
        <v>0</v>
      </c>
      <c r="DU40" s="7">
        <v>0</v>
      </c>
      <c r="DV40" s="7">
        <v>0</v>
      </c>
      <c r="DW40" s="6">
        <v>0</v>
      </c>
      <c r="DX40" s="6">
        <v>0</v>
      </c>
      <c r="DY40" s="7">
        <v>0</v>
      </c>
      <c r="DZ40" s="6">
        <v>0</v>
      </c>
      <c r="EA40" s="7">
        <v>0</v>
      </c>
      <c r="EB40" s="7">
        <v>0</v>
      </c>
      <c r="EC40" s="6">
        <v>0</v>
      </c>
      <c r="ED40" s="6">
        <v>0</v>
      </c>
      <c r="EE40" s="6">
        <v>87232</v>
      </c>
      <c r="EF40" s="6">
        <v>0</v>
      </c>
      <c r="EG40" s="6">
        <v>717752</v>
      </c>
      <c r="EH40" s="6">
        <v>0</v>
      </c>
      <c r="EI40" s="6">
        <v>-717752</v>
      </c>
      <c r="EJ40" s="6">
        <v>0</v>
      </c>
    </row>
    <row r="41" spans="2:140" outlineLevel="4">
      <c r="B41" s="5" t="s">
        <v>469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6">
        <v>297263.82</v>
      </c>
      <c r="J41" s="6">
        <v>0</v>
      </c>
      <c r="K41" s="6">
        <v>2402052.85</v>
      </c>
      <c r="L41" s="7">
        <v>0</v>
      </c>
      <c r="M41" s="6">
        <v>-2402052.85</v>
      </c>
      <c r="N41" s="6">
        <v>0</v>
      </c>
      <c r="O41" s="7">
        <v>0</v>
      </c>
      <c r="P41" s="6">
        <v>0</v>
      </c>
      <c r="Q41" s="7">
        <v>0</v>
      </c>
      <c r="R41" s="7">
        <v>0</v>
      </c>
      <c r="S41" s="6">
        <v>0</v>
      </c>
      <c r="T41" s="6">
        <v>0</v>
      </c>
      <c r="U41" s="7">
        <v>0</v>
      </c>
      <c r="V41" s="6">
        <v>0</v>
      </c>
      <c r="W41" s="7">
        <v>0</v>
      </c>
      <c r="X41" s="7">
        <v>0</v>
      </c>
      <c r="Y41" s="6">
        <v>0</v>
      </c>
      <c r="Z41" s="6">
        <v>0</v>
      </c>
      <c r="AA41" s="7">
        <v>0</v>
      </c>
      <c r="AB41" s="6">
        <v>0</v>
      </c>
      <c r="AC41" s="7">
        <v>0</v>
      </c>
      <c r="AD41" s="7">
        <v>0</v>
      </c>
      <c r="AE41" s="6">
        <v>0</v>
      </c>
      <c r="AF41" s="6">
        <v>0</v>
      </c>
      <c r="AG41" s="7">
        <v>0</v>
      </c>
      <c r="AH41" s="6">
        <v>0</v>
      </c>
      <c r="AI41" s="7">
        <v>0</v>
      </c>
      <c r="AJ41" s="7">
        <v>0</v>
      </c>
      <c r="AK41" s="6">
        <v>0</v>
      </c>
      <c r="AL41" s="6">
        <v>0</v>
      </c>
      <c r="AM41" s="7">
        <v>0</v>
      </c>
      <c r="AN41" s="6">
        <v>0</v>
      </c>
      <c r="AO41" s="7">
        <v>0</v>
      </c>
      <c r="AP41" s="7">
        <v>0</v>
      </c>
      <c r="AQ41" s="6">
        <v>0</v>
      </c>
      <c r="AR41" s="6">
        <v>0</v>
      </c>
      <c r="AS41" s="7">
        <v>0</v>
      </c>
      <c r="AT41" s="6">
        <v>0</v>
      </c>
      <c r="AU41" s="7">
        <v>0</v>
      </c>
      <c r="AV41" s="7">
        <v>0</v>
      </c>
      <c r="AW41" s="6">
        <v>0</v>
      </c>
      <c r="AX41" s="6">
        <v>0</v>
      </c>
      <c r="AY41" s="7">
        <v>0</v>
      </c>
      <c r="AZ41" s="6">
        <v>0</v>
      </c>
      <c r="BA41" s="7">
        <v>0</v>
      </c>
      <c r="BB41" s="7">
        <v>0</v>
      </c>
      <c r="BC41" s="6">
        <v>0</v>
      </c>
      <c r="BD41" s="6">
        <v>0</v>
      </c>
      <c r="BE41" s="7">
        <v>0</v>
      </c>
      <c r="BF41" s="6">
        <v>0</v>
      </c>
      <c r="BG41" s="7">
        <v>0</v>
      </c>
      <c r="BH41" s="7">
        <v>0</v>
      </c>
      <c r="BI41" s="6">
        <v>0</v>
      </c>
      <c r="BJ41" s="6">
        <v>0</v>
      </c>
      <c r="BK41" s="7">
        <v>0</v>
      </c>
      <c r="BL41" s="6">
        <v>0</v>
      </c>
      <c r="BM41" s="7">
        <v>0</v>
      </c>
      <c r="BN41" s="7">
        <v>0</v>
      </c>
      <c r="BO41" s="6">
        <v>0</v>
      </c>
      <c r="BP41" s="6">
        <v>0</v>
      </c>
      <c r="BQ41" s="7">
        <v>0</v>
      </c>
      <c r="BR41" s="6">
        <v>0</v>
      </c>
      <c r="BS41" s="7">
        <v>0</v>
      </c>
      <c r="BT41" s="7">
        <v>0</v>
      </c>
      <c r="BU41" s="6">
        <v>0</v>
      </c>
      <c r="BV41" s="6">
        <v>0</v>
      </c>
      <c r="BW41" s="7">
        <v>0</v>
      </c>
      <c r="BX41" s="6">
        <v>0</v>
      </c>
      <c r="BY41" s="7">
        <v>0</v>
      </c>
      <c r="BZ41" s="7">
        <v>0</v>
      </c>
      <c r="CA41" s="6">
        <v>0</v>
      </c>
      <c r="CB41" s="6">
        <v>0</v>
      </c>
      <c r="CC41" s="7">
        <v>0</v>
      </c>
      <c r="CD41" s="6">
        <v>0</v>
      </c>
      <c r="CE41" s="7">
        <v>0</v>
      </c>
      <c r="CF41" s="7">
        <v>0</v>
      </c>
      <c r="CG41" s="6">
        <v>0</v>
      </c>
      <c r="CH41" s="6">
        <v>0</v>
      </c>
      <c r="CI41" s="7">
        <v>0</v>
      </c>
      <c r="CJ41" s="6">
        <v>0</v>
      </c>
      <c r="CK41" s="7">
        <v>0</v>
      </c>
      <c r="CL41" s="7">
        <v>0</v>
      </c>
      <c r="CM41" s="6">
        <v>0</v>
      </c>
      <c r="CN41" s="6">
        <v>0</v>
      </c>
      <c r="CO41" s="7">
        <v>0</v>
      </c>
      <c r="CP41" s="6">
        <v>0</v>
      </c>
      <c r="CQ41" s="7">
        <v>0</v>
      </c>
      <c r="CR41" s="7">
        <v>0</v>
      </c>
      <c r="CS41" s="6">
        <v>0</v>
      </c>
      <c r="CT41" s="6">
        <v>0</v>
      </c>
      <c r="CU41" s="7">
        <v>0</v>
      </c>
      <c r="CV41" s="6">
        <v>0</v>
      </c>
      <c r="CW41" s="7">
        <v>0</v>
      </c>
      <c r="CX41" s="7">
        <v>0</v>
      </c>
      <c r="CY41" s="6">
        <v>0</v>
      </c>
      <c r="CZ41" s="6">
        <v>0</v>
      </c>
      <c r="DA41" s="7">
        <v>0</v>
      </c>
      <c r="DB41" s="6">
        <v>0</v>
      </c>
      <c r="DC41" s="7">
        <v>0</v>
      </c>
      <c r="DD41" s="7">
        <v>0</v>
      </c>
      <c r="DE41" s="6">
        <v>0</v>
      </c>
      <c r="DF41" s="6">
        <v>0</v>
      </c>
      <c r="DG41" s="7">
        <v>0</v>
      </c>
      <c r="DH41" s="6">
        <v>0</v>
      </c>
      <c r="DI41" s="7">
        <v>0</v>
      </c>
      <c r="DJ41" s="7">
        <v>0</v>
      </c>
      <c r="DK41" s="6">
        <v>0</v>
      </c>
      <c r="DL41" s="6">
        <v>0</v>
      </c>
      <c r="DM41" s="7">
        <v>0</v>
      </c>
      <c r="DN41" s="6">
        <v>0</v>
      </c>
      <c r="DO41" s="7">
        <v>0</v>
      </c>
      <c r="DP41" s="7">
        <v>0</v>
      </c>
      <c r="DQ41" s="6">
        <v>0</v>
      </c>
      <c r="DR41" s="6">
        <v>0</v>
      </c>
      <c r="DS41" s="7">
        <v>0</v>
      </c>
      <c r="DT41" s="6">
        <v>0</v>
      </c>
      <c r="DU41" s="7">
        <v>0</v>
      </c>
      <c r="DV41" s="7">
        <v>0</v>
      </c>
      <c r="DW41" s="6">
        <v>0</v>
      </c>
      <c r="DX41" s="6">
        <v>0</v>
      </c>
      <c r="DY41" s="7">
        <v>0</v>
      </c>
      <c r="DZ41" s="6">
        <v>0</v>
      </c>
      <c r="EA41" s="7">
        <v>0</v>
      </c>
      <c r="EB41" s="7">
        <v>0</v>
      </c>
      <c r="EC41" s="6">
        <v>0</v>
      </c>
      <c r="ED41" s="6">
        <v>0</v>
      </c>
      <c r="EE41" s="6">
        <v>297263.82</v>
      </c>
      <c r="EF41" s="6">
        <v>0</v>
      </c>
      <c r="EG41" s="6">
        <v>2402052.85</v>
      </c>
      <c r="EH41" s="6">
        <v>0</v>
      </c>
      <c r="EI41" s="6">
        <v>-2402052.85</v>
      </c>
      <c r="EJ41" s="6">
        <v>0</v>
      </c>
    </row>
    <row r="42" spans="2:140" outlineLevel="5">
      <c r="B42" s="5" t="s">
        <v>470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7">
        <v>0</v>
      </c>
      <c r="J42" s="6">
        <v>0</v>
      </c>
      <c r="K42" s="7">
        <v>0</v>
      </c>
      <c r="L42" s="7">
        <v>0</v>
      </c>
      <c r="M42" s="6">
        <v>0</v>
      </c>
      <c r="N42" s="6">
        <v>0</v>
      </c>
      <c r="O42" s="7">
        <v>0</v>
      </c>
      <c r="P42" s="6">
        <v>0</v>
      </c>
      <c r="Q42" s="7">
        <v>0</v>
      </c>
      <c r="R42" s="7">
        <v>0</v>
      </c>
      <c r="S42" s="6">
        <v>0</v>
      </c>
      <c r="T42" s="6">
        <v>0</v>
      </c>
      <c r="U42" s="7">
        <v>0</v>
      </c>
      <c r="V42" s="6">
        <v>0</v>
      </c>
      <c r="W42" s="7">
        <v>0</v>
      </c>
      <c r="X42" s="7">
        <v>0</v>
      </c>
      <c r="Y42" s="6">
        <v>0</v>
      </c>
      <c r="Z42" s="6">
        <v>0</v>
      </c>
      <c r="AA42" s="6">
        <v>13404.6</v>
      </c>
      <c r="AB42" s="6">
        <v>0</v>
      </c>
      <c r="AC42" s="6">
        <v>13404.6</v>
      </c>
      <c r="AD42" s="7">
        <v>0</v>
      </c>
      <c r="AE42" s="6">
        <v>-13404.6</v>
      </c>
      <c r="AF42" s="6">
        <v>0</v>
      </c>
      <c r="AG42" s="6">
        <v>879.43</v>
      </c>
      <c r="AH42" s="6">
        <v>0</v>
      </c>
      <c r="AI42" s="6">
        <v>5189.6499999999996</v>
      </c>
      <c r="AJ42" s="7">
        <v>0</v>
      </c>
      <c r="AK42" s="6">
        <v>-5189.6499999999996</v>
      </c>
      <c r="AL42" s="6">
        <v>0</v>
      </c>
      <c r="AM42" s="6">
        <v>5570.89</v>
      </c>
      <c r="AN42" s="6">
        <v>0</v>
      </c>
      <c r="AO42" s="6">
        <v>13842.2</v>
      </c>
      <c r="AP42" s="7">
        <v>0</v>
      </c>
      <c r="AQ42" s="6">
        <v>-13842.2</v>
      </c>
      <c r="AR42" s="6">
        <v>0</v>
      </c>
      <c r="AS42" s="6">
        <v>5925.21</v>
      </c>
      <c r="AT42" s="6">
        <v>0</v>
      </c>
      <c r="AU42" s="6">
        <v>86833.98</v>
      </c>
      <c r="AV42" s="7">
        <v>0</v>
      </c>
      <c r="AW42" s="6">
        <v>-86833.98</v>
      </c>
      <c r="AX42" s="6">
        <v>0</v>
      </c>
      <c r="AY42" s="6">
        <v>7943.45</v>
      </c>
      <c r="AZ42" s="6">
        <v>0</v>
      </c>
      <c r="BA42" s="6">
        <v>53264.62</v>
      </c>
      <c r="BB42" s="7">
        <v>0</v>
      </c>
      <c r="BC42" s="6">
        <v>-53264.62</v>
      </c>
      <c r="BD42" s="6">
        <v>0</v>
      </c>
      <c r="BE42" s="6">
        <v>19002.75</v>
      </c>
      <c r="BF42" s="6">
        <v>0</v>
      </c>
      <c r="BG42" s="6">
        <v>66191.360000000001</v>
      </c>
      <c r="BH42" s="7">
        <v>0</v>
      </c>
      <c r="BI42" s="6">
        <v>-66191.360000000001</v>
      </c>
      <c r="BJ42" s="6">
        <v>0</v>
      </c>
      <c r="BK42" s="6">
        <v>12494.13</v>
      </c>
      <c r="BL42" s="6">
        <v>0</v>
      </c>
      <c r="BM42" s="6">
        <v>91133.71</v>
      </c>
      <c r="BN42" s="7">
        <v>0</v>
      </c>
      <c r="BO42" s="6">
        <v>-91133.71</v>
      </c>
      <c r="BP42" s="6">
        <v>0</v>
      </c>
      <c r="BQ42" s="7">
        <v>0</v>
      </c>
      <c r="BR42" s="6">
        <v>0</v>
      </c>
      <c r="BS42" s="6">
        <v>270</v>
      </c>
      <c r="BT42" s="7">
        <v>0</v>
      </c>
      <c r="BU42" s="6">
        <v>-270</v>
      </c>
      <c r="BV42" s="6">
        <v>0</v>
      </c>
      <c r="BW42" s="7">
        <v>0</v>
      </c>
      <c r="BX42" s="6">
        <v>0</v>
      </c>
      <c r="BY42" s="6">
        <v>21310.18</v>
      </c>
      <c r="BZ42" s="7">
        <v>0</v>
      </c>
      <c r="CA42" s="6">
        <v>-21310.18</v>
      </c>
      <c r="CB42" s="6">
        <v>0</v>
      </c>
      <c r="CC42" s="6">
        <v>69700.84</v>
      </c>
      <c r="CD42" s="6">
        <v>0</v>
      </c>
      <c r="CE42" s="6">
        <v>170087.31</v>
      </c>
      <c r="CF42" s="7">
        <v>0</v>
      </c>
      <c r="CG42" s="6">
        <v>-170087.31</v>
      </c>
      <c r="CH42" s="6">
        <v>0</v>
      </c>
      <c r="CI42" s="6">
        <v>8620.4699999999993</v>
      </c>
      <c r="CJ42" s="6">
        <v>0</v>
      </c>
      <c r="CK42" s="6">
        <v>32976</v>
      </c>
      <c r="CL42" s="7">
        <v>0</v>
      </c>
      <c r="CM42" s="6">
        <v>-32976</v>
      </c>
      <c r="CN42" s="6">
        <v>0</v>
      </c>
      <c r="CO42" s="6">
        <v>3509.91</v>
      </c>
      <c r="CP42" s="6">
        <v>0</v>
      </c>
      <c r="CQ42" s="6">
        <v>50422.14</v>
      </c>
      <c r="CR42" s="7">
        <v>0</v>
      </c>
      <c r="CS42" s="6">
        <v>-50422.14</v>
      </c>
      <c r="CT42" s="6">
        <v>0</v>
      </c>
      <c r="CU42" s="6">
        <v>2713.56</v>
      </c>
      <c r="CV42" s="6">
        <v>0</v>
      </c>
      <c r="CW42" s="6">
        <v>14521.23</v>
      </c>
      <c r="CX42" s="7">
        <v>0</v>
      </c>
      <c r="CY42" s="6">
        <v>-14521.23</v>
      </c>
      <c r="CZ42" s="6">
        <v>0</v>
      </c>
      <c r="DA42" s="6">
        <v>12664.78</v>
      </c>
      <c r="DB42" s="6">
        <v>0</v>
      </c>
      <c r="DC42" s="6">
        <v>36131.64</v>
      </c>
      <c r="DD42" s="7">
        <v>0</v>
      </c>
      <c r="DE42" s="6">
        <v>-36131.64</v>
      </c>
      <c r="DF42" s="6">
        <v>0</v>
      </c>
      <c r="DG42" s="6">
        <v>9061.35</v>
      </c>
      <c r="DH42" s="6">
        <v>0</v>
      </c>
      <c r="DI42" s="6">
        <v>71118.19</v>
      </c>
      <c r="DJ42" s="7">
        <v>0</v>
      </c>
      <c r="DK42" s="6">
        <v>-71118.19</v>
      </c>
      <c r="DL42" s="6">
        <v>0</v>
      </c>
      <c r="DM42" s="6">
        <v>25161.66</v>
      </c>
      <c r="DN42" s="6">
        <v>0</v>
      </c>
      <c r="DO42" s="6">
        <v>135099.28</v>
      </c>
      <c r="DP42" s="7">
        <v>0</v>
      </c>
      <c r="DQ42" s="6">
        <v>-135099.28</v>
      </c>
      <c r="DR42" s="6">
        <v>0</v>
      </c>
      <c r="DS42" s="6">
        <v>35178.36</v>
      </c>
      <c r="DT42" s="6">
        <v>0</v>
      </c>
      <c r="DU42" s="6">
        <v>59912.15</v>
      </c>
      <c r="DV42" s="7">
        <v>0</v>
      </c>
      <c r="DW42" s="6">
        <v>-59912.15</v>
      </c>
      <c r="DX42" s="6">
        <v>0</v>
      </c>
      <c r="DY42" s="6">
        <v>19719.89</v>
      </c>
      <c r="DZ42" s="6">
        <v>0</v>
      </c>
      <c r="EA42" s="6">
        <v>39657.660000000003</v>
      </c>
      <c r="EB42" s="7">
        <v>0</v>
      </c>
      <c r="EC42" s="6">
        <v>-39657.660000000003</v>
      </c>
      <c r="ED42" s="6">
        <v>0</v>
      </c>
      <c r="EE42" s="6">
        <v>251551.28</v>
      </c>
      <c r="EF42" s="6">
        <v>0</v>
      </c>
      <c r="EG42" s="6">
        <v>961365.9</v>
      </c>
      <c r="EH42" s="6">
        <v>0</v>
      </c>
      <c r="EI42" s="6">
        <v>-961365.9</v>
      </c>
      <c r="EJ42" s="6">
        <v>0</v>
      </c>
    </row>
    <row r="43" spans="2:140" outlineLevel="5">
      <c r="B43" s="5" t="s">
        <v>471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7">
        <v>0</v>
      </c>
      <c r="J43" s="6">
        <v>0</v>
      </c>
      <c r="K43" s="7">
        <v>0</v>
      </c>
      <c r="L43" s="7">
        <v>0</v>
      </c>
      <c r="M43" s="6">
        <v>0</v>
      </c>
      <c r="N43" s="6">
        <v>0</v>
      </c>
      <c r="O43" s="7">
        <v>0</v>
      </c>
      <c r="P43" s="6">
        <v>0</v>
      </c>
      <c r="Q43" s="7">
        <v>0</v>
      </c>
      <c r="R43" s="7">
        <v>0</v>
      </c>
      <c r="S43" s="6">
        <v>0</v>
      </c>
      <c r="T43" s="6">
        <v>0</v>
      </c>
      <c r="U43" s="7">
        <v>0</v>
      </c>
      <c r="V43" s="6">
        <v>0</v>
      </c>
      <c r="W43" s="7">
        <v>0</v>
      </c>
      <c r="X43" s="7">
        <v>0</v>
      </c>
      <c r="Y43" s="6">
        <v>0</v>
      </c>
      <c r="Z43" s="6">
        <v>0</v>
      </c>
      <c r="AA43" s="7">
        <v>0</v>
      </c>
      <c r="AB43" s="6">
        <v>0</v>
      </c>
      <c r="AC43" s="7">
        <v>0</v>
      </c>
      <c r="AD43" s="7">
        <v>0</v>
      </c>
      <c r="AE43" s="6">
        <v>0</v>
      </c>
      <c r="AF43" s="6">
        <v>0</v>
      </c>
      <c r="AG43" s="7">
        <v>0</v>
      </c>
      <c r="AH43" s="6">
        <v>0</v>
      </c>
      <c r="AI43" s="7">
        <v>0</v>
      </c>
      <c r="AJ43" s="7">
        <v>0</v>
      </c>
      <c r="AK43" s="6">
        <v>0</v>
      </c>
      <c r="AL43" s="6">
        <v>0</v>
      </c>
      <c r="AM43" s="6">
        <v>989.5</v>
      </c>
      <c r="AN43" s="6">
        <v>0</v>
      </c>
      <c r="AO43" s="6">
        <v>989.5</v>
      </c>
      <c r="AP43" s="7">
        <v>0</v>
      </c>
      <c r="AQ43" s="6">
        <v>-989.5</v>
      </c>
      <c r="AR43" s="6">
        <v>0</v>
      </c>
      <c r="AS43" s="7">
        <v>0</v>
      </c>
      <c r="AT43" s="6">
        <v>0</v>
      </c>
      <c r="AU43" s="6">
        <v>25856.75</v>
      </c>
      <c r="AV43" s="7">
        <v>0</v>
      </c>
      <c r="AW43" s="6">
        <v>-25856.75</v>
      </c>
      <c r="AX43" s="6">
        <v>0</v>
      </c>
      <c r="AY43" s="6">
        <v>1748</v>
      </c>
      <c r="AZ43" s="6">
        <v>0</v>
      </c>
      <c r="BA43" s="6">
        <v>14579</v>
      </c>
      <c r="BB43" s="7">
        <v>0</v>
      </c>
      <c r="BC43" s="6">
        <v>-14579</v>
      </c>
      <c r="BD43" s="6">
        <v>0</v>
      </c>
      <c r="BE43" s="6">
        <v>1677</v>
      </c>
      <c r="BF43" s="6">
        <v>0</v>
      </c>
      <c r="BG43" s="6">
        <v>32195.25</v>
      </c>
      <c r="BH43" s="7">
        <v>0</v>
      </c>
      <c r="BI43" s="6">
        <v>-32195.25</v>
      </c>
      <c r="BJ43" s="6">
        <v>0</v>
      </c>
      <c r="BK43" s="6">
        <v>855</v>
      </c>
      <c r="BL43" s="6">
        <v>0</v>
      </c>
      <c r="BM43" s="6">
        <v>4072.5</v>
      </c>
      <c r="BN43" s="7">
        <v>0</v>
      </c>
      <c r="BO43" s="6">
        <v>-4072.5</v>
      </c>
      <c r="BP43" s="6">
        <v>0</v>
      </c>
      <c r="BQ43" s="7">
        <v>0</v>
      </c>
      <c r="BR43" s="6">
        <v>0</v>
      </c>
      <c r="BS43" s="6">
        <v>1695</v>
      </c>
      <c r="BT43" s="7">
        <v>0</v>
      </c>
      <c r="BU43" s="6">
        <v>-1695</v>
      </c>
      <c r="BV43" s="6">
        <v>0</v>
      </c>
      <c r="BW43" s="7">
        <v>0</v>
      </c>
      <c r="BX43" s="6">
        <v>0</v>
      </c>
      <c r="BY43" s="7">
        <v>0</v>
      </c>
      <c r="BZ43" s="7">
        <v>0</v>
      </c>
      <c r="CA43" s="6">
        <v>0</v>
      </c>
      <c r="CB43" s="6">
        <v>0</v>
      </c>
      <c r="CC43" s="6">
        <v>5542</v>
      </c>
      <c r="CD43" s="6">
        <v>0</v>
      </c>
      <c r="CE43" s="6">
        <v>9692</v>
      </c>
      <c r="CF43" s="7">
        <v>0</v>
      </c>
      <c r="CG43" s="6">
        <v>-9692</v>
      </c>
      <c r="CH43" s="6">
        <v>0</v>
      </c>
      <c r="CI43" s="6">
        <v>9612</v>
      </c>
      <c r="CJ43" s="6">
        <v>0</v>
      </c>
      <c r="CK43" s="6">
        <v>12199.5</v>
      </c>
      <c r="CL43" s="7">
        <v>0</v>
      </c>
      <c r="CM43" s="6">
        <v>-12199.5</v>
      </c>
      <c r="CN43" s="6">
        <v>0</v>
      </c>
      <c r="CO43" s="7">
        <v>0</v>
      </c>
      <c r="CP43" s="6">
        <v>0</v>
      </c>
      <c r="CQ43" s="6">
        <v>2770.5</v>
      </c>
      <c r="CR43" s="7">
        <v>0</v>
      </c>
      <c r="CS43" s="6">
        <v>-2770.5</v>
      </c>
      <c r="CT43" s="6">
        <v>0</v>
      </c>
      <c r="CU43" s="6">
        <v>914</v>
      </c>
      <c r="CV43" s="6">
        <v>0</v>
      </c>
      <c r="CW43" s="6">
        <v>4773</v>
      </c>
      <c r="CX43" s="7">
        <v>0</v>
      </c>
      <c r="CY43" s="6">
        <v>-4773</v>
      </c>
      <c r="CZ43" s="6">
        <v>0</v>
      </c>
      <c r="DA43" s="6">
        <v>5465</v>
      </c>
      <c r="DB43" s="6">
        <v>0</v>
      </c>
      <c r="DC43" s="6">
        <v>8747.5</v>
      </c>
      <c r="DD43" s="7">
        <v>0</v>
      </c>
      <c r="DE43" s="6">
        <v>-8747.5</v>
      </c>
      <c r="DF43" s="6">
        <v>0</v>
      </c>
      <c r="DG43" s="6">
        <v>3813</v>
      </c>
      <c r="DH43" s="6">
        <v>0</v>
      </c>
      <c r="DI43" s="6">
        <v>23990.25</v>
      </c>
      <c r="DJ43" s="7">
        <v>0</v>
      </c>
      <c r="DK43" s="6">
        <v>-23990.25</v>
      </c>
      <c r="DL43" s="6">
        <v>0</v>
      </c>
      <c r="DM43" s="6">
        <v>619.25</v>
      </c>
      <c r="DN43" s="6">
        <v>0</v>
      </c>
      <c r="DO43" s="6">
        <v>5107</v>
      </c>
      <c r="DP43" s="7">
        <v>0</v>
      </c>
      <c r="DQ43" s="6">
        <v>-5107</v>
      </c>
      <c r="DR43" s="6">
        <v>0</v>
      </c>
      <c r="DS43" s="6">
        <v>2071</v>
      </c>
      <c r="DT43" s="6">
        <v>0</v>
      </c>
      <c r="DU43" s="6">
        <v>18479.5</v>
      </c>
      <c r="DV43" s="7">
        <v>0</v>
      </c>
      <c r="DW43" s="6">
        <v>-18479.5</v>
      </c>
      <c r="DX43" s="6">
        <v>0</v>
      </c>
      <c r="DY43" s="6">
        <v>22850.5</v>
      </c>
      <c r="DZ43" s="6">
        <v>0</v>
      </c>
      <c r="EA43" s="6">
        <v>22850.5</v>
      </c>
      <c r="EB43" s="7">
        <v>0</v>
      </c>
      <c r="EC43" s="6">
        <v>-22850.5</v>
      </c>
      <c r="ED43" s="6">
        <v>0</v>
      </c>
      <c r="EE43" s="6">
        <v>56156.25</v>
      </c>
      <c r="EF43" s="6">
        <v>0</v>
      </c>
      <c r="EG43" s="6">
        <v>187997.75</v>
      </c>
      <c r="EH43" s="6">
        <v>0</v>
      </c>
      <c r="EI43" s="6">
        <v>-187997.75</v>
      </c>
      <c r="EJ43" s="6">
        <v>0</v>
      </c>
    </row>
    <row r="44" spans="2:140" outlineLevel="5">
      <c r="B44" s="5" t="s">
        <v>472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7">
        <v>0</v>
      </c>
      <c r="J44" s="6">
        <v>0</v>
      </c>
      <c r="K44" s="7">
        <v>0</v>
      </c>
      <c r="L44" s="7">
        <v>0</v>
      </c>
      <c r="M44" s="6">
        <v>0</v>
      </c>
      <c r="N44" s="6">
        <v>0</v>
      </c>
      <c r="O44" s="7">
        <v>0</v>
      </c>
      <c r="P44" s="6">
        <v>0</v>
      </c>
      <c r="Q44" s="7">
        <v>0</v>
      </c>
      <c r="R44" s="7">
        <v>0</v>
      </c>
      <c r="S44" s="6">
        <v>0</v>
      </c>
      <c r="T44" s="6">
        <v>0</v>
      </c>
      <c r="U44" s="7">
        <v>0</v>
      </c>
      <c r="V44" s="6">
        <v>0</v>
      </c>
      <c r="W44" s="7">
        <v>0</v>
      </c>
      <c r="X44" s="7">
        <v>0</v>
      </c>
      <c r="Y44" s="6">
        <v>0</v>
      </c>
      <c r="Z44" s="6">
        <v>0</v>
      </c>
      <c r="AA44" s="7">
        <v>0</v>
      </c>
      <c r="AB44" s="6">
        <v>0</v>
      </c>
      <c r="AC44" s="7">
        <v>0</v>
      </c>
      <c r="AD44" s="7">
        <v>0</v>
      </c>
      <c r="AE44" s="6">
        <v>0</v>
      </c>
      <c r="AF44" s="6">
        <v>0</v>
      </c>
      <c r="AG44" s="7">
        <v>0</v>
      </c>
      <c r="AH44" s="6">
        <v>0</v>
      </c>
      <c r="AI44" s="7">
        <v>0</v>
      </c>
      <c r="AJ44" s="7">
        <v>0</v>
      </c>
      <c r="AK44" s="6">
        <v>0</v>
      </c>
      <c r="AL44" s="6">
        <v>0</v>
      </c>
      <c r="AM44" s="6">
        <v>348</v>
      </c>
      <c r="AN44" s="6">
        <v>0</v>
      </c>
      <c r="AO44" s="6">
        <v>348</v>
      </c>
      <c r="AP44" s="7">
        <v>0</v>
      </c>
      <c r="AQ44" s="6">
        <v>-348</v>
      </c>
      <c r="AR44" s="6">
        <v>0</v>
      </c>
      <c r="AS44" s="7">
        <v>0</v>
      </c>
      <c r="AT44" s="6">
        <v>0</v>
      </c>
      <c r="AU44" s="6">
        <v>10237.5</v>
      </c>
      <c r="AV44" s="7">
        <v>0</v>
      </c>
      <c r="AW44" s="6">
        <v>-10237.5</v>
      </c>
      <c r="AX44" s="6">
        <v>0</v>
      </c>
      <c r="AY44" s="6">
        <v>765</v>
      </c>
      <c r="AZ44" s="6">
        <v>0</v>
      </c>
      <c r="BA44" s="6">
        <v>6630</v>
      </c>
      <c r="BB44" s="7">
        <v>0</v>
      </c>
      <c r="BC44" s="6">
        <v>-6630</v>
      </c>
      <c r="BD44" s="6">
        <v>0</v>
      </c>
      <c r="BE44" s="6">
        <v>633</v>
      </c>
      <c r="BF44" s="6">
        <v>0</v>
      </c>
      <c r="BG44" s="6">
        <v>12449</v>
      </c>
      <c r="BH44" s="7">
        <v>0</v>
      </c>
      <c r="BI44" s="6">
        <v>-12449</v>
      </c>
      <c r="BJ44" s="6">
        <v>0</v>
      </c>
      <c r="BK44" s="6">
        <v>430</v>
      </c>
      <c r="BL44" s="6">
        <v>0</v>
      </c>
      <c r="BM44" s="6">
        <v>1773.75</v>
      </c>
      <c r="BN44" s="7">
        <v>0</v>
      </c>
      <c r="BO44" s="6">
        <v>-1773.75</v>
      </c>
      <c r="BP44" s="6">
        <v>0</v>
      </c>
      <c r="BQ44" s="7">
        <v>0</v>
      </c>
      <c r="BR44" s="6">
        <v>0</v>
      </c>
      <c r="BS44" s="6">
        <v>450</v>
      </c>
      <c r="BT44" s="7">
        <v>0</v>
      </c>
      <c r="BU44" s="6">
        <v>-450</v>
      </c>
      <c r="BV44" s="6">
        <v>0</v>
      </c>
      <c r="BW44" s="7">
        <v>0</v>
      </c>
      <c r="BX44" s="6">
        <v>0</v>
      </c>
      <c r="BY44" s="7">
        <v>0</v>
      </c>
      <c r="BZ44" s="7">
        <v>0</v>
      </c>
      <c r="CA44" s="6">
        <v>0</v>
      </c>
      <c r="CB44" s="6">
        <v>0</v>
      </c>
      <c r="CC44" s="6">
        <v>2064</v>
      </c>
      <c r="CD44" s="6">
        <v>0</v>
      </c>
      <c r="CE44" s="6">
        <v>3612</v>
      </c>
      <c r="CF44" s="7">
        <v>0</v>
      </c>
      <c r="CG44" s="6">
        <v>-3612</v>
      </c>
      <c r="CH44" s="6">
        <v>0</v>
      </c>
      <c r="CI44" s="6">
        <v>3520</v>
      </c>
      <c r="CJ44" s="6">
        <v>0</v>
      </c>
      <c r="CK44" s="6">
        <v>4510</v>
      </c>
      <c r="CL44" s="7">
        <v>0</v>
      </c>
      <c r="CM44" s="6">
        <v>-4510</v>
      </c>
      <c r="CN44" s="6">
        <v>0</v>
      </c>
      <c r="CO44" s="7">
        <v>0</v>
      </c>
      <c r="CP44" s="6">
        <v>0</v>
      </c>
      <c r="CQ44" s="6">
        <v>1003.5</v>
      </c>
      <c r="CR44" s="7">
        <v>0</v>
      </c>
      <c r="CS44" s="6">
        <v>-1003.5</v>
      </c>
      <c r="CT44" s="6">
        <v>0</v>
      </c>
      <c r="CU44" s="6">
        <v>366</v>
      </c>
      <c r="CV44" s="6">
        <v>0</v>
      </c>
      <c r="CW44" s="6">
        <v>2074</v>
      </c>
      <c r="CX44" s="7">
        <v>0</v>
      </c>
      <c r="CY44" s="6">
        <v>-2074</v>
      </c>
      <c r="CZ44" s="6">
        <v>0</v>
      </c>
      <c r="DA44" s="6">
        <v>2541</v>
      </c>
      <c r="DB44" s="6">
        <v>0</v>
      </c>
      <c r="DC44" s="6">
        <v>3927</v>
      </c>
      <c r="DD44" s="7">
        <v>0</v>
      </c>
      <c r="DE44" s="6">
        <v>-3927</v>
      </c>
      <c r="DF44" s="6">
        <v>0</v>
      </c>
      <c r="DG44" s="6">
        <v>1374</v>
      </c>
      <c r="DH44" s="6">
        <v>0</v>
      </c>
      <c r="DI44" s="6">
        <v>8759.25</v>
      </c>
      <c r="DJ44" s="7">
        <v>0</v>
      </c>
      <c r="DK44" s="6">
        <v>-8759.25</v>
      </c>
      <c r="DL44" s="6">
        <v>0</v>
      </c>
      <c r="DM44" s="6">
        <v>232</v>
      </c>
      <c r="DN44" s="6">
        <v>0</v>
      </c>
      <c r="DO44" s="6">
        <v>1972</v>
      </c>
      <c r="DP44" s="7">
        <v>0</v>
      </c>
      <c r="DQ44" s="6">
        <v>-1972</v>
      </c>
      <c r="DR44" s="6">
        <v>0</v>
      </c>
      <c r="DS44" s="6">
        <v>847</v>
      </c>
      <c r="DT44" s="6">
        <v>0</v>
      </c>
      <c r="DU44" s="6">
        <v>7562.5</v>
      </c>
      <c r="DV44" s="7">
        <v>0</v>
      </c>
      <c r="DW44" s="6">
        <v>-7562.5</v>
      </c>
      <c r="DX44" s="6">
        <v>0</v>
      </c>
      <c r="DY44" s="6">
        <v>9006</v>
      </c>
      <c r="DZ44" s="6">
        <v>0</v>
      </c>
      <c r="EA44" s="6">
        <v>9006</v>
      </c>
      <c r="EB44" s="7">
        <v>0</v>
      </c>
      <c r="EC44" s="6">
        <v>-9006</v>
      </c>
      <c r="ED44" s="6">
        <v>0</v>
      </c>
      <c r="EE44" s="6">
        <v>22126</v>
      </c>
      <c r="EF44" s="6">
        <v>0</v>
      </c>
      <c r="EG44" s="6">
        <v>74314.5</v>
      </c>
      <c r="EH44" s="6">
        <v>0</v>
      </c>
      <c r="EI44" s="6">
        <v>-74314.5</v>
      </c>
      <c r="EJ44" s="6">
        <v>0</v>
      </c>
    </row>
    <row r="45" spans="2:140" outlineLevel="5">
      <c r="B45" s="5" t="s">
        <v>473</v>
      </c>
      <c r="C45" s="7">
        <v>0</v>
      </c>
      <c r="D45" s="6">
        <v>0</v>
      </c>
      <c r="E45" s="7">
        <v>0</v>
      </c>
      <c r="F45" s="7">
        <v>0</v>
      </c>
      <c r="G45" s="6">
        <v>0</v>
      </c>
      <c r="H45" s="6">
        <v>0</v>
      </c>
      <c r="I45" s="7">
        <v>0</v>
      </c>
      <c r="J45" s="6">
        <v>0</v>
      </c>
      <c r="K45" s="7">
        <v>0</v>
      </c>
      <c r="L45" s="7">
        <v>0</v>
      </c>
      <c r="M45" s="6">
        <v>0</v>
      </c>
      <c r="N45" s="6">
        <v>0</v>
      </c>
      <c r="O45" s="7">
        <v>0</v>
      </c>
      <c r="P45" s="6">
        <v>0</v>
      </c>
      <c r="Q45" s="7">
        <v>0</v>
      </c>
      <c r="R45" s="7">
        <v>0</v>
      </c>
      <c r="S45" s="6">
        <v>0</v>
      </c>
      <c r="T45" s="6">
        <v>0</v>
      </c>
      <c r="U45" s="7">
        <v>0</v>
      </c>
      <c r="V45" s="6">
        <v>0</v>
      </c>
      <c r="W45" s="7">
        <v>0</v>
      </c>
      <c r="X45" s="7">
        <v>0</v>
      </c>
      <c r="Y45" s="6">
        <v>0</v>
      </c>
      <c r="Z45" s="6">
        <v>0</v>
      </c>
      <c r="AA45" s="7">
        <v>0</v>
      </c>
      <c r="AB45" s="6">
        <v>0</v>
      </c>
      <c r="AC45" s="7">
        <v>0</v>
      </c>
      <c r="AD45" s="7">
        <v>0</v>
      </c>
      <c r="AE45" s="6">
        <v>0</v>
      </c>
      <c r="AF45" s="6">
        <v>0</v>
      </c>
      <c r="AG45" s="7">
        <v>0</v>
      </c>
      <c r="AH45" s="6">
        <v>0</v>
      </c>
      <c r="AI45" s="7">
        <v>0</v>
      </c>
      <c r="AJ45" s="7">
        <v>0</v>
      </c>
      <c r="AK45" s="6">
        <v>0</v>
      </c>
      <c r="AL45" s="6">
        <v>0</v>
      </c>
      <c r="AM45" s="7">
        <v>0</v>
      </c>
      <c r="AN45" s="6">
        <v>0</v>
      </c>
      <c r="AO45" s="7">
        <v>0</v>
      </c>
      <c r="AP45" s="7">
        <v>0</v>
      </c>
      <c r="AQ45" s="6">
        <v>0</v>
      </c>
      <c r="AR45" s="6">
        <v>0</v>
      </c>
      <c r="AS45" s="7">
        <v>0</v>
      </c>
      <c r="AT45" s="6">
        <v>0</v>
      </c>
      <c r="AU45" s="7">
        <v>0</v>
      </c>
      <c r="AV45" s="7">
        <v>0</v>
      </c>
      <c r="AW45" s="6">
        <v>0</v>
      </c>
      <c r="AX45" s="6">
        <v>0</v>
      </c>
      <c r="AY45" s="7">
        <v>0</v>
      </c>
      <c r="AZ45" s="6">
        <v>0</v>
      </c>
      <c r="BA45" s="7">
        <v>0</v>
      </c>
      <c r="BB45" s="7">
        <v>0</v>
      </c>
      <c r="BC45" s="6">
        <v>0</v>
      </c>
      <c r="BD45" s="6">
        <v>0</v>
      </c>
      <c r="BE45" s="7">
        <v>0</v>
      </c>
      <c r="BF45" s="6">
        <v>0</v>
      </c>
      <c r="BG45" s="7">
        <v>0</v>
      </c>
      <c r="BH45" s="7">
        <v>0</v>
      </c>
      <c r="BI45" s="6">
        <v>0</v>
      </c>
      <c r="BJ45" s="6">
        <v>0</v>
      </c>
      <c r="BK45" s="7">
        <v>0</v>
      </c>
      <c r="BL45" s="6">
        <v>0</v>
      </c>
      <c r="BM45" s="7">
        <v>0</v>
      </c>
      <c r="BN45" s="7">
        <v>0</v>
      </c>
      <c r="BO45" s="6">
        <v>0</v>
      </c>
      <c r="BP45" s="6">
        <v>0</v>
      </c>
      <c r="BQ45" s="7">
        <v>0</v>
      </c>
      <c r="BR45" s="6">
        <v>0</v>
      </c>
      <c r="BS45" s="7">
        <v>0</v>
      </c>
      <c r="BT45" s="7">
        <v>0</v>
      </c>
      <c r="BU45" s="6">
        <v>0</v>
      </c>
      <c r="BV45" s="6">
        <v>0</v>
      </c>
      <c r="BW45" s="7">
        <v>0</v>
      </c>
      <c r="BX45" s="6">
        <v>0</v>
      </c>
      <c r="BY45" s="7">
        <v>0</v>
      </c>
      <c r="BZ45" s="7">
        <v>0</v>
      </c>
      <c r="CA45" s="6">
        <v>0</v>
      </c>
      <c r="CB45" s="6">
        <v>0</v>
      </c>
      <c r="CC45" s="7">
        <v>0</v>
      </c>
      <c r="CD45" s="6">
        <v>0</v>
      </c>
      <c r="CE45" s="7">
        <v>0</v>
      </c>
      <c r="CF45" s="7">
        <v>0</v>
      </c>
      <c r="CG45" s="6">
        <v>0</v>
      </c>
      <c r="CH45" s="6">
        <v>0</v>
      </c>
      <c r="CI45" s="7">
        <v>0</v>
      </c>
      <c r="CJ45" s="6">
        <v>0</v>
      </c>
      <c r="CK45" s="7">
        <v>0</v>
      </c>
      <c r="CL45" s="7">
        <v>0</v>
      </c>
      <c r="CM45" s="6">
        <v>0</v>
      </c>
      <c r="CN45" s="6">
        <v>0</v>
      </c>
      <c r="CO45" s="7">
        <v>0</v>
      </c>
      <c r="CP45" s="6">
        <v>0</v>
      </c>
      <c r="CQ45" s="7">
        <v>0</v>
      </c>
      <c r="CR45" s="7">
        <v>0</v>
      </c>
      <c r="CS45" s="6">
        <v>0</v>
      </c>
      <c r="CT45" s="6">
        <v>0</v>
      </c>
      <c r="CU45" s="7">
        <v>0</v>
      </c>
      <c r="CV45" s="6">
        <v>0</v>
      </c>
      <c r="CW45" s="7">
        <v>0</v>
      </c>
      <c r="CX45" s="7">
        <v>0</v>
      </c>
      <c r="CY45" s="6">
        <v>0</v>
      </c>
      <c r="CZ45" s="6">
        <v>0</v>
      </c>
      <c r="DA45" s="7">
        <v>0</v>
      </c>
      <c r="DB45" s="6">
        <v>0</v>
      </c>
      <c r="DC45" s="7">
        <v>0</v>
      </c>
      <c r="DD45" s="7">
        <v>0</v>
      </c>
      <c r="DE45" s="6">
        <v>0</v>
      </c>
      <c r="DF45" s="6">
        <v>0</v>
      </c>
      <c r="DG45" s="7">
        <v>0</v>
      </c>
      <c r="DH45" s="6">
        <v>0</v>
      </c>
      <c r="DI45" s="7">
        <v>0</v>
      </c>
      <c r="DJ45" s="7">
        <v>0</v>
      </c>
      <c r="DK45" s="6">
        <v>0</v>
      </c>
      <c r="DL45" s="6">
        <v>0</v>
      </c>
      <c r="DM45" s="7">
        <v>0</v>
      </c>
      <c r="DN45" s="6">
        <v>0</v>
      </c>
      <c r="DO45" s="7">
        <v>0</v>
      </c>
      <c r="DP45" s="7">
        <v>0</v>
      </c>
      <c r="DQ45" s="6">
        <v>0</v>
      </c>
      <c r="DR45" s="6">
        <v>0</v>
      </c>
      <c r="DS45" s="7">
        <v>0</v>
      </c>
      <c r="DT45" s="6">
        <v>0</v>
      </c>
      <c r="DU45" s="7">
        <v>0</v>
      </c>
      <c r="DV45" s="7">
        <v>0</v>
      </c>
      <c r="DW45" s="6">
        <v>0</v>
      </c>
      <c r="DX45" s="6">
        <v>0</v>
      </c>
      <c r="DY45" s="6">
        <v>1347.5</v>
      </c>
      <c r="DZ45" s="6">
        <v>0</v>
      </c>
      <c r="EA45" s="6">
        <v>1347.5</v>
      </c>
      <c r="EB45" s="7">
        <v>0</v>
      </c>
      <c r="EC45" s="6">
        <v>-1347.5</v>
      </c>
      <c r="ED45" s="6">
        <v>0</v>
      </c>
      <c r="EE45" s="6">
        <v>1347.5</v>
      </c>
      <c r="EF45" s="6">
        <v>0</v>
      </c>
      <c r="EG45" s="6">
        <v>1347.5</v>
      </c>
      <c r="EH45" s="6">
        <v>0</v>
      </c>
      <c r="EI45" s="6">
        <v>-1347.5</v>
      </c>
      <c r="EJ45" s="6">
        <v>0</v>
      </c>
    </row>
    <row r="46" spans="2:140" outlineLevel="4">
      <c r="B46" s="5" t="s">
        <v>474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7">
        <v>0</v>
      </c>
      <c r="J46" s="6">
        <v>0</v>
      </c>
      <c r="K46" s="7">
        <v>0</v>
      </c>
      <c r="L46" s="7">
        <v>0</v>
      </c>
      <c r="M46" s="6">
        <v>0</v>
      </c>
      <c r="N46" s="6">
        <v>0</v>
      </c>
      <c r="O46" s="7">
        <v>0</v>
      </c>
      <c r="P46" s="6">
        <v>0</v>
      </c>
      <c r="Q46" s="7">
        <v>0</v>
      </c>
      <c r="R46" s="7">
        <v>0</v>
      </c>
      <c r="S46" s="6">
        <v>0</v>
      </c>
      <c r="T46" s="6">
        <v>0</v>
      </c>
      <c r="U46" s="7">
        <v>0</v>
      </c>
      <c r="V46" s="6">
        <v>0</v>
      </c>
      <c r="W46" s="7">
        <v>0</v>
      </c>
      <c r="X46" s="7">
        <v>0</v>
      </c>
      <c r="Y46" s="6">
        <v>0</v>
      </c>
      <c r="Z46" s="6">
        <v>0</v>
      </c>
      <c r="AA46" s="6">
        <v>13404.6</v>
      </c>
      <c r="AB46" s="6">
        <v>0</v>
      </c>
      <c r="AC46" s="6">
        <v>13404.6</v>
      </c>
      <c r="AD46" s="7">
        <v>0</v>
      </c>
      <c r="AE46" s="6">
        <v>-13404.6</v>
      </c>
      <c r="AF46" s="6">
        <v>0</v>
      </c>
      <c r="AG46" s="6">
        <v>879.43</v>
      </c>
      <c r="AH46" s="6">
        <v>0</v>
      </c>
      <c r="AI46" s="6">
        <v>5189.6499999999996</v>
      </c>
      <c r="AJ46" s="7">
        <v>0</v>
      </c>
      <c r="AK46" s="6">
        <v>-5189.6499999999996</v>
      </c>
      <c r="AL46" s="6">
        <v>0</v>
      </c>
      <c r="AM46" s="6">
        <v>6908.39</v>
      </c>
      <c r="AN46" s="6">
        <v>0</v>
      </c>
      <c r="AO46" s="6">
        <v>15179.7</v>
      </c>
      <c r="AP46" s="7">
        <v>0</v>
      </c>
      <c r="AQ46" s="6">
        <v>-15179.7</v>
      </c>
      <c r="AR46" s="6">
        <v>0</v>
      </c>
      <c r="AS46" s="6">
        <v>5925.21</v>
      </c>
      <c r="AT46" s="6">
        <v>0</v>
      </c>
      <c r="AU46" s="6">
        <v>122928.23</v>
      </c>
      <c r="AV46" s="7">
        <v>0</v>
      </c>
      <c r="AW46" s="6">
        <v>-122928.23</v>
      </c>
      <c r="AX46" s="6">
        <v>0</v>
      </c>
      <c r="AY46" s="6">
        <v>10456.450000000001</v>
      </c>
      <c r="AZ46" s="6">
        <v>0</v>
      </c>
      <c r="BA46" s="6">
        <v>74473.62</v>
      </c>
      <c r="BB46" s="7">
        <v>0</v>
      </c>
      <c r="BC46" s="6">
        <v>-74473.62</v>
      </c>
      <c r="BD46" s="6">
        <v>0</v>
      </c>
      <c r="BE46" s="6">
        <v>21312.75</v>
      </c>
      <c r="BF46" s="6">
        <v>0</v>
      </c>
      <c r="BG46" s="6">
        <v>110835.61</v>
      </c>
      <c r="BH46" s="7">
        <v>0</v>
      </c>
      <c r="BI46" s="6">
        <v>-110835.61</v>
      </c>
      <c r="BJ46" s="6">
        <v>0</v>
      </c>
      <c r="BK46" s="6">
        <v>13779.13</v>
      </c>
      <c r="BL46" s="6">
        <v>0</v>
      </c>
      <c r="BM46" s="6">
        <v>96979.96</v>
      </c>
      <c r="BN46" s="7">
        <v>0</v>
      </c>
      <c r="BO46" s="6">
        <v>-96979.96</v>
      </c>
      <c r="BP46" s="6">
        <v>0</v>
      </c>
      <c r="BQ46" s="7">
        <v>0</v>
      </c>
      <c r="BR46" s="6">
        <v>0</v>
      </c>
      <c r="BS46" s="6">
        <v>2415</v>
      </c>
      <c r="BT46" s="7">
        <v>0</v>
      </c>
      <c r="BU46" s="6">
        <v>-2415</v>
      </c>
      <c r="BV46" s="6">
        <v>0</v>
      </c>
      <c r="BW46" s="7">
        <v>0</v>
      </c>
      <c r="BX46" s="6">
        <v>0</v>
      </c>
      <c r="BY46" s="6">
        <v>21310.18</v>
      </c>
      <c r="BZ46" s="7">
        <v>0</v>
      </c>
      <c r="CA46" s="6">
        <v>-21310.18</v>
      </c>
      <c r="CB46" s="6">
        <v>0</v>
      </c>
      <c r="CC46" s="6">
        <v>77306.84</v>
      </c>
      <c r="CD46" s="6">
        <v>0</v>
      </c>
      <c r="CE46" s="6">
        <v>183391.31</v>
      </c>
      <c r="CF46" s="7">
        <v>0</v>
      </c>
      <c r="CG46" s="6">
        <v>-183391.31</v>
      </c>
      <c r="CH46" s="6">
        <v>0</v>
      </c>
      <c r="CI46" s="6">
        <v>21752.47</v>
      </c>
      <c r="CJ46" s="6">
        <v>0</v>
      </c>
      <c r="CK46" s="6">
        <v>49685.5</v>
      </c>
      <c r="CL46" s="7">
        <v>0</v>
      </c>
      <c r="CM46" s="6">
        <v>-49685.5</v>
      </c>
      <c r="CN46" s="6">
        <v>0</v>
      </c>
      <c r="CO46" s="6">
        <v>3509.91</v>
      </c>
      <c r="CP46" s="6">
        <v>0</v>
      </c>
      <c r="CQ46" s="6">
        <v>54196.14</v>
      </c>
      <c r="CR46" s="7">
        <v>0</v>
      </c>
      <c r="CS46" s="6">
        <v>-54196.14</v>
      </c>
      <c r="CT46" s="6">
        <v>0</v>
      </c>
      <c r="CU46" s="6">
        <v>3993.56</v>
      </c>
      <c r="CV46" s="6">
        <v>0</v>
      </c>
      <c r="CW46" s="6">
        <v>21368.23</v>
      </c>
      <c r="CX46" s="7">
        <v>0</v>
      </c>
      <c r="CY46" s="6">
        <v>-21368.23</v>
      </c>
      <c r="CZ46" s="6">
        <v>0</v>
      </c>
      <c r="DA46" s="6">
        <v>20670.78</v>
      </c>
      <c r="DB46" s="6">
        <v>0</v>
      </c>
      <c r="DC46" s="6">
        <v>48806.14</v>
      </c>
      <c r="DD46" s="7">
        <v>0</v>
      </c>
      <c r="DE46" s="6">
        <v>-48806.14</v>
      </c>
      <c r="DF46" s="6">
        <v>0</v>
      </c>
      <c r="DG46" s="6">
        <v>14248.35</v>
      </c>
      <c r="DH46" s="6">
        <v>0</v>
      </c>
      <c r="DI46" s="6">
        <v>103867.69</v>
      </c>
      <c r="DJ46" s="7">
        <v>0</v>
      </c>
      <c r="DK46" s="6">
        <v>-103867.69</v>
      </c>
      <c r="DL46" s="6">
        <v>0</v>
      </c>
      <c r="DM46" s="6">
        <v>26012.91</v>
      </c>
      <c r="DN46" s="6">
        <v>0</v>
      </c>
      <c r="DO46" s="6">
        <v>142178.28</v>
      </c>
      <c r="DP46" s="7">
        <v>0</v>
      </c>
      <c r="DQ46" s="6">
        <v>-142178.28</v>
      </c>
      <c r="DR46" s="6">
        <v>0</v>
      </c>
      <c r="DS46" s="6">
        <v>38096.36</v>
      </c>
      <c r="DT46" s="6">
        <v>0</v>
      </c>
      <c r="DU46" s="6">
        <v>85954.15</v>
      </c>
      <c r="DV46" s="7">
        <v>0</v>
      </c>
      <c r="DW46" s="6">
        <v>-85954.15</v>
      </c>
      <c r="DX46" s="6">
        <v>0</v>
      </c>
      <c r="DY46" s="6">
        <v>52923.89</v>
      </c>
      <c r="DZ46" s="6">
        <v>0</v>
      </c>
      <c r="EA46" s="6">
        <v>72861.66</v>
      </c>
      <c r="EB46" s="7">
        <v>0</v>
      </c>
      <c r="EC46" s="6">
        <v>-72861.66</v>
      </c>
      <c r="ED46" s="6">
        <v>0</v>
      </c>
      <c r="EE46" s="6">
        <v>331181.03000000003</v>
      </c>
      <c r="EF46" s="6">
        <v>0</v>
      </c>
      <c r="EG46" s="6">
        <v>1225025.6499999999</v>
      </c>
      <c r="EH46" s="6">
        <v>0</v>
      </c>
      <c r="EI46" s="6">
        <v>-1225025.6499999999</v>
      </c>
      <c r="EJ46" s="6">
        <v>0</v>
      </c>
    </row>
    <row r="47" spans="2:140" outlineLevel="3">
      <c r="B47" s="5" t="s">
        <v>475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6">
        <v>512863.82</v>
      </c>
      <c r="J47" s="6">
        <v>0</v>
      </c>
      <c r="K47" s="6">
        <v>4090133.91</v>
      </c>
      <c r="L47" s="7">
        <v>0</v>
      </c>
      <c r="M47" s="6">
        <v>-4090133.91</v>
      </c>
      <c r="N47" s="6">
        <v>0</v>
      </c>
      <c r="O47" s="7">
        <v>0</v>
      </c>
      <c r="P47" s="6">
        <v>0</v>
      </c>
      <c r="Q47" s="7">
        <v>0</v>
      </c>
      <c r="R47" s="7">
        <v>0</v>
      </c>
      <c r="S47" s="6">
        <v>0</v>
      </c>
      <c r="T47" s="6">
        <v>0</v>
      </c>
      <c r="U47" s="7">
        <v>0</v>
      </c>
      <c r="V47" s="6">
        <v>0</v>
      </c>
      <c r="W47" s="7">
        <v>0</v>
      </c>
      <c r="X47" s="7">
        <v>0</v>
      </c>
      <c r="Y47" s="6">
        <v>0</v>
      </c>
      <c r="Z47" s="6">
        <v>0</v>
      </c>
      <c r="AA47" s="6">
        <v>1682577.63</v>
      </c>
      <c r="AB47" s="6">
        <v>0</v>
      </c>
      <c r="AC47" s="6">
        <v>8402820.0700000003</v>
      </c>
      <c r="AD47" s="7">
        <v>0</v>
      </c>
      <c r="AE47" s="6">
        <v>-8402820.0700000003</v>
      </c>
      <c r="AF47" s="6">
        <v>0</v>
      </c>
      <c r="AG47" s="6">
        <v>4910370.74</v>
      </c>
      <c r="AH47" s="6">
        <v>0</v>
      </c>
      <c r="AI47" s="6">
        <v>20983876.449999999</v>
      </c>
      <c r="AJ47" s="7">
        <v>0</v>
      </c>
      <c r="AK47" s="6">
        <v>-20983876.449999999</v>
      </c>
      <c r="AL47" s="6">
        <v>0</v>
      </c>
      <c r="AM47" s="6">
        <v>3791555.16</v>
      </c>
      <c r="AN47" s="6">
        <v>0</v>
      </c>
      <c r="AO47" s="6">
        <v>13153537.640000001</v>
      </c>
      <c r="AP47" s="7">
        <v>0</v>
      </c>
      <c r="AQ47" s="6">
        <v>-13153537.640000001</v>
      </c>
      <c r="AR47" s="6">
        <v>0</v>
      </c>
      <c r="AS47" s="6">
        <v>3021373.91</v>
      </c>
      <c r="AT47" s="6">
        <v>0</v>
      </c>
      <c r="AU47" s="6">
        <v>12297044.52</v>
      </c>
      <c r="AV47" s="7">
        <v>0</v>
      </c>
      <c r="AW47" s="6">
        <v>-12297044.52</v>
      </c>
      <c r="AX47" s="6">
        <v>0</v>
      </c>
      <c r="AY47" s="6">
        <v>4723285.53</v>
      </c>
      <c r="AZ47" s="6">
        <v>0</v>
      </c>
      <c r="BA47" s="6">
        <v>17850876.66</v>
      </c>
      <c r="BB47" s="7">
        <v>0</v>
      </c>
      <c r="BC47" s="6">
        <v>-17850876.66</v>
      </c>
      <c r="BD47" s="6">
        <v>0</v>
      </c>
      <c r="BE47" s="6">
        <v>2872109.37</v>
      </c>
      <c r="BF47" s="6">
        <v>0</v>
      </c>
      <c r="BG47" s="6">
        <v>12176959.029999999</v>
      </c>
      <c r="BH47" s="7">
        <v>0</v>
      </c>
      <c r="BI47" s="6">
        <v>-12176959.029999999</v>
      </c>
      <c r="BJ47" s="6">
        <v>0</v>
      </c>
      <c r="BK47" s="6">
        <v>2576527.4</v>
      </c>
      <c r="BL47" s="6">
        <v>0</v>
      </c>
      <c r="BM47" s="6">
        <v>11328103.130000001</v>
      </c>
      <c r="BN47" s="7">
        <v>0</v>
      </c>
      <c r="BO47" s="6">
        <v>-11328103.130000001</v>
      </c>
      <c r="BP47" s="6">
        <v>0</v>
      </c>
      <c r="BQ47" s="6">
        <v>2982493.3</v>
      </c>
      <c r="BR47" s="6">
        <v>0</v>
      </c>
      <c r="BS47" s="6">
        <v>12223864.939999999</v>
      </c>
      <c r="BT47" s="7">
        <v>0</v>
      </c>
      <c r="BU47" s="6">
        <v>-12223864.939999999</v>
      </c>
      <c r="BV47" s="6">
        <v>0</v>
      </c>
      <c r="BW47" s="6">
        <v>3613237.44</v>
      </c>
      <c r="BX47" s="6">
        <v>0</v>
      </c>
      <c r="BY47" s="6">
        <v>17304640.079999998</v>
      </c>
      <c r="BZ47" s="7">
        <v>0</v>
      </c>
      <c r="CA47" s="6">
        <v>-17304640.079999998</v>
      </c>
      <c r="CB47" s="6">
        <v>0</v>
      </c>
      <c r="CC47" s="6">
        <v>2331396.2200000002</v>
      </c>
      <c r="CD47" s="6">
        <v>0</v>
      </c>
      <c r="CE47" s="6">
        <v>11884929.789999999</v>
      </c>
      <c r="CF47" s="7">
        <v>0</v>
      </c>
      <c r="CG47" s="6">
        <v>-11884929.789999999</v>
      </c>
      <c r="CH47" s="6">
        <v>0</v>
      </c>
      <c r="CI47" s="6">
        <v>2075690.37</v>
      </c>
      <c r="CJ47" s="6">
        <v>0</v>
      </c>
      <c r="CK47" s="6">
        <v>8035253.0800000001</v>
      </c>
      <c r="CL47" s="7">
        <v>0</v>
      </c>
      <c r="CM47" s="6">
        <v>-8035253.0800000001</v>
      </c>
      <c r="CN47" s="6">
        <v>0</v>
      </c>
      <c r="CO47" s="6">
        <v>2274886.19</v>
      </c>
      <c r="CP47" s="6">
        <v>0</v>
      </c>
      <c r="CQ47" s="6">
        <v>9246095.1600000001</v>
      </c>
      <c r="CR47" s="7">
        <v>0</v>
      </c>
      <c r="CS47" s="6">
        <v>-9246095.1600000001</v>
      </c>
      <c r="CT47" s="6">
        <v>0</v>
      </c>
      <c r="CU47" s="6">
        <v>2988575.72</v>
      </c>
      <c r="CV47" s="6">
        <v>0</v>
      </c>
      <c r="CW47" s="6">
        <v>12048636.98</v>
      </c>
      <c r="CX47" s="7">
        <v>0</v>
      </c>
      <c r="CY47" s="6">
        <v>-12048636.98</v>
      </c>
      <c r="CZ47" s="6">
        <v>0</v>
      </c>
      <c r="DA47" s="6">
        <v>2246271.06</v>
      </c>
      <c r="DB47" s="6">
        <v>0</v>
      </c>
      <c r="DC47" s="6">
        <v>9325731.8399999999</v>
      </c>
      <c r="DD47" s="7">
        <v>0</v>
      </c>
      <c r="DE47" s="6">
        <v>-9325731.8399999999</v>
      </c>
      <c r="DF47" s="6">
        <v>0</v>
      </c>
      <c r="DG47" s="6">
        <v>2743934.93</v>
      </c>
      <c r="DH47" s="6">
        <v>0</v>
      </c>
      <c r="DI47" s="6">
        <v>9214270.4100000001</v>
      </c>
      <c r="DJ47" s="7">
        <v>0</v>
      </c>
      <c r="DK47" s="6">
        <v>-9214270.4100000001</v>
      </c>
      <c r="DL47" s="6">
        <v>0</v>
      </c>
      <c r="DM47" s="6">
        <v>1469053.34</v>
      </c>
      <c r="DN47" s="6">
        <v>0</v>
      </c>
      <c r="DO47" s="6">
        <v>6495918.0599999996</v>
      </c>
      <c r="DP47" s="7">
        <v>0</v>
      </c>
      <c r="DQ47" s="6">
        <v>-6495918.0599999996</v>
      </c>
      <c r="DR47" s="6">
        <v>0</v>
      </c>
      <c r="DS47" s="6">
        <v>2889534.32</v>
      </c>
      <c r="DT47" s="6">
        <v>0</v>
      </c>
      <c r="DU47" s="6">
        <v>12858082.380000001</v>
      </c>
      <c r="DV47" s="7">
        <v>0</v>
      </c>
      <c r="DW47" s="6">
        <v>-12858082.380000001</v>
      </c>
      <c r="DX47" s="6">
        <v>0</v>
      </c>
      <c r="DY47" s="6">
        <v>4496511.97</v>
      </c>
      <c r="DZ47" s="6">
        <v>0</v>
      </c>
      <c r="EA47" s="6">
        <v>16832996.859999999</v>
      </c>
      <c r="EB47" s="7">
        <v>0</v>
      </c>
      <c r="EC47" s="6">
        <v>-16832996.859999999</v>
      </c>
      <c r="ED47" s="6">
        <v>0</v>
      </c>
      <c r="EE47" s="6">
        <v>54202248.420000002</v>
      </c>
      <c r="EF47" s="6">
        <v>0</v>
      </c>
      <c r="EG47" s="6">
        <v>225753770.99000001</v>
      </c>
      <c r="EH47" s="6">
        <v>0</v>
      </c>
      <c r="EI47" s="6">
        <v>-225753770.99000001</v>
      </c>
      <c r="EJ47" s="6">
        <v>0</v>
      </c>
    </row>
    <row r="48" spans="2:140" outlineLevel="4">
      <c r="B48" s="5" t="s">
        <v>476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6">
        <v>-377330.4</v>
      </c>
      <c r="J48" s="6">
        <v>0</v>
      </c>
      <c r="K48" s="6">
        <v>636670.21</v>
      </c>
      <c r="L48" s="7">
        <v>0</v>
      </c>
      <c r="M48" s="6">
        <v>-636670.21</v>
      </c>
      <c r="N48" s="6">
        <v>0</v>
      </c>
      <c r="O48" s="7">
        <v>0</v>
      </c>
      <c r="P48" s="6">
        <v>0</v>
      </c>
      <c r="Q48" s="7">
        <v>0</v>
      </c>
      <c r="R48" s="7">
        <v>0</v>
      </c>
      <c r="S48" s="6">
        <v>0</v>
      </c>
      <c r="T48" s="6">
        <v>0</v>
      </c>
      <c r="U48" s="7">
        <v>0</v>
      </c>
      <c r="V48" s="6">
        <v>0</v>
      </c>
      <c r="W48" s="7">
        <v>0</v>
      </c>
      <c r="X48" s="7">
        <v>0</v>
      </c>
      <c r="Y48" s="6">
        <v>0</v>
      </c>
      <c r="Z48" s="6">
        <v>0</v>
      </c>
      <c r="AA48" s="7">
        <v>0</v>
      </c>
      <c r="AB48" s="6">
        <v>0</v>
      </c>
      <c r="AC48" s="7">
        <v>0</v>
      </c>
      <c r="AD48" s="7">
        <v>0</v>
      </c>
      <c r="AE48" s="6">
        <v>0</v>
      </c>
      <c r="AF48" s="6">
        <v>0</v>
      </c>
      <c r="AG48" s="7">
        <v>0</v>
      </c>
      <c r="AH48" s="6">
        <v>0</v>
      </c>
      <c r="AI48" s="7">
        <v>0</v>
      </c>
      <c r="AJ48" s="7">
        <v>0</v>
      </c>
      <c r="AK48" s="6">
        <v>0</v>
      </c>
      <c r="AL48" s="6">
        <v>0</v>
      </c>
      <c r="AM48" s="7">
        <v>0</v>
      </c>
      <c r="AN48" s="6">
        <v>0</v>
      </c>
      <c r="AO48" s="7">
        <v>0</v>
      </c>
      <c r="AP48" s="7">
        <v>0</v>
      </c>
      <c r="AQ48" s="6">
        <v>0</v>
      </c>
      <c r="AR48" s="6">
        <v>0</v>
      </c>
      <c r="AS48" s="7">
        <v>0</v>
      </c>
      <c r="AT48" s="6">
        <v>0</v>
      </c>
      <c r="AU48" s="7">
        <v>0</v>
      </c>
      <c r="AV48" s="7">
        <v>0</v>
      </c>
      <c r="AW48" s="6">
        <v>0</v>
      </c>
      <c r="AX48" s="6">
        <v>0</v>
      </c>
      <c r="AY48" s="7">
        <v>0</v>
      </c>
      <c r="AZ48" s="6">
        <v>0</v>
      </c>
      <c r="BA48" s="7">
        <v>0</v>
      </c>
      <c r="BB48" s="7">
        <v>0</v>
      </c>
      <c r="BC48" s="6">
        <v>0</v>
      </c>
      <c r="BD48" s="6">
        <v>0</v>
      </c>
      <c r="BE48" s="7">
        <v>0</v>
      </c>
      <c r="BF48" s="6">
        <v>0</v>
      </c>
      <c r="BG48" s="7">
        <v>0</v>
      </c>
      <c r="BH48" s="7">
        <v>0</v>
      </c>
      <c r="BI48" s="6">
        <v>0</v>
      </c>
      <c r="BJ48" s="6">
        <v>0</v>
      </c>
      <c r="BK48" s="7">
        <v>0</v>
      </c>
      <c r="BL48" s="6">
        <v>0</v>
      </c>
      <c r="BM48" s="7">
        <v>0</v>
      </c>
      <c r="BN48" s="7">
        <v>0</v>
      </c>
      <c r="BO48" s="6">
        <v>0</v>
      </c>
      <c r="BP48" s="6">
        <v>0</v>
      </c>
      <c r="BQ48" s="7">
        <v>0</v>
      </c>
      <c r="BR48" s="6">
        <v>0</v>
      </c>
      <c r="BS48" s="7">
        <v>0</v>
      </c>
      <c r="BT48" s="7">
        <v>0</v>
      </c>
      <c r="BU48" s="6">
        <v>0</v>
      </c>
      <c r="BV48" s="6">
        <v>0</v>
      </c>
      <c r="BW48" s="7">
        <v>0</v>
      </c>
      <c r="BX48" s="6">
        <v>0</v>
      </c>
      <c r="BY48" s="7">
        <v>0</v>
      </c>
      <c r="BZ48" s="7">
        <v>0</v>
      </c>
      <c r="CA48" s="6">
        <v>0</v>
      </c>
      <c r="CB48" s="6">
        <v>0</v>
      </c>
      <c r="CC48" s="7">
        <v>0</v>
      </c>
      <c r="CD48" s="6">
        <v>0</v>
      </c>
      <c r="CE48" s="7">
        <v>0</v>
      </c>
      <c r="CF48" s="7">
        <v>0</v>
      </c>
      <c r="CG48" s="6">
        <v>0</v>
      </c>
      <c r="CH48" s="6">
        <v>0</v>
      </c>
      <c r="CI48" s="7">
        <v>0</v>
      </c>
      <c r="CJ48" s="6">
        <v>0</v>
      </c>
      <c r="CK48" s="7">
        <v>0</v>
      </c>
      <c r="CL48" s="7">
        <v>0</v>
      </c>
      <c r="CM48" s="6">
        <v>0</v>
      </c>
      <c r="CN48" s="6">
        <v>0</v>
      </c>
      <c r="CO48" s="7">
        <v>0</v>
      </c>
      <c r="CP48" s="6">
        <v>0</v>
      </c>
      <c r="CQ48" s="7">
        <v>0</v>
      </c>
      <c r="CR48" s="7">
        <v>0</v>
      </c>
      <c r="CS48" s="6">
        <v>0</v>
      </c>
      <c r="CT48" s="6">
        <v>0</v>
      </c>
      <c r="CU48" s="7">
        <v>0</v>
      </c>
      <c r="CV48" s="6">
        <v>0</v>
      </c>
      <c r="CW48" s="7">
        <v>0</v>
      </c>
      <c r="CX48" s="7">
        <v>0</v>
      </c>
      <c r="CY48" s="6">
        <v>0</v>
      </c>
      <c r="CZ48" s="6">
        <v>0</v>
      </c>
      <c r="DA48" s="7">
        <v>0</v>
      </c>
      <c r="DB48" s="6">
        <v>0</v>
      </c>
      <c r="DC48" s="7">
        <v>0</v>
      </c>
      <c r="DD48" s="7">
        <v>0</v>
      </c>
      <c r="DE48" s="6">
        <v>0</v>
      </c>
      <c r="DF48" s="6">
        <v>0</v>
      </c>
      <c r="DG48" s="7">
        <v>0</v>
      </c>
      <c r="DH48" s="6">
        <v>0</v>
      </c>
      <c r="DI48" s="7">
        <v>0</v>
      </c>
      <c r="DJ48" s="7">
        <v>0</v>
      </c>
      <c r="DK48" s="6">
        <v>0</v>
      </c>
      <c r="DL48" s="6">
        <v>0</v>
      </c>
      <c r="DM48" s="7">
        <v>0</v>
      </c>
      <c r="DN48" s="6">
        <v>0</v>
      </c>
      <c r="DO48" s="7">
        <v>0</v>
      </c>
      <c r="DP48" s="7">
        <v>0</v>
      </c>
      <c r="DQ48" s="6">
        <v>0</v>
      </c>
      <c r="DR48" s="6">
        <v>0</v>
      </c>
      <c r="DS48" s="7">
        <v>0</v>
      </c>
      <c r="DT48" s="6">
        <v>0</v>
      </c>
      <c r="DU48" s="7">
        <v>0</v>
      </c>
      <c r="DV48" s="7">
        <v>0</v>
      </c>
      <c r="DW48" s="6">
        <v>0</v>
      </c>
      <c r="DX48" s="6">
        <v>0</v>
      </c>
      <c r="DY48" s="7">
        <v>0</v>
      </c>
      <c r="DZ48" s="6">
        <v>0</v>
      </c>
      <c r="EA48" s="7">
        <v>0</v>
      </c>
      <c r="EB48" s="7">
        <v>0</v>
      </c>
      <c r="EC48" s="6">
        <v>0</v>
      </c>
      <c r="ED48" s="6">
        <v>0</v>
      </c>
      <c r="EE48" s="6">
        <v>-377330.4</v>
      </c>
      <c r="EF48" s="6">
        <v>0</v>
      </c>
      <c r="EG48" s="6">
        <v>636670.21</v>
      </c>
      <c r="EH48" s="6">
        <v>0</v>
      </c>
      <c r="EI48" s="6">
        <v>-636670.21</v>
      </c>
      <c r="EJ48" s="6">
        <v>0</v>
      </c>
    </row>
    <row r="49" spans="2:140" outlineLevel="3">
      <c r="B49" s="5" t="s">
        <v>477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6">
        <v>-377330.4</v>
      </c>
      <c r="J49" s="6">
        <v>0</v>
      </c>
      <c r="K49" s="6">
        <v>636670.21</v>
      </c>
      <c r="L49" s="7">
        <v>0</v>
      </c>
      <c r="M49" s="6">
        <v>-636670.21</v>
      </c>
      <c r="N49" s="6">
        <v>0</v>
      </c>
      <c r="O49" s="7">
        <v>0</v>
      </c>
      <c r="P49" s="6">
        <v>0</v>
      </c>
      <c r="Q49" s="7">
        <v>0</v>
      </c>
      <c r="R49" s="7">
        <v>0</v>
      </c>
      <c r="S49" s="6">
        <v>0</v>
      </c>
      <c r="T49" s="6">
        <v>0</v>
      </c>
      <c r="U49" s="7">
        <v>0</v>
      </c>
      <c r="V49" s="6">
        <v>0</v>
      </c>
      <c r="W49" s="7">
        <v>0</v>
      </c>
      <c r="X49" s="7">
        <v>0</v>
      </c>
      <c r="Y49" s="6">
        <v>0</v>
      </c>
      <c r="Z49" s="6">
        <v>0</v>
      </c>
      <c r="AA49" s="7">
        <v>0</v>
      </c>
      <c r="AB49" s="6">
        <v>0</v>
      </c>
      <c r="AC49" s="7">
        <v>0</v>
      </c>
      <c r="AD49" s="7">
        <v>0</v>
      </c>
      <c r="AE49" s="6">
        <v>0</v>
      </c>
      <c r="AF49" s="6">
        <v>0</v>
      </c>
      <c r="AG49" s="7">
        <v>0</v>
      </c>
      <c r="AH49" s="6">
        <v>0</v>
      </c>
      <c r="AI49" s="7">
        <v>0</v>
      </c>
      <c r="AJ49" s="7">
        <v>0</v>
      </c>
      <c r="AK49" s="6">
        <v>0</v>
      </c>
      <c r="AL49" s="6">
        <v>0</v>
      </c>
      <c r="AM49" s="7">
        <v>0</v>
      </c>
      <c r="AN49" s="6">
        <v>0</v>
      </c>
      <c r="AO49" s="7">
        <v>0</v>
      </c>
      <c r="AP49" s="7">
        <v>0</v>
      </c>
      <c r="AQ49" s="6">
        <v>0</v>
      </c>
      <c r="AR49" s="6">
        <v>0</v>
      </c>
      <c r="AS49" s="7">
        <v>0</v>
      </c>
      <c r="AT49" s="6">
        <v>0</v>
      </c>
      <c r="AU49" s="7">
        <v>0</v>
      </c>
      <c r="AV49" s="7">
        <v>0</v>
      </c>
      <c r="AW49" s="6">
        <v>0</v>
      </c>
      <c r="AX49" s="6">
        <v>0</v>
      </c>
      <c r="AY49" s="7">
        <v>0</v>
      </c>
      <c r="AZ49" s="6">
        <v>0</v>
      </c>
      <c r="BA49" s="7">
        <v>0</v>
      </c>
      <c r="BB49" s="7">
        <v>0</v>
      </c>
      <c r="BC49" s="6">
        <v>0</v>
      </c>
      <c r="BD49" s="6">
        <v>0</v>
      </c>
      <c r="BE49" s="7">
        <v>0</v>
      </c>
      <c r="BF49" s="6">
        <v>0</v>
      </c>
      <c r="BG49" s="7">
        <v>0</v>
      </c>
      <c r="BH49" s="7">
        <v>0</v>
      </c>
      <c r="BI49" s="6">
        <v>0</v>
      </c>
      <c r="BJ49" s="6">
        <v>0</v>
      </c>
      <c r="BK49" s="7">
        <v>0</v>
      </c>
      <c r="BL49" s="6">
        <v>0</v>
      </c>
      <c r="BM49" s="7">
        <v>0</v>
      </c>
      <c r="BN49" s="7">
        <v>0</v>
      </c>
      <c r="BO49" s="6">
        <v>0</v>
      </c>
      <c r="BP49" s="6">
        <v>0</v>
      </c>
      <c r="BQ49" s="7">
        <v>0</v>
      </c>
      <c r="BR49" s="6">
        <v>0</v>
      </c>
      <c r="BS49" s="7">
        <v>0</v>
      </c>
      <c r="BT49" s="7">
        <v>0</v>
      </c>
      <c r="BU49" s="6">
        <v>0</v>
      </c>
      <c r="BV49" s="6">
        <v>0</v>
      </c>
      <c r="BW49" s="7">
        <v>0</v>
      </c>
      <c r="BX49" s="6">
        <v>0</v>
      </c>
      <c r="BY49" s="7">
        <v>0</v>
      </c>
      <c r="BZ49" s="7">
        <v>0</v>
      </c>
      <c r="CA49" s="6">
        <v>0</v>
      </c>
      <c r="CB49" s="6">
        <v>0</v>
      </c>
      <c r="CC49" s="7">
        <v>0</v>
      </c>
      <c r="CD49" s="6">
        <v>0</v>
      </c>
      <c r="CE49" s="7">
        <v>0</v>
      </c>
      <c r="CF49" s="7">
        <v>0</v>
      </c>
      <c r="CG49" s="6">
        <v>0</v>
      </c>
      <c r="CH49" s="6">
        <v>0</v>
      </c>
      <c r="CI49" s="7">
        <v>0</v>
      </c>
      <c r="CJ49" s="6">
        <v>0</v>
      </c>
      <c r="CK49" s="7">
        <v>0</v>
      </c>
      <c r="CL49" s="7">
        <v>0</v>
      </c>
      <c r="CM49" s="6">
        <v>0</v>
      </c>
      <c r="CN49" s="6">
        <v>0</v>
      </c>
      <c r="CO49" s="7">
        <v>0</v>
      </c>
      <c r="CP49" s="6">
        <v>0</v>
      </c>
      <c r="CQ49" s="7">
        <v>0</v>
      </c>
      <c r="CR49" s="7">
        <v>0</v>
      </c>
      <c r="CS49" s="6">
        <v>0</v>
      </c>
      <c r="CT49" s="6">
        <v>0</v>
      </c>
      <c r="CU49" s="7">
        <v>0</v>
      </c>
      <c r="CV49" s="6">
        <v>0</v>
      </c>
      <c r="CW49" s="7">
        <v>0</v>
      </c>
      <c r="CX49" s="7">
        <v>0</v>
      </c>
      <c r="CY49" s="6">
        <v>0</v>
      </c>
      <c r="CZ49" s="6">
        <v>0</v>
      </c>
      <c r="DA49" s="7">
        <v>0</v>
      </c>
      <c r="DB49" s="6">
        <v>0</v>
      </c>
      <c r="DC49" s="7">
        <v>0</v>
      </c>
      <c r="DD49" s="7">
        <v>0</v>
      </c>
      <c r="DE49" s="6">
        <v>0</v>
      </c>
      <c r="DF49" s="6">
        <v>0</v>
      </c>
      <c r="DG49" s="7">
        <v>0</v>
      </c>
      <c r="DH49" s="6">
        <v>0</v>
      </c>
      <c r="DI49" s="7">
        <v>0</v>
      </c>
      <c r="DJ49" s="7">
        <v>0</v>
      </c>
      <c r="DK49" s="6">
        <v>0</v>
      </c>
      <c r="DL49" s="6">
        <v>0</v>
      </c>
      <c r="DM49" s="7">
        <v>0</v>
      </c>
      <c r="DN49" s="6">
        <v>0</v>
      </c>
      <c r="DO49" s="7">
        <v>0</v>
      </c>
      <c r="DP49" s="7">
        <v>0</v>
      </c>
      <c r="DQ49" s="6">
        <v>0</v>
      </c>
      <c r="DR49" s="6">
        <v>0</v>
      </c>
      <c r="DS49" s="7">
        <v>0</v>
      </c>
      <c r="DT49" s="6">
        <v>0</v>
      </c>
      <c r="DU49" s="7">
        <v>0</v>
      </c>
      <c r="DV49" s="7">
        <v>0</v>
      </c>
      <c r="DW49" s="6">
        <v>0</v>
      </c>
      <c r="DX49" s="6">
        <v>0</v>
      </c>
      <c r="DY49" s="7">
        <v>0</v>
      </c>
      <c r="DZ49" s="6">
        <v>0</v>
      </c>
      <c r="EA49" s="7">
        <v>0</v>
      </c>
      <c r="EB49" s="7">
        <v>0</v>
      </c>
      <c r="EC49" s="6">
        <v>0</v>
      </c>
      <c r="ED49" s="6">
        <v>0</v>
      </c>
      <c r="EE49" s="6">
        <v>-377330.4</v>
      </c>
      <c r="EF49" s="6">
        <v>0</v>
      </c>
      <c r="EG49" s="6">
        <v>636670.21</v>
      </c>
      <c r="EH49" s="6">
        <v>0</v>
      </c>
      <c r="EI49" s="6">
        <v>-636670.21</v>
      </c>
      <c r="EJ49" s="6">
        <v>0</v>
      </c>
    </row>
    <row r="50" spans="2:140" outlineLevel="3">
      <c r="B50" s="5" t="s">
        <v>478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6">
        <v>30000000</v>
      </c>
      <c r="M50" s="6">
        <v>30000000</v>
      </c>
      <c r="N50" s="6">
        <v>0</v>
      </c>
      <c r="O50" s="7">
        <v>0</v>
      </c>
      <c r="P50" s="6">
        <v>0</v>
      </c>
      <c r="Q50" s="7">
        <v>0</v>
      </c>
      <c r="R50" s="7">
        <v>0</v>
      </c>
      <c r="S50" s="6">
        <v>0</v>
      </c>
      <c r="T50" s="6">
        <v>0</v>
      </c>
      <c r="U50" s="7">
        <v>0</v>
      </c>
      <c r="V50" s="6">
        <v>0</v>
      </c>
      <c r="W50" s="7">
        <v>0</v>
      </c>
      <c r="X50" s="7">
        <v>0</v>
      </c>
      <c r="Y50" s="6">
        <v>0</v>
      </c>
      <c r="Z50" s="6">
        <v>0</v>
      </c>
      <c r="AA50" s="7">
        <v>0</v>
      </c>
      <c r="AB50" s="6">
        <v>0</v>
      </c>
      <c r="AC50" s="7">
        <v>0</v>
      </c>
      <c r="AD50" s="6">
        <v>45416000</v>
      </c>
      <c r="AE50" s="6">
        <v>45416000</v>
      </c>
      <c r="AF50" s="6">
        <v>0</v>
      </c>
      <c r="AG50" s="7">
        <v>0</v>
      </c>
      <c r="AH50" s="6">
        <v>0</v>
      </c>
      <c r="AI50" s="7">
        <v>0</v>
      </c>
      <c r="AJ50" s="6">
        <v>36547000</v>
      </c>
      <c r="AK50" s="6">
        <v>36547000</v>
      </c>
      <c r="AL50" s="6">
        <v>0</v>
      </c>
      <c r="AM50" s="7">
        <v>0</v>
      </c>
      <c r="AN50" s="6">
        <v>0</v>
      </c>
      <c r="AO50" s="7">
        <v>0</v>
      </c>
      <c r="AP50" s="6">
        <v>47597000</v>
      </c>
      <c r="AQ50" s="6">
        <v>47597000</v>
      </c>
      <c r="AR50" s="6">
        <v>0</v>
      </c>
      <c r="AS50" s="7">
        <v>0</v>
      </c>
      <c r="AT50" s="6">
        <v>0</v>
      </c>
      <c r="AU50" s="7">
        <v>0</v>
      </c>
      <c r="AV50" s="6">
        <v>32295000</v>
      </c>
      <c r="AW50" s="6">
        <v>32295000</v>
      </c>
      <c r="AX50" s="6">
        <v>0</v>
      </c>
      <c r="AY50" s="7">
        <v>0</v>
      </c>
      <c r="AZ50" s="6">
        <v>0</v>
      </c>
      <c r="BA50" s="7">
        <v>0</v>
      </c>
      <c r="BB50" s="6">
        <v>40000000</v>
      </c>
      <c r="BC50" s="6">
        <v>40000000</v>
      </c>
      <c r="BD50" s="6">
        <v>0</v>
      </c>
      <c r="BE50" s="7">
        <v>0</v>
      </c>
      <c r="BF50" s="6">
        <v>0</v>
      </c>
      <c r="BG50" s="7">
        <v>0</v>
      </c>
      <c r="BH50" s="6">
        <v>34431000</v>
      </c>
      <c r="BI50" s="6">
        <v>34431000</v>
      </c>
      <c r="BJ50" s="6">
        <v>0</v>
      </c>
      <c r="BK50" s="7">
        <v>0</v>
      </c>
      <c r="BL50" s="6">
        <v>0</v>
      </c>
      <c r="BM50" s="7">
        <v>0</v>
      </c>
      <c r="BN50" s="6">
        <v>33723000</v>
      </c>
      <c r="BO50" s="6">
        <v>33723000</v>
      </c>
      <c r="BP50" s="6">
        <v>0</v>
      </c>
      <c r="BQ50" s="7">
        <v>0</v>
      </c>
      <c r="BR50" s="6">
        <v>0</v>
      </c>
      <c r="BS50" s="7">
        <v>0</v>
      </c>
      <c r="BT50" s="6">
        <v>46100000</v>
      </c>
      <c r="BU50" s="6">
        <v>46100000</v>
      </c>
      <c r="BV50" s="6">
        <v>0</v>
      </c>
      <c r="BW50" s="7">
        <v>0</v>
      </c>
      <c r="BX50" s="6">
        <v>0</v>
      </c>
      <c r="BY50" s="7">
        <v>0</v>
      </c>
      <c r="BZ50" s="6">
        <v>54570000</v>
      </c>
      <c r="CA50" s="6">
        <v>54570000</v>
      </c>
      <c r="CB50" s="6">
        <v>0</v>
      </c>
      <c r="CC50" s="7">
        <v>0</v>
      </c>
      <c r="CD50" s="6">
        <v>0</v>
      </c>
      <c r="CE50" s="7">
        <v>0</v>
      </c>
      <c r="CF50" s="6">
        <v>45406000</v>
      </c>
      <c r="CG50" s="6">
        <v>45406000</v>
      </c>
      <c r="CH50" s="6">
        <v>0</v>
      </c>
      <c r="CI50" s="7">
        <v>0</v>
      </c>
      <c r="CJ50" s="6">
        <v>0</v>
      </c>
      <c r="CK50" s="7">
        <v>0</v>
      </c>
      <c r="CL50" s="6">
        <v>29505000</v>
      </c>
      <c r="CM50" s="6">
        <v>29505000</v>
      </c>
      <c r="CN50" s="6">
        <v>0</v>
      </c>
      <c r="CO50" s="7">
        <v>0</v>
      </c>
      <c r="CP50" s="6">
        <v>0</v>
      </c>
      <c r="CQ50" s="7">
        <v>0</v>
      </c>
      <c r="CR50" s="6">
        <v>42145000</v>
      </c>
      <c r="CS50" s="6">
        <v>42145000</v>
      </c>
      <c r="CT50" s="6">
        <v>0</v>
      </c>
      <c r="CU50" s="7">
        <v>0</v>
      </c>
      <c r="CV50" s="6">
        <v>0</v>
      </c>
      <c r="CW50" s="7">
        <v>0</v>
      </c>
      <c r="CX50" s="6">
        <v>37611000</v>
      </c>
      <c r="CY50" s="6">
        <v>37611000</v>
      </c>
      <c r="CZ50" s="6">
        <v>0</v>
      </c>
      <c r="DA50" s="7">
        <v>0</v>
      </c>
      <c r="DB50" s="6">
        <v>0</v>
      </c>
      <c r="DC50" s="7">
        <v>0</v>
      </c>
      <c r="DD50" s="6">
        <v>32183000</v>
      </c>
      <c r="DE50" s="6">
        <v>32183000</v>
      </c>
      <c r="DF50" s="6">
        <v>0</v>
      </c>
      <c r="DG50" s="7">
        <v>0</v>
      </c>
      <c r="DH50" s="6">
        <v>0</v>
      </c>
      <c r="DI50" s="7">
        <v>0</v>
      </c>
      <c r="DJ50" s="6">
        <v>33152000</v>
      </c>
      <c r="DK50" s="6">
        <v>33152000</v>
      </c>
      <c r="DL50" s="6">
        <v>0</v>
      </c>
      <c r="DM50" s="7">
        <v>0</v>
      </c>
      <c r="DN50" s="6">
        <v>0</v>
      </c>
      <c r="DO50" s="7">
        <v>0</v>
      </c>
      <c r="DP50" s="6">
        <v>42482000</v>
      </c>
      <c r="DQ50" s="6">
        <v>42482000</v>
      </c>
      <c r="DR50" s="6">
        <v>0</v>
      </c>
      <c r="DS50" s="7">
        <v>0</v>
      </c>
      <c r="DT50" s="6">
        <v>0</v>
      </c>
      <c r="DU50" s="7">
        <v>0</v>
      </c>
      <c r="DV50" s="6">
        <v>44656000</v>
      </c>
      <c r="DW50" s="6">
        <v>44656000</v>
      </c>
      <c r="DX50" s="6">
        <v>0</v>
      </c>
      <c r="DY50" s="7">
        <v>0</v>
      </c>
      <c r="DZ50" s="6">
        <v>0</v>
      </c>
      <c r="EA50" s="7">
        <v>0</v>
      </c>
      <c r="EB50" s="6">
        <v>40486000</v>
      </c>
      <c r="EC50" s="6">
        <v>40486000</v>
      </c>
      <c r="ED50" s="6">
        <v>0</v>
      </c>
      <c r="EE50" s="6">
        <v>0</v>
      </c>
      <c r="EF50" s="6">
        <v>0</v>
      </c>
      <c r="EG50" s="6">
        <v>0</v>
      </c>
      <c r="EH50" s="6">
        <v>748305000</v>
      </c>
      <c r="EI50" s="6">
        <v>748305000</v>
      </c>
      <c r="EJ50" s="6">
        <v>0</v>
      </c>
    </row>
    <row r="51" spans="2:140" outlineLevel="2">
      <c r="B51" s="5" t="s">
        <v>479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6">
        <v>135533.42000000001</v>
      </c>
      <c r="J51" s="6">
        <v>0.45179999999999998</v>
      </c>
      <c r="K51" s="6">
        <v>4726804.12</v>
      </c>
      <c r="L51" s="6">
        <v>30000000</v>
      </c>
      <c r="M51" s="6">
        <v>25273195.879999999</v>
      </c>
      <c r="N51" s="6">
        <v>15.756</v>
      </c>
      <c r="O51" s="7">
        <v>0</v>
      </c>
      <c r="P51" s="6">
        <v>0</v>
      </c>
      <c r="Q51" s="7">
        <v>0</v>
      </c>
      <c r="R51" s="7">
        <v>0</v>
      </c>
      <c r="S51" s="6">
        <v>0</v>
      </c>
      <c r="T51" s="6">
        <v>0</v>
      </c>
      <c r="U51" s="7">
        <v>0</v>
      </c>
      <c r="V51" s="6">
        <v>0</v>
      </c>
      <c r="W51" s="7">
        <v>0</v>
      </c>
      <c r="X51" s="7">
        <v>0</v>
      </c>
      <c r="Y51" s="6">
        <v>0</v>
      </c>
      <c r="Z51" s="6">
        <v>0</v>
      </c>
      <c r="AA51" s="6">
        <v>1682577.63</v>
      </c>
      <c r="AB51" s="6">
        <v>3.7048000000000001</v>
      </c>
      <c r="AC51" s="6">
        <v>8402820.0700000003</v>
      </c>
      <c r="AD51" s="6">
        <v>45416000</v>
      </c>
      <c r="AE51" s="6">
        <v>37013179.93</v>
      </c>
      <c r="AF51" s="6">
        <v>18.501899999999999</v>
      </c>
      <c r="AG51" s="6">
        <v>4910370.74</v>
      </c>
      <c r="AH51" s="6">
        <v>13.4358</v>
      </c>
      <c r="AI51" s="6">
        <v>20983876.449999999</v>
      </c>
      <c r="AJ51" s="6">
        <v>36547000</v>
      </c>
      <c r="AK51" s="6">
        <v>15563123.550000001</v>
      </c>
      <c r="AL51" s="6">
        <v>57.4161</v>
      </c>
      <c r="AM51" s="6">
        <v>3791555.16</v>
      </c>
      <c r="AN51" s="6">
        <v>7.9660000000000002</v>
      </c>
      <c r="AO51" s="6">
        <v>13153537.640000001</v>
      </c>
      <c r="AP51" s="6">
        <v>47597000</v>
      </c>
      <c r="AQ51" s="6">
        <v>34443462.359999999</v>
      </c>
      <c r="AR51" s="6">
        <v>27.635200000000001</v>
      </c>
      <c r="AS51" s="6">
        <v>3021373.91</v>
      </c>
      <c r="AT51" s="6">
        <v>9.3554999999999993</v>
      </c>
      <c r="AU51" s="6">
        <v>12297044.52</v>
      </c>
      <c r="AV51" s="6">
        <v>32295000</v>
      </c>
      <c r="AW51" s="6">
        <v>19997955.48</v>
      </c>
      <c r="AX51" s="6">
        <v>38.077199999999998</v>
      </c>
      <c r="AY51" s="6">
        <v>4723285.53</v>
      </c>
      <c r="AZ51" s="6">
        <v>11.808199999999999</v>
      </c>
      <c r="BA51" s="6">
        <v>17850876.66</v>
      </c>
      <c r="BB51" s="6">
        <v>40000000</v>
      </c>
      <c r="BC51" s="6">
        <v>22149123.34</v>
      </c>
      <c r="BD51" s="6">
        <v>44.627200000000002</v>
      </c>
      <c r="BE51" s="6">
        <v>2872109.37</v>
      </c>
      <c r="BF51" s="6">
        <v>8.3415999999999997</v>
      </c>
      <c r="BG51" s="6">
        <v>12176959.029999999</v>
      </c>
      <c r="BH51" s="6">
        <v>34431000</v>
      </c>
      <c r="BI51" s="6">
        <v>22254040.969999999</v>
      </c>
      <c r="BJ51" s="6">
        <v>35.366300000000003</v>
      </c>
      <c r="BK51" s="6">
        <v>2576527.4</v>
      </c>
      <c r="BL51" s="6">
        <v>7.6402999999999999</v>
      </c>
      <c r="BM51" s="6">
        <v>11328103.130000001</v>
      </c>
      <c r="BN51" s="6">
        <v>33723000</v>
      </c>
      <c r="BO51" s="6">
        <v>22394896.870000001</v>
      </c>
      <c r="BP51" s="6">
        <v>33.5916</v>
      </c>
      <c r="BQ51" s="6">
        <v>2982493.3</v>
      </c>
      <c r="BR51" s="6">
        <v>6.4695999999999998</v>
      </c>
      <c r="BS51" s="6">
        <v>12223864.939999999</v>
      </c>
      <c r="BT51" s="6">
        <v>46100000</v>
      </c>
      <c r="BU51" s="6">
        <v>33876135.060000002</v>
      </c>
      <c r="BV51" s="6">
        <v>26.515999999999998</v>
      </c>
      <c r="BW51" s="6">
        <v>3613237.44</v>
      </c>
      <c r="BX51" s="6">
        <v>6.6212999999999997</v>
      </c>
      <c r="BY51" s="6">
        <v>17304640.079999998</v>
      </c>
      <c r="BZ51" s="6">
        <v>54570000</v>
      </c>
      <c r="CA51" s="6">
        <v>37265359.920000002</v>
      </c>
      <c r="CB51" s="6">
        <v>31.710899999999999</v>
      </c>
      <c r="CC51" s="6">
        <v>2331396.2200000002</v>
      </c>
      <c r="CD51" s="6">
        <v>5.1345999999999998</v>
      </c>
      <c r="CE51" s="6">
        <v>11884929.789999999</v>
      </c>
      <c r="CF51" s="6">
        <v>45406000</v>
      </c>
      <c r="CG51" s="6">
        <v>33521070.210000001</v>
      </c>
      <c r="CH51" s="6">
        <v>26.174800000000001</v>
      </c>
      <c r="CI51" s="6">
        <v>2075690.37</v>
      </c>
      <c r="CJ51" s="6">
        <v>7.0350000000000001</v>
      </c>
      <c r="CK51" s="6">
        <v>8035253.0800000001</v>
      </c>
      <c r="CL51" s="6">
        <v>29505000</v>
      </c>
      <c r="CM51" s="6">
        <v>21469746.920000002</v>
      </c>
      <c r="CN51" s="6">
        <v>27.233499999999999</v>
      </c>
      <c r="CO51" s="6">
        <v>2274886.19</v>
      </c>
      <c r="CP51" s="6">
        <v>5.3978000000000002</v>
      </c>
      <c r="CQ51" s="6">
        <v>9246095.1600000001</v>
      </c>
      <c r="CR51" s="6">
        <v>42145000</v>
      </c>
      <c r="CS51" s="6">
        <v>32898904.84</v>
      </c>
      <c r="CT51" s="6">
        <v>21.938800000000001</v>
      </c>
      <c r="CU51" s="6">
        <v>2988575.72</v>
      </c>
      <c r="CV51" s="6">
        <v>7.9459999999999997</v>
      </c>
      <c r="CW51" s="6">
        <v>12048636.98</v>
      </c>
      <c r="CX51" s="6">
        <v>37611000</v>
      </c>
      <c r="CY51" s="6">
        <v>25562363.02</v>
      </c>
      <c r="CZ51" s="6">
        <v>32.0349</v>
      </c>
      <c r="DA51" s="6">
        <v>2246271.06</v>
      </c>
      <c r="DB51" s="6">
        <v>6.9797000000000002</v>
      </c>
      <c r="DC51" s="6">
        <v>9325731.8399999999</v>
      </c>
      <c r="DD51" s="6">
        <v>32183000</v>
      </c>
      <c r="DE51" s="6">
        <v>22857268.16</v>
      </c>
      <c r="DF51" s="6">
        <v>28.9772</v>
      </c>
      <c r="DG51" s="6">
        <v>2743934.93</v>
      </c>
      <c r="DH51" s="6">
        <v>8.2767999999999997</v>
      </c>
      <c r="DI51" s="6">
        <v>9214270.4100000001</v>
      </c>
      <c r="DJ51" s="6">
        <v>33152000</v>
      </c>
      <c r="DK51" s="6">
        <v>23937729.59</v>
      </c>
      <c r="DL51" s="6">
        <v>27.794</v>
      </c>
      <c r="DM51" s="6">
        <v>1469053.34</v>
      </c>
      <c r="DN51" s="6">
        <v>3.4581</v>
      </c>
      <c r="DO51" s="6">
        <v>6495918.0599999996</v>
      </c>
      <c r="DP51" s="6">
        <v>42482000</v>
      </c>
      <c r="DQ51" s="6">
        <v>35986081.939999998</v>
      </c>
      <c r="DR51" s="6">
        <v>15.291</v>
      </c>
      <c r="DS51" s="6">
        <v>2889534.32</v>
      </c>
      <c r="DT51" s="6">
        <v>6.4706999999999999</v>
      </c>
      <c r="DU51" s="6">
        <v>12858082.380000001</v>
      </c>
      <c r="DV51" s="6">
        <v>44656000</v>
      </c>
      <c r="DW51" s="6">
        <v>31797917.620000001</v>
      </c>
      <c r="DX51" s="6">
        <v>28.793600000000001</v>
      </c>
      <c r="DY51" s="6">
        <v>4496511.97</v>
      </c>
      <c r="DZ51" s="6">
        <v>11.106299999999999</v>
      </c>
      <c r="EA51" s="6">
        <v>16832996.859999999</v>
      </c>
      <c r="EB51" s="6">
        <v>40486000</v>
      </c>
      <c r="EC51" s="6">
        <v>23653003.140000001</v>
      </c>
      <c r="ED51" s="6">
        <v>41.577300000000001</v>
      </c>
      <c r="EE51" s="6">
        <v>53824918.020000003</v>
      </c>
      <c r="EF51" s="6">
        <v>7.1928999999999998</v>
      </c>
      <c r="EG51" s="6">
        <v>226390441.19999999</v>
      </c>
      <c r="EH51" s="6">
        <v>748305000</v>
      </c>
      <c r="EI51" s="6">
        <v>521914558.80000001</v>
      </c>
      <c r="EJ51" s="6">
        <v>30.253799999999998</v>
      </c>
    </row>
    <row r="52" spans="2:140" outlineLevel="4">
      <c r="B52" s="5" t="s">
        <v>480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6">
        <v>1018.12</v>
      </c>
      <c r="J52" s="6">
        <v>0</v>
      </c>
      <c r="K52" s="6">
        <v>2158.36</v>
      </c>
      <c r="L52" s="7">
        <v>0</v>
      </c>
      <c r="M52" s="6">
        <v>-2158.36</v>
      </c>
      <c r="N52" s="6">
        <v>0</v>
      </c>
      <c r="O52" s="7">
        <v>0</v>
      </c>
      <c r="P52" s="6">
        <v>0</v>
      </c>
      <c r="Q52" s="7">
        <v>0</v>
      </c>
      <c r="R52" s="7">
        <v>0</v>
      </c>
      <c r="S52" s="6">
        <v>0</v>
      </c>
      <c r="T52" s="6">
        <v>0</v>
      </c>
      <c r="U52" s="7">
        <v>0</v>
      </c>
      <c r="V52" s="6">
        <v>0</v>
      </c>
      <c r="W52" s="7">
        <v>0</v>
      </c>
      <c r="X52" s="7">
        <v>0</v>
      </c>
      <c r="Y52" s="6">
        <v>0</v>
      </c>
      <c r="Z52" s="6">
        <v>0</v>
      </c>
      <c r="AA52" s="7">
        <v>0</v>
      </c>
      <c r="AB52" s="6">
        <v>0</v>
      </c>
      <c r="AC52" s="7">
        <v>0</v>
      </c>
      <c r="AD52" s="7">
        <v>0</v>
      </c>
      <c r="AE52" s="6">
        <v>0</v>
      </c>
      <c r="AF52" s="6">
        <v>0</v>
      </c>
      <c r="AG52" s="7">
        <v>0</v>
      </c>
      <c r="AH52" s="6">
        <v>0</v>
      </c>
      <c r="AI52" s="7">
        <v>0</v>
      </c>
      <c r="AJ52" s="7">
        <v>0</v>
      </c>
      <c r="AK52" s="6">
        <v>0</v>
      </c>
      <c r="AL52" s="6">
        <v>0</v>
      </c>
      <c r="AM52" s="7">
        <v>0</v>
      </c>
      <c r="AN52" s="6">
        <v>0</v>
      </c>
      <c r="AO52" s="7">
        <v>0</v>
      </c>
      <c r="AP52" s="7">
        <v>0</v>
      </c>
      <c r="AQ52" s="6">
        <v>0</v>
      </c>
      <c r="AR52" s="6">
        <v>0</v>
      </c>
      <c r="AS52" s="7">
        <v>0</v>
      </c>
      <c r="AT52" s="6">
        <v>0</v>
      </c>
      <c r="AU52" s="7">
        <v>0</v>
      </c>
      <c r="AV52" s="7">
        <v>0</v>
      </c>
      <c r="AW52" s="6">
        <v>0</v>
      </c>
      <c r="AX52" s="6">
        <v>0</v>
      </c>
      <c r="AY52" s="7">
        <v>0</v>
      </c>
      <c r="AZ52" s="6">
        <v>0</v>
      </c>
      <c r="BA52" s="7">
        <v>0</v>
      </c>
      <c r="BB52" s="7">
        <v>0</v>
      </c>
      <c r="BC52" s="6">
        <v>0</v>
      </c>
      <c r="BD52" s="6">
        <v>0</v>
      </c>
      <c r="BE52" s="7">
        <v>0</v>
      </c>
      <c r="BF52" s="6">
        <v>0</v>
      </c>
      <c r="BG52" s="7">
        <v>0</v>
      </c>
      <c r="BH52" s="7">
        <v>0</v>
      </c>
      <c r="BI52" s="6">
        <v>0</v>
      </c>
      <c r="BJ52" s="6">
        <v>0</v>
      </c>
      <c r="BK52" s="7">
        <v>0</v>
      </c>
      <c r="BL52" s="6">
        <v>0</v>
      </c>
      <c r="BM52" s="7">
        <v>0</v>
      </c>
      <c r="BN52" s="7">
        <v>0</v>
      </c>
      <c r="BO52" s="6">
        <v>0</v>
      </c>
      <c r="BP52" s="6">
        <v>0</v>
      </c>
      <c r="BQ52" s="7">
        <v>0</v>
      </c>
      <c r="BR52" s="6">
        <v>0</v>
      </c>
      <c r="BS52" s="7">
        <v>0</v>
      </c>
      <c r="BT52" s="7">
        <v>0</v>
      </c>
      <c r="BU52" s="6">
        <v>0</v>
      </c>
      <c r="BV52" s="6">
        <v>0</v>
      </c>
      <c r="BW52" s="7">
        <v>0</v>
      </c>
      <c r="BX52" s="6">
        <v>0</v>
      </c>
      <c r="BY52" s="7">
        <v>0</v>
      </c>
      <c r="BZ52" s="7">
        <v>0</v>
      </c>
      <c r="CA52" s="6">
        <v>0</v>
      </c>
      <c r="CB52" s="6">
        <v>0</v>
      </c>
      <c r="CC52" s="7">
        <v>0</v>
      </c>
      <c r="CD52" s="6">
        <v>0</v>
      </c>
      <c r="CE52" s="7">
        <v>0</v>
      </c>
      <c r="CF52" s="7">
        <v>0</v>
      </c>
      <c r="CG52" s="6">
        <v>0</v>
      </c>
      <c r="CH52" s="6">
        <v>0</v>
      </c>
      <c r="CI52" s="7">
        <v>0</v>
      </c>
      <c r="CJ52" s="6">
        <v>0</v>
      </c>
      <c r="CK52" s="7">
        <v>0</v>
      </c>
      <c r="CL52" s="7">
        <v>0</v>
      </c>
      <c r="CM52" s="6">
        <v>0</v>
      </c>
      <c r="CN52" s="6">
        <v>0</v>
      </c>
      <c r="CO52" s="7">
        <v>0</v>
      </c>
      <c r="CP52" s="6">
        <v>0</v>
      </c>
      <c r="CQ52" s="7">
        <v>0</v>
      </c>
      <c r="CR52" s="7">
        <v>0</v>
      </c>
      <c r="CS52" s="6">
        <v>0</v>
      </c>
      <c r="CT52" s="6">
        <v>0</v>
      </c>
      <c r="CU52" s="7">
        <v>0</v>
      </c>
      <c r="CV52" s="6">
        <v>0</v>
      </c>
      <c r="CW52" s="7">
        <v>0</v>
      </c>
      <c r="CX52" s="7">
        <v>0</v>
      </c>
      <c r="CY52" s="6">
        <v>0</v>
      </c>
      <c r="CZ52" s="6">
        <v>0</v>
      </c>
      <c r="DA52" s="7">
        <v>0</v>
      </c>
      <c r="DB52" s="6">
        <v>0</v>
      </c>
      <c r="DC52" s="6">
        <v>1500</v>
      </c>
      <c r="DD52" s="7">
        <v>0</v>
      </c>
      <c r="DE52" s="6">
        <v>-1500</v>
      </c>
      <c r="DF52" s="6">
        <v>0</v>
      </c>
      <c r="DG52" s="7">
        <v>0</v>
      </c>
      <c r="DH52" s="6">
        <v>0</v>
      </c>
      <c r="DI52" s="7">
        <v>0</v>
      </c>
      <c r="DJ52" s="7">
        <v>0</v>
      </c>
      <c r="DK52" s="6">
        <v>0</v>
      </c>
      <c r="DL52" s="6">
        <v>0</v>
      </c>
      <c r="DM52" s="7">
        <v>0</v>
      </c>
      <c r="DN52" s="6">
        <v>0</v>
      </c>
      <c r="DO52" s="7">
        <v>0</v>
      </c>
      <c r="DP52" s="7">
        <v>0</v>
      </c>
      <c r="DQ52" s="6">
        <v>0</v>
      </c>
      <c r="DR52" s="6">
        <v>0</v>
      </c>
      <c r="DS52" s="7">
        <v>0</v>
      </c>
      <c r="DT52" s="6">
        <v>0</v>
      </c>
      <c r="DU52" s="7">
        <v>0</v>
      </c>
      <c r="DV52" s="7">
        <v>0</v>
      </c>
      <c r="DW52" s="6">
        <v>0</v>
      </c>
      <c r="DX52" s="6">
        <v>0</v>
      </c>
      <c r="DY52" s="7">
        <v>0</v>
      </c>
      <c r="DZ52" s="6">
        <v>0</v>
      </c>
      <c r="EA52" s="6">
        <v>520</v>
      </c>
      <c r="EB52" s="7">
        <v>0</v>
      </c>
      <c r="EC52" s="6">
        <v>-520</v>
      </c>
      <c r="ED52" s="6">
        <v>0</v>
      </c>
      <c r="EE52" s="6">
        <v>1018.12</v>
      </c>
      <c r="EF52" s="6">
        <v>0</v>
      </c>
      <c r="EG52" s="6">
        <v>4178.3599999999997</v>
      </c>
      <c r="EH52" s="6">
        <v>0</v>
      </c>
      <c r="EI52" s="6">
        <v>-4178.3599999999997</v>
      </c>
      <c r="EJ52" s="6">
        <v>0</v>
      </c>
    </row>
    <row r="53" spans="2:140" outlineLevel="3">
      <c r="B53" s="5" t="s">
        <v>481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6">
        <v>1018.12</v>
      </c>
      <c r="J53" s="6">
        <v>0</v>
      </c>
      <c r="K53" s="6">
        <v>2158.36</v>
      </c>
      <c r="L53" s="7">
        <v>0</v>
      </c>
      <c r="M53" s="6">
        <v>-2158.36</v>
      </c>
      <c r="N53" s="6">
        <v>0</v>
      </c>
      <c r="O53" s="7">
        <v>0</v>
      </c>
      <c r="P53" s="6">
        <v>0</v>
      </c>
      <c r="Q53" s="7">
        <v>0</v>
      </c>
      <c r="R53" s="7">
        <v>0</v>
      </c>
      <c r="S53" s="6">
        <v>0</v>
      </c>
      <c r="T53" s="6">
        <v>0</v>
      </c>
      <c r="U53" s="7">
        <v>0</v>
      </c>
      <c r="V53" s="6">
        <v>0</v>
      </c>
      <c r="W53" s="7">
        <v>0</v>
      </c>
      <c r="X53" s="7">
        <v>0</v>
      </c>
      <c r="Y53" s="6">
        <v>0</v>
      </c>
      <c r="Z53" s="6">
        <v>0</v>
      </c>
      <c r="AA53" s="7">
        <v>0</v>
      </c>
      <c r="AB53" s="6">
        <v>0</v>
      </c>
      <c r="AC53" s="7">
        <v>0</v>
      </c>
      <c r="AD53" s="7">
        <v>0</v>
      </c>
      <c r="AE53" s="6">
        <v>0</v>
      </c>
      <c r="AF53" s="6">
        <v>0</v>
      </c>
      <c r="AG53" s="7">
        <v>0</v>
      </c>
      <c r="AH53" s="6">
        <v>0</v>
      </c>
      <c r="AI53" s="7">
        <v>0</v>
      </c>
      <c r="AJ53" s="7">
        <v>0</v>
      </c>
      <c r="AK53" s="6">
        <v>0</v>
      </c>
      <c r="AL53" s="6">
        <v>0</v>
      </c>
      <c r="AM53" s="7">
        <v>0</v>
      </c>
      <c r="AN53" s="6">
        <v>0</v>
      </c>
      <c r="AO53" s="7">
        <v>0</v>
      </c>
      <c r="AP53" s="7">
        <v>0</v>
      </c>
      <c r="AQ53" s="6">
        <v>0</v>
      </c>
      <c r="AR53" s="6">
        <v>0</v>
      </c>
      <c r="AS53" s="7">
        <v>0</v>
      </c>
      <c r="AT53" s="6">
        <v>0</v>
      </c>
      <c r="AU53" s="7">
        <v>0</v>
      </c>
      <c r="AV53" s="7">
        <v>0</v>
      </c>
      <c r="AW53" s="6">
        <v>0</v>
      </c>
      <c r="AX53" s="6">
        <v>0</v>
      </c>
      <c r="AY53" s="7">
        <v>0</v>
      </c>
      <c r="AZ53" s="6">
        <v>0</v>
      </c>
      <c r="BA53" s="7">
        <v>0</v>
      </c>
      <c r="BB53" s="7">
        <v>0</v>
      </c>
      <c r="BC53" s="6">
        <v>0</v>
      </c>
      <c r="BD53" s="6">
        <v>0</v>
      </c>
      <c r="BE53" s="7">
        <v>0</v>
      </c>
      <c r="BF53" s="6">
        <v>0</v>
      </c>
      <c r="BG53" s="7">
        <v>0</v>
      </c>
      <c r="BH53" s="7">
        <v>0</v>
      </c>
      <c r="BI53" s="6">
        <v>0</v>
      </c>
      <c r="BJ53" s="6">
        <v>0</v>
      </c>
      <c r="BK53" s="7">
        <v>0</v>
      </c>
      <c r="BL53" s="6">
        <v>0</v>
      </c>
      <c r="BM53" s="7">
        <v>0</v>
      </c>
      <c r="BN53" s="7">
        <v>0</v>
      </c>
      <c r="BO53" s="6">
        <v>0</v>
      </c>
      <c r="BP53" s="6">
        <v>0</v>
      </c>
      <c r="BQ53" s="7">
        <v>0</v>
      </c>
      <c r="BR53" s="6">
        <v>0</v>
      </c>
      <c r="BS53" s="7">
        <v>0</v>
      </c>
      <c r="BT53" s="7">
        <v>0</v>
      </c>
      <c r="BU53" s="6">
        <v>0</v>
      </c>
      <c r="BV53" s="6">
        <v>0</v>
      </c>
      <c r="BW53" s="7">
        <v>0</v>
      </c>
      <c r="BX53" s="6">
        <v>0</v>
      </c>
      <c r="BY53" s="7">
        <v>0</v>
      </c>
      <c r="BZ53" s="7">
        <v>0</v>
      </c>
      <c r="CA53" s="6">
        <v>0</v>
      </c>
      <c r="CB53" s="6">
        <v>0</v>
      </c>
      <c r="CC53" s="7">
        <v>0</v>
      </c>
      <c r="CD53" s="6">
        <v>0</v>
      </c>
      <c r="CE53" s="7">
        <v>0</v>
      </c>
      <c r="CF53" s="7">
        <v>0</v>
      </c>
      <c r="CG53" s="6">
        <v>0</v>
      </c>
      <c r="CH53" s="6">
        <v>0</v>
      </c>
      <c r="CI53" s="7">
        <v>0</v>
      </c>
      <c r="CJ53" s="6">
        <v>0</v>
      </c>
      <c r="CK53" s="7">
        <v>0</v>
      </c>
      <c r="CL53" s="7">
        <v>0</v>
      </c>
      <c r="CM53" s="6">
        <v>0</v>
      </c>
      <c r="CN53" s="6">
        <v>0</v>
      </c>
      <c r="CO53" s="7">
        <v>0</v>
      </c>
      <c r="CP53" s="6">
        <v>0</v>
      </c>
      <c r="CQ53" s="7">
        <v>0</v>
      </c>
      <c r="CR53" s="7">
        <v>0</v>
      </c>
      <c r="CS53" s="6">
        <v>0</v>
      </c>
      <c r="CT53" s="6">
        <v>0</v>
      </c>
      <c r="CU53" s="7">
        <v>0</v>
      </c>
      <c r="CV53" s="6">
        <v>0</v>
      </c>
      <c r="CW53" s="7">
        <v>0</v>
      </c>
      <c r="CX53" s="7">
        <v>0</v>
      </c>
      <c r="CY53" s="6">
        <v>0</v>
      </c>
      <c r="CZ53" s="6">
        <v>0</v>
      </c>
      <c r="DA53" s="7">
        <v>0</v>
      </c>
      <c r="DB53" s="6">
        <v>0</v>
      </c>
      <c r="DC53" s="6">
        <v>1500</v>
      </c>
      <c r="DD53" s="7">
        <v>0</v>
      </c>
      <c r="DE53" s="6">
        <v>-1500</v>
      </c>
      <c r="DF53" s="6">
        <v>0</v>
      </c>
      <c r="DG53" s="7">
        <v>0</v>
      </c>
      <c r="DH53" s="6">
        <v>0</v>
      </c>
      <c r="DI53" s="7">
        <v>0</v>
      </c>
      <c r="DJ53" s="7">
        <v>0</v>
      </c>
      <c r="DK53" s="6">
        <v>0</v>
      </c>
      <c r="DL53" s="6">
        <v>0</v>
      </c>
      <c r="DM53" s="7">
        <v>0</v>
      </c>
      <c r="DN53" s="6">
        <v>0</v>
      </c>
      <c r="DO53" s="7">
        <v>0</v>
      </c>
      <c r="DP53" s="7">
        <v>0</v>
      </c>
      <c r="DQ53" s="6">
        <v>0</v>
      </c>
      <c r="DR53" s="6">
        <v>0</v>
      </c>
      <c r="DS53" s="7">
        <v>0</v>
      </c>
      <c r="DT53" s="6">
        <v>0</v>
      </c>
      <c r="DU53" s="7">
        <v>0</v>
      </c>
      <c r="DV53" s="7">
        <v>0</v>
      </c>
      <c r="DW53" s="6">
        <v>0</v>
      </c>
      <c r="DX53" s="6">
        <v>0</v>
      </c>
      <c r="DY53" s="7">
        <v>0</v>
      </c>
      <c r="DZ53" s="6">
        <v>0</v>
      </c>
      <c r="EA53" s="6">
        <v>520</v>
      </c>
      <c r="EB53" s="7">
        <v>0</v>
      </c>
      <c r="EC53" s="6">
        <v>-520</v>
      </c>
      <c r="ED53" s="6">
        <v>0</v>
      </c>
      <c r="EE53" s="6">
        <v>1018.12</v>
      </c>
      <c r="EF53" s="6">
        <v>0</v>
      </c>
      <c r="EG53" s="6">
        <v>4178.3599999999997</v>
      </c>
      <c r="EH53" s="6">
        <v>0</v>
      </c>
      <c r="EI53" s="6">
        <v>-4178.3599999999997</v>
      </c>
      <c r="EJ53" s="6">
        <v>0</v>
      </c>
    </row>
    <row r="54" spans="2:140" outlineLevel="2">
      <c r="B54" s="5" t="s">
        <v>482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6">
        <v>1018.12</v>
      </c>
      <c r="J54" s="6">
        <v>0</v>
      </c>
      <c r="K54" s="6">
        <v>2158.36</v>
      </c>
      <c r="L54" s="7">
        <v>0</v>
      </c>
      <c r="M54" s="6">
        <v>-2158.36</v>
      </c>
      <c r="N54" s="6">
        <v>0</v>
      </c>
      <c r="O54" s="7">
        <v>0</v>
      </c>
      <c r="P54" s="6">
        <v>0</v>
      </c>
      <c r="Q54" s="7">
        <v>0</v>
      </c>
      <c r="R54" s="7">
        <v>0</v>
      </c>
      <c r="S54" s="6">
        <v>0</v>
      </c>
      <c r="T54" s="6">
        <v>0</v>
      </c>
      <c r="U54" s="7">
        <v>0</v>
      </c>
      <c r="V54" s="6">
        <v>0</v>
      </c>
      <c r="W54" s="7">
        <v>0</v>
      </c>
      <c r="X54" s="7">
        <v>0</v>
      </c>
      <c r="Y54" s="6">
        <v>0</v>
      </c>
      <c r="Z54" s="6">
        <v>0</v>
      </c>
      <c r="AA54" s="7">
        <v>0</v>
      </c>
      <c r="AB54" s="6">
        <v>0</v>
      </c>
      <c r="AC54" s="7">
        <v>0</v>
      </c>
      <c r="AD54" s="7">
        <v>0</v>
      </c>
      <c r="AE54" s="6">
        <v>0</v>
      </c>
      <c r="AF54" s="6">
        <v>0</v>
      </c>
      <c r="AG54" s="7">
        <v>0</v>
      </c>
      <c r="AH54" s="6">
        <v>0</v>
      </c>
      <c r="AI54" s="7">
        <v>0</v>
      </c>
      <c r="AJ54" s="7">
        <v>0</v>
      </c>
      <c r="AK54" s="6">
        <v>0</v>
      </c>
      <c r="AL54" s="6">
        <v>0</v>
      </c>
      <c r="AM54" s="7">
        <v>0</v>
      </c>
      <c r="AN54" s="6">
        <v>0</v>
      </c>
      <c r="AO54" s="7">
        <v>0</v>
      </c>
      <c r="AP54" s="7">
        <v>0</v>
      </c>
      <c r="AQ54" s="6">
        <v>0</v>
      </c>
      <c r="AR54" s="6">
        <v>0</v>
      </c>
      <c r="AS54" s="7">
        <v>0</v>
      </c>
      <c r="AT54" s="6">
        <v>0</v>
      </c>
      <c r="AU54" s="7">
        <v>0</v>
      </c>
      <c r="AV54" s="7">
        <v>0</v>
      </c>
      <c r="AW54" s="6">
        <v>0</v>
      </c>
      <c r="AX54" s="6">
        <v>0</v>
      </c>
      <c r="AY54" s="7">
        <v>0</v>
      </c>
      <c r="AZ54" s="6">
        <v>0</v>
      </c>
      <c r="BA54" s="7">
        <v>0</v>
      </c>
      <c r="BB54" s="7">
        <v>0</v>
      </c>
      <c r="BC54" s="6">
        <v>0</v>
      </c>
      <c r="BD54" s="6">
        <v>0</v>
      </c>
      <c r="BE54" s="7">
        <v>0</v>
      </c>
      <c r="BF54" s="6">
        <v>0</v>
      </c>
      <c r="BG54" s="7">
        <v>0</v>
      </c>
      <c r="BH54" s="7">
        <v>0</v>
      </c>
      <c r="BI54" s="6">
        <v>0</v>
      </c>
      <c r="BJ54" s="6">
        <v>0</v>
      </c>
      <c r="BK54" s="7">
        <v>0</v>
      </c>
      <c r="BL54" s="6">
        <v>0</v>
      </c>
      <c r="BM54" s="7">
        <v>0</v>
      </c>
      <c r="BN54" s="7">
        <v>0</v>
      </c>
      <c r="BO54" s="6">
        <v>0</v>
      </c>
      <c r="BP54" s="6">
        <v>0</v>
      </c>
      <c r="BQ54" s="7">
        <v>0</v>
      </c>
      <c r="BR54" s="6">
        <v>0</v>
      </c>
      <c r="BS54" s="7">
        <v>0</v>
      </c>
      <c r="BT54" s="7">
        <v>0</v>
      </c>
      <c r="BU54" s="6">
        <v>0</v>
      </c>
      <c r="BV54" s="6">
        <v>0</v>
      </c>
      <c r="BW54" s="7">
        <v>0</v>
      </c>
      <c r="BX54" s="6">
        <v>0</v>
      </c>
      <c r="BY54" s="7">
        <v>0</v>
      </c>
      <c r="BZ54" s="7">
        <v>0</v>
      </c>
      <c r="CA54" s="6">
        <v>0</v>
      </c>
      <c r="CB54" s="6">
        <v>0</v>
      </c>
      <c r="CC54" s="7">
        <v>0</v>
      </c>
      <c r="CD54" s="6">
        <v>0</v>
      </c>
      <c r="CE54" s="7">
        <v>0</v>
      </c>
      <c r="CF54" s="7">
        <v>0</v>
      </c>
      <c r="CG54" s="6">
        <v>0</v>
      </c>
      <c r="CH54" s="6">
        <v>0</v>
      </c>
      <c r="CI54" s="7">
        <v>0</v>
      </c>
      <c r="CJ54" s="6">
        <v>0</v>
      </c>
      <c r="CK54" s="7">
        <v>0</v>
      </c>
      <c r="CL54" s="7">
        <v>0</v>
      </c>
      <c r="CM54" s="6">
        <v>0</v>
      </c>
      <c r="CN54" s="6">
        <v>0</v>
      </c>
      <c r="CO54" s="7">
        <v>0</v>
      </c>
      <c r="CP54" s="6">
        <v>0</v>
      </c>
      <c r="CQ54" s="7">
        <v>0</v>
      </c>
      <c r="CR54" s="7">
        <v>0</v>
      </c>
      <c r="CS54" s="6">
        <v>0</v>
      </c>
      <c r="CT54" s="6">
        <v>0</v>
      </c>
      <c r="CU54" s="7">
        <v>0</v>
      </c>
      <c r="CV54" s="6">
        <v>0</v>
      </c>
      <c r="CW54" s="7">
        <v>0</v>
      </c>
      <c r="CX54" s="7">
        <v>0</v>
      </c>
      <c r="CY54" s="6">
        <v>0</v>
      </c>
      <c r="CZ54" s="6">
        <v>0</v>
      </c>
      <c r="DA54" s="7">
        <v>0</v>
      </c>
      <c r="DB54" s="6">
        <v>0</v>
      </c>
      <c r="DC54" s="6">
        <v>1500</v>
      </c>
      <c r="DD54" s="7">
        <v>0</v>
      </c>
      <c r="DE54" s="6">
        <v>-1500</v>
      </c>
      <c r="DF54" s="6">
        <v>0</v>
      </c>
      <c r="DG54" s="7">
        <v>0</v>
      </c>
      <c r="DH54" s="6">
        <v>0</v>
      </c>
      <c r="DI54" s="7">
        <v>0</v>
      </c>
      <c r="DJ54" s="7">
        <v>0</v>
      </c>
      <c r="DK54" s="6">
        <v>0</v>
      </c>
      <c r="DL54" s="6">
        <v>0</v>
      </c>
      <c r="DM54" s="7">
        <v>0</v>
      </c>
      <c r="DN54" s="6">
        <v>0</v>
      </c>
      <c r="DO54" s="7">
        <v>0</v>
      </c>
      <c r="DP54" s="7">
        <v>0</v>
      </c>
      <c r="DQ54" s="6">
        <v>0</v>
      </c>
      <c r="DR54" s="6">
        <v>0</v>
      </c>
      <c r="DS54" s="7">
        <v>0</v>
      </c>
      <c r="DT54" s="6">
        <v>0</v>
      </c>
      <c r="DU54" s="7">
        <v>0</v>
      </c>
      <c r="DV54" s="7">
        <v>0</v>
      </c>
      <c r="DW54" s="6">
        <v>0</v>
      </c>
      <c r="DX54" s="6">
        <v>0</v>
      </c>
      <c r="DY54" s="7">
        <v>0</v>
      </c>
      <c r="DZ54" s="6">
        <v>0</v>
      </c>
      <c r="EA54" s="6">
        <v>520</v>
      </c>
      <c r="EB54" s="7">
        <v>0</v>
      </c>
      <c r="EC54" s="6">
        <v>-520</v>
      </c>
      <c r="ED54" s="6">
        <v>0</v>
      </c>
      <c r="EE54" s="6">
        <v>1018.12</v>
      </c>
      <c r="EF54" s="6">
        <v>0</v>
      </c>
      <c r="EG54" s="6">
        <v>4178.3599999999997</v>
      </c>
      <c r="EH54" s="6">
        <v>0</v>
      </c>
      <c r="EI54" s="6">
        <v>-4178.3599999999997</v>
      </c>
      <c r="EJ54" s="6">
        <v>0</v>
      </c>
    </row>
    <row r="55" spans="2:140" outlineLevel="4">
      <c r="B55" s="5" t="s">
        <v>483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7">
        <v>0</v>
      </c>
      <c r="J55" s="6">
        <v>0</v>
      </c>
      <c r="K55" s="6">
        <v>3612</v>
      </c>
      <c r="L55" s="7">
        <v>0</v>
      </c>
      <c r="M55" s="6">
        <v>-3612</v>
      </c>
      <c r="N55" s="6">
        <v>0</v>
      </c>
      <c r="O55" s="7">
        <v>0</v>
      </c>
      <c r="P55" s="6">
        <v>0</v>
      </c>
      <c r="Q55" s="7">
        <v>0</v>
      </c>
      <c r="R55" s="7">
        <v>0</v>
      </c>
      <c r="S55" s="6">
        <v>0</v>
      </c>
      <c r="T55" s="6">
        <v>0</v>
      </c>
      <c r="U55" s="7">
        <v>0</v>
      </c>
      <c r="V55" s="6">
        <v>0</v>
      </c>
      <c r="W55" s="7">
        <v>0</v>
      </c>
      <c r="X55" s="7">
        <v>0</v>
      </c>
      <c r="Y55" s="6">
        <v>0</v>
      </c>
      <c r="Z55" s="6">
        <v>0</v>
      </c>
      <c r="AA55" s="6">
        <v>6906</v>
      </c>
      <c r="AB55" s="6">
        <v>0</v>
      </c>
      <c r="AC55" s="6">
        <v>38863.599999999999</v>
      </c>
      <c r="AD55" s="7">
        <v>0</v>
      </c>
      <c r="AE55" s="6">
        <v>-38863.599999999999</v>
      </c>
      <c r="AF55" s="6">
        <v>0</v>
      </c>
      <c r="AG55" s="6">
        <v>9833</v>
      </c>
      <c r="AH55" s="6">
        <v>0</v>
      </c>
      <c r="AI55" s="6">
        <v>55215.43</v>
      </c>
      <c r="AJ55" s="7">
        <v>0</v>
      </c>
      <c r="AK55" s="6">
        <v>-55215.43</v>
      </c>
      <c r="AL55" s="6">
        <v>0</v>
      </c>
      <c r="AM55" s="6">
        <v>12959.43</v>
      </c>
      <c r="AN55" s="6">
        <v>0</v>
      </c>
      <c r="AO55" s="6">
        <v>39668.75</v>
      </c>
      <c r="AP55" s="7">
        <v>0</v>
      </c>
      <c r="AQ55" s="6">
        <v>-39668.75</v>
      </c>
      <c r="AR55" s="6">
        <v>0</v>
      </c>
      <c r="AS55" s="6">
        <v>6892</v>
      </c>
      <c r="AT55" s="6">
        <v>0</v>
      </c>
      <c r="AU55" s="6">
        <v>39147.15</v>
      </c>
      <c r="AV55" s="7">
        <v>0</v>
      </c>
      <c r="AW55" s="6">
        <v>-39147.15</v>
      </c>
      <c r="AX55" s="6">
        <v>0</v>
      </c>
      <c r="AY55" s="6">
        <v>17106</v>
      </c>
      <c r="AZ55" s="6">
        <v>0</v>
      </c>
      <c r="BA55" s="6">
        <v>74453.33</v>
      </c>
      <c r="BB55" s="7">
        <v>0</v>
      </c>
      <c r="BC55" s="6">
        <v>-74453.33</v>
      </c>
      <c r="BD55" s="6">
        <v>0</v>
      </c>
      <c r="BE55" s="6">
        <v>28610.5</v>
      </c>
      <c r="BF55" s="6">
        <v>0</v>
      </c>
      <c r="BG55" s="6">
        <v>85168.22</v>
      </c>
      <c r="BH55" s="7">
        <v>0</v>
      </c>
      <c r="BI55" s="6">
        <v>-85168.22</v>
      </c>
      <c r="BJ55" s="6">
        <v>0</v>
      </c>
      <c r="BK55" s="6">
        <v>5224</v>
      </c>
      <c r="BL55" s="6">
        <v>0</v>
      </c>
      <c r="BM55" s="6">
        <v>71407.41</v>
      </c>
      <c r="BN55" s="7">
        <v>0</v>
      </c>
      <c r="BO55" s="6">
        <v>-71407.41</v>
      </c>
      <c r="BP55" s="6">
        <v>0</v>
      </c>
      <c r="BQ55" s="6">
        <v>23118.5</v>
      </c>
      <c r="BR55" s="6">
        <v>0</v>
      </c>
      <c r="BS55" s="6">
        <v>114338.7</v>
      </c>
      <c r="BT55" s="7">
        <v>0</v>
      </c>
      <c r="BU55" s="6">
        <v>-114338.7</v>
      </c>
      <c r="BV55" s="6">
        <v>0</v>
      </c>
      <c r="BW55" s="6">
        <v>8996</v>
      </c>
      <c r="BX55" s="6">
        <v>0</v>
      </c>
      <c r="BY55" s="6">
        <v>62310.84</v>
      </c>
      <c r="BZ55" s="7">
        <v>0</v>
      </c>
      <c r="CA55" s="6">
        <v>-62310.84</v>
      </c>
      <c r="CB55" s="6">
        <v>0</v>
      </c>
      <c r="CC55" s="6">
        <v>10846.01</v>
      </c>
      <c r="CD55" s="6">
        <v>0</v>
      </c>
      <c r="CE55" s="6">
        <v>45811.01</v>
      </c>
      <c r="CF55" s="7">
        <v>0</v>
      </c>
      <c r="CG55" s="6">
        <v>-45811.01</v>
      </c>
      <c r="CH55" s="6">
        <v>0</v>
      </c>
      <c r="CI55" s="6">
        <v>17441.48</v>
      </c>
      <c r="CJ55" s="6">
        <v>0</v>
      </c>
      <c r="CK55" s="6">
        <v>43129.46</v>
      </c>
      <c r="CL55" s="7">
        <v>0</v>
      </c>
      <c r="CM55" s="6">
        <v>-43129.46</v>
      </c>
      <c r="CN55" s="6">
        <v>0</v>
      </c>
      <c r="CO55" s="6">
        <v>31187.48</v>
      </c>
      <c r="CP55" s="6">
        <v>0</v>
      </c>
      <c r="CQ55" s="6">
        <v>48064.98</v>
      </c>
      <c r="CR55" s="7">
        <v>0</v>
      </c>
      <c r="CS55" s="6">
        <v>-48064.98</v>
      </c>
      <c r="CT55" s="6">
        <v>0</v>
      </c>
      <c r="CU55" s="6">
        <v>2022</v>
      </c>
      <c r="CV55" s="6">
        <v>0</v>
      </c>
      <c r="CW55" s="6">
        <v>25909.58</v>
      </c>
      <c r="CX55" s="7">
        <v>0</v>
      </c>
      <c r="CY55" s="6">
        <v>-25909.58</v>
      </c>
      <c r="CZ55" s="6">
        <v>0</v>
      </c>
      <c r="DA55" s="6">
        <v>10719</v>
      </c>
      <c r="DB55" s="6">
        <v>0</v>
      </c>
      <c r="DC55" s="6">
        <v>61655.34</v>
      </c>
      <c r="DD55" s="7">
        <v>0</v>
      </c>
      <c r="DE55" s="6">
        <v>-61655.34</v>
      </c>
      <c r="DF55" s="6">
        <v>0</v>
      </c>
      <c r="DG55" s="6">
        <v>512</v>
      </c>
      <c r="DH55" s="6">
        <v>0</v>
      </c>
      <c r="DI55" s="6">
        <v>22548</v>
      </c>
      <c r="DJ55" s="7">
        <v>0</v>
      </c>
      <c r="DK55" s="6">
        <v>-22548</v>
      </c>
      <c r="DL55" s="6">
        <v>0</v>
      </c>
      <c r="DM55" s="6">
        <v>6141.5</v>
      </c>
      <c r="DN55" s="6">
        <v>0</v>
      </c>
      <c r="DO55" s="6">
        <v>37023.980000000003</v>
      </c>
      <c r="DP55" s="7">
        <v>0</v>
      </c>
      <c r="DQ55" s="6">
        <v>-37023.980000000003</v>
      </c>
      <c r="DR55" s="6">
        <v>0</v>
      </c>
      <c r="DS55" s="6">
        <v>21351.5</v>
      </c>
      <c r="DT55" s="6">
        <v>0</v>
      </c>
      <c r="DU55" s="6">
        <v>83923.24</v>
      </c>
      <c r="DV55" s="7">
        <v>0</v>
      </c>
      <c r="DW55" s="6">
        <v>-83923.24</v>
      </c>
      <c r="DX55" s="6">
        <v>0</v>
      </c>
      <c r="DY55" s="6">
        <v>8809</v>
      </c>
      <c r="DZ55" s="6">
        <v>0</v>
      </c>
      <c r="EA55" s="6">
        <v>47919.5</v>
      </c>
      <c r="EB55" s="7">
        <v>0</v>
      </c>
      <c r="EC55" s="6">
        <v>-47919.5</v>
      </c>
      <c r="ED55" s="6">
        <v>0</v>
      </c>
      <c r="EE55" s="6">
        <v>228675.4</v>
      </c>
      <c r="EF55" s="6">
        <v>0</v>
      </c>
      <c r="EG55" s="6">
        <v>1000170.52</v>
      </c>
      <c r="EH55" s="6">
        <v>0</v>
      </c>
      <c r="EI55" s="6">
        <v>-1000170.52</v>
      </c>
      <c r="EJ55" s="6">
        <v>0</v>
      </c>
    </row>
    <row r="56" spans="2:140" outlineLevel="4">
      <c r="B56" s="5" t="s">
        <v>484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7">
        <v>0</v>
      </c>
      <c r="J56" s="6">
        <v>0</v>
      </c>
      <c r="K56" s="6">
        <v>5280</v>
      </c>
      <c r="L56" s="7">
        <v>0</v>
      </c>
      <c r="M56" s="6">
        <v>-5280</v>
      </c>
      <c r="N56" s="6">
        <v>0</v>
      </c>
      <c r="O56" s="7">
        <v>0</v>
      </c>
      <c r="P56" s="6">
        <v>0</v>
      </c>
      <c r="Q56" s="7">
        <v>0</v>
      </c>
      <c r="R56" s="7">
        <v>0</v>
      </c>
      <c r="S56" s="6">
        <v>0</v>
      </c>
      <c r="T56" s="6">
        <v>0</v>
      </c>
      <c r="U56" s="7">
        <v>0</v>
      </c>
      <c r="V56" s="6">
        <v>0</v>
      </c>
      <c r="W56" s="7">
        <v>0</v>
      </c>
      <c r="X56" s="7">
        <v>0</v>
      </c>
      <c r="Y56" s="6">
        <v>0</v>
      </c>
      <c r="Z56" s="6">
        <v>0</v>
      </c>
      <c r="AA56" s="6">
        <v>13270</v>
      </c>
      <c r="AB56" s="6">
        <v>0</v>
      </c>
      <c r="AC56" s="6">
        <v>63079</v>
      </c>
      <c r="AD56" s="7">
        <v>0</v>
      </c>
      <c r="AE56" s="6">
        <v>-63079</v>
      </c>
      <c r="AF56" s="6">
        <v>0</v>
      </c>
      <c r="AG56" s="6">
        <v>20898</v>
      </c>
      <c r="AH56" s="6">
        <v>0</v>
      </c>
      <c r="AI56" s="6">
        <v>89417.75</v>
      </c>
      <c r="AJ56" s="7">
        <v>0</v>
      </c>
      <c r="AK56" s="6">
        <v>-89417.75</v>
      </c>
      <c r="AL56" s="6">
        <v>0</v>
      </c>
      <c r="AM56" s="6">
        <v>4616</v>
      </c>
      <c r="AN56" s="6">
        <v>0</v>
      </c>
      <c r="AO56" s="6">
        <v>23657</v>
      </c>
      <c r="AP56" s="7">
        <v>0</v>
      </c>
      <c r="AQ56" s="6">
        <v>-23657</v>
      </c>
      <c r="AR56" s="6">
        <v>0</v>
      </c>
      <c r="AS56" s="6">
        <v>15053</v>
      </c>
      <c r="AT56" s="6">
        <v>0</v>
      </c>
      <c r="AU56" s="6">
        <v>67171.75</v>
      </c>
      <c r="AV56" s="7">
        <v>0</v>
      </c>
      <c r="AW56" s="6">
        <v>-67171.75</v>
      </c>
      <c r="AX56" s="6">
        <v>0</v>
      </c>
      <c r="AY56" s="6">
        <v>28564.5</v>
      </c>
      <c r="AZ56" s="6">
        <v>0</v>
      </c>
      <c r="BA56" s="6">
        <v>106183.75</v>
      </c>
      <c r="BB56" s="7">
        <v>0</v>
      </c>
      <c r="BC56" s="6">
        <v>-106183.75</v>
      </c>
      <c r="BD56" s="6">
        <v>0</v>
      </c>
      <c r="BE56" s="6">
        <v>48090.75</v>
      </c>
      <c r="BF56" s="6">
        <v>0</v>
      </c>
      <c r="BG56" s="6">
        <v>92061.75</v>
      </c>
      <c r="BH56" s="7">
        <v>0</v>
      </c>
      <c r="BI56" s="6">
        <v>-92061.75</v>
      </c>
      <c r="BJ56" s="6">
        <v>0</v>
      </c>
      <c r="BK56" s="6">
        <v>2308</v>
      </c>
      <c r="BL56" s="6">
        <v>0</v>
      </c>
      <c r="BM56" s="6">
        <v>19867</v>
      </c>
      <c r="BN56" s="7">
        <v>0</v>
      </c>
      <c r="BO56" s="6">
        <v>-19867</v>
      </c>
      <c r="BP56" s="6">
        <v>0</v>
      </c>
      <c r="BQ56" s="6">
        <v>35956.25</v>
      </c>
      <c r="BR56" s="6">
        <v>0</v>
      </c>
      <c r="BS56" s="6">
        <v>139398</v>
      </c>
      <c r="BT56" s="7">
        <v>0</v>
      </c>
      <c r="BU56" s="6">
        <v>-139398</v>
      </c>
      <c r="BV56" s="6">
        <v>0</v>
      </c>
      <c r="BW56" s="6">
        <v>17697</v>
      </c>
      <c r="BX56" s="6">
        <v>0</v>
      </c>
      <c r="BY56" s="6">
        <v>109656.5</v>
      </c>
      <c r="BZ56" s="7">
        <v>0</v>
      </c>
      <c r="CA56" s="6">
        <v>-109656.5</v>
      </c>
      <c r="CB56" s="6">
        <v>0</v>
      </c>
      <c r="CC56" s="6">
        <v>8730</v>
      </c>
      <c r="CD56" s="6">
        <v>0</v>
      </c>
      <c r="CE56" s="6">
        <v>35595.5</v>
      </c>
      <c r="CF56" s="7">
        <v>0</v>
      </c>
      <c r="CG56" s="6">
        <v>-35595.5</v>
      </c>
      <c r="CH56" s="6">
        <v>0</v>
      </c>
      <c r="CI56" s="6">
        <v>30982.5</v>
      </c>
      <c r="CJ56" s="6">
        <v>0</v>
      </c>
      <c r="CK56" s="6">
        <v>70308.25</v>
      </c>
      <c r="CL56" s="7">
        <v>0</v>
      </c>
      <c r="CM56" s="6">
        <v>-70308.25</v>
      </c>
      <c r="CN56" s="6">
        <v>0</v>
      </c>
      <c r="CO56" s="6">
        <v>2308</v>
      </c>
      <c r="CP56" s="6">
        <v>0</v>
      </c>
      <c r="CQ56" s="6">
        <v>32378.25</v>
      </c>
      <c r="CR56" s="7">
        <v>0</v>
      </c>
      <c r="CS56" s="6">
        <v>-32378.25</v>
      </c>
      <c r="CT56" s="6">
        <v>0</v>
      </c>
      <c r="CU56" s="6">
        <v>5307</v>
      </c>
      <c r="CV56" s="6">
        <v>0</v>
      </c>
      <c r="CW56" s="6">
        <v>30960.25</v>
      </c>
      <c r="CX56" s="7">
        <v>0</v>
      </c>
      <c r="CY56" s="6">
        <v>-30960.25</v>
      </c>
      <c r="CZ56" s="6">
        <v>0</v>
      </c>
      <c r="DA56" s="6">
        <v>16642.5</v>
      </c>
      <c r="DB56" s="6">
        <v>0</v>
      </c>
      <c r="DC56" s="6">
        <v>88508.75</v>
      </c>
      <c r="DD56" s="7">
        <v>0</v>
      </c>
      <c r="DE56" s="6">
        <v>-88508.75</v>
      </c>
      <c r="DF56" s="6">
        <v>0</v>
      </c>
      <c r="DG56" s="6">
        <v>1154</v>
      </c>
      <c r="DH56" s="6">
        <v>0</v>
      </c>
      <c r="DI56" s="6">
        <v>41351.5</v>
      </c>
      <c r="DJ56" s="7">
        <v>0</v>
      </c>
      <c r="DK56" s="6">
        <v>-41351.5</v>
      </c>
      <c r="DL56" s="6">
        <v>0</v>
      </c>
      <c r="DM56" s="6">
        <v>10949.75</v>
      </c>
      <c r="DN56" s="6">
        <v>0</v>
      </c>
      <c r="DO56" s="6">
        <v>67061.75</v>
      </c>
      <c r="DP56" s="7">
        <v>0</v>
      </c>
      <c r="DQ56" s="6">
        <v>-67061.75</v>
      </c>
      <c r="DR56" s="6">
        <v>0</v>
      </c>
      <c r="DS56" s="6">
        <v>37533.25</v>
      </c>
      <c r="DT56" s="6">
        <v>0</v>
      </c>
      <c r="DU56" s="6">
        <v>139286.25</v>
      </c>
      <c r="DV56" s="7">
        <v>0</v>
      </c>
      <c r="DW56" s="6">
        <v>-139286.25</v>
      </c>
      <c r="DX56" s="6">
        <v>0</v>
      </c>
      <c r="DY56" s="6">
        <v>17025.5</v>
      </c>
      <c r="DZ56" s="6">
        <v>0</v>
      </c>
      <c r="EA56" s="6">
        <v>74425.25</v>
      </c>
      <c r="EB56" s="7">
        <v>0</v>
      </c>
      <c r="EC56" s="6">
        <v>-74425.25</v>
      </c>
      <c r="ED56" s="6">
        <v>0</v>
      </c>
      <c r="EE56" s="6">
        <v>317086</v>
      </c>
      <c r="EF56" s="6">
        <v>0</v>
      </c>
      <c r="EG56" s="6">
        <v>1295648.25</v>
      </c>
      <c r="EH56" s="6">
        <v>0</v>
      </c>
      <c r="EI56" s="6">
        <v>-1295648.25</v>
      </c>
      <c r="EJ56" s="6">
        <v>0</v>
      </c>
    </row>
    <row r="57" spans="2:140" outlineLevel="4">
      <c r="B57" s="5" t="s">
        <v>485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6">
        <v>4608</v>
      </c>
      <c r="L57" s="7">
        <v>0</v>
      </c>
      <c r="M57" s="6">
        <v>-4608</v>
      </c>
      <c r="N57" s="6">
        <v>0</v>
      </c>
      <c r="O57" s="7">
        <v>0</v>
      </c>
      <c r="P57" s="6">
        <v>0</v>
      </c>
      <c r="Q57" s="7">
        <v>0</v>
      </c>
      <c r="R57" s="7">
        <v>0</v>
      </c>
      <c r="S57" s="6">
        <v>0</v>
      </c>
      <c r="T57" s="6">
        <v>0</v>
      </c>
      <c r="U57" s="7">
        <v>0</v>
      </c>
      <c r="V57" s="6">
        <v>0</v>
      </c>
      <c r="W57" s="7">
        <v>0</v>
      </c>
      <c r="X57" s="7">
        <v>0</v>
      </c>
      <c r="Y57" s="6">
        <v>0</v>
      </c>
      <c r="Z57" s="6">
        <v>0</v>
      </c>
      <c r="AA57" s="6">
        <v>8168</v>
      </c>
      <c r="AB57" s="6">
        <v>0</v>
      </c>
      <c r="AC57" s="6">
        <v>40324</v>
      </c>
      <c r="AD57" s="7">
        <v>0</v>
      </c>
      <c r="AE57" s="6">
        <v>-40324</v>
      </c>
      <c r="AF57" s="6">
        <v>0</v>
      </c>
      <c r="AG57" s="6">
        <v>11828</v>
      </c>
      <c r="AH57" s="6">
        <v>0</v>
      </c>
      <c r="AI57" s="6">
        <v>55742</v>
      </c>
      <c r="AJ57" s="7">
        <v>0</v>
      </c>
      <c r="AK57" s="6">
        <v>-55742</v>
      </c>
      <c r="AL57" s="6">
        <v>0</v>
      </c>
      <c r="AM57" s="6">
        <v>3008</v>
      </c>
      <c r="AN57" s="6">
        <v>0</v>
      </c>
      <c r="AO57" s="6">
        <v>15416</v>
      </c>
      <c r="AP57" s="7">
        <v>0</v>
      </c>
      <c r="AQ57" s="6">
        <v>-15416</v>
      </c>
      <c r="AR57" s="6">
        <v>0</v>
      </c>
      <c r="AS57" s="6">
        <v>8496</v>
      </c>
      <c r="AT57" s="6">
        <v>0</v>
      </c>
      <c r="AU57" s="6">
        <v>45374</v>
      </c>
      <c r="AV57" s="7">
        <v>0</v>
      </c>
      <c r="AW57" s="6">
        <v>-45374</v>
      </c>
      <c r="AX57" s="6">
        <v>0</v>
      </c>
      <c r="AY57" s="6">
        <v>19896</v>
      </c>
      <c r="AZ57" s="6">
        <v>0</v>
      </c>
      <c r="BA57" s="6">
        <v>76230</v>
      </c>
      <c r="BB57" s="7">
        <v>0</v>
      </c>
      <c r="BC57" s="6">
        <v>-76230</v>
      </c>
      <c r="BD57" s="6">
        <v>0</v>
      </c>
      <c r="BE57" s="6">
        <v>32930</v>
      </c>
      <c r="BF57" s="6">
        <v>0</v>
      </c>
      <c r="BG57" s="6">
        <v>61306</v>
      </c>
      <c r="BH57" s="7">
        <v>0</v>
      </c>
      <c r="BI57" s="6">
        <v>-61306</v>
      </c>
      <c r="BJ57" s="6">
        <v>0</v>
      </c>
      <c r="BK57" s="6">
        <v>1504</v>
      </c>
      <c r="BL57" s="6">
        <v>0</v>
      </c>
      <c r="BM57" s="6">
        <v>13712</v>
      </c>
      <c r="BN57" s="7">
        <v>0</v>
      </c>
      <c r="BO57" s="6">
        <v>-13712</v>
      </c>
      <c r="BP57" s="6">
        <v>0</v>
      </c>
      <c r="BQ57" s="6">
        <v>22282</v>
      </c>
      <c r="BR57" s="6">
        <v>0</v>
      </c>
      <c r="BS57" s="6">
        <v>91564</v>
      </c>
      <c r="BT57" s="7">
        <v>0</v>
      </c>
      <c r="BU57" s="6">
        <v>-91564</v>
      </c>
      <c r="BV57" s="6">
        <v>0</v>
      </c>
      <c r="BW57" s="6">
        <v>10192</v>
      </c>
      <c r="BX57" s="6">
        <v>0</v>
      </c>
      <c r="BY57" s="6">
        <v>69776</v>
      </c>
      <c r="BZ57" s="7">
        <v>0</v>
      </c>
      <c r="CA57" s="6">
        <v>-69776</v>
      </c>
      <c r="CB57" s="6">
        <v>0</v>
      </c>
      <c r="CC57" s="6">
        <v>6960</v>
      </c>
      <c r="CD57" s="6">
        <v>0</v>
      </c>
      <c r="CE57" s="6">
        <v>24336</v>
      </c>
      <c r="CF57" s="7">
        <v>0</v>
      </c>
      <c r="CG57" s="6">
        <v>-24336</v>
      </c>
      <c r="CH57" s="6">
        <v>0</v>
      </c>
      <c r="CI57" s="6">
        <v>14896</v>
      </c>
      <c r="CJ57" s="6">
        <v>0</v>
      </c>
      <c r="CK57" s="6">
        <v>41254</v>
      </c>
      <c r="CL57" s="7">
        <v>0</v>
      </c>
      <c r="CM57" s="6">
        <v>-41254</v>
      </c>
      <c r="CN57" s="6">
        <v>0</v>
      </c>
      <c r="CO57" s="6">
        <v>1504</v>
      </c>
      <c r="CP57" s="6">
        <v>0</v>
      </c>
      <c r="CQ57" s="6">
        <v>21442</v>
      </c>
      <c r="CR57" s="7">
        <v>0</v>
      </c>
      <c r="CS57" s="6">
        <v>-21442</v>
      </c>
      <c r="CT57" s="6">
        <v>0</v>
      </c>
      <c r="CU57" s="6">
        <v>2352</v>
      </c>
      <c r="CV57" s="6">
        <v>0</v>
      </c>
      <c r="CW57" s="6">
        <v>19902</v>
      </c>
      <c r="CX57" s="7">
        <v>0</v>
      </c>
      <c r="CY57" s="6">
        <v>-19902</v>
      </c>
      <c r="CZ57" s="6">
        <v>0</v>
      </c>
      <c r="DA57" s="6">
        <v>12316</v>
      </c>
      <c r="DB57" s="6">
        <v>0</v>
      </c>
      <c r="DC57" s="6">
        <v>57746</v>
      </c>
      <c r="DD57" s="7">
        <v>0</v>
      </c>
      <c r="DE57" s="6">
        <v>-57746</v>
      </c>
      <c r="DF57" s="6">
        <v>0</v>
      </c>
      <c r="DG57" s="6">
        <v>752</v>
      </c>
      <c r="DH57" s="6">
        <v>0</v>
      </c>
      <c r="DI57" s="6">
        <v>27308</v>
      </c>
      <c r="DJ57" s="7">
        <v>0</v>
      </c>
      <c r="DK57" s="6">
        <v>-27308</v>
      </c>
      <c r="DL57" s="6">
        <v>0</v>
      </c>
      <c r="DM57" s="6">
        <v>6958</v>
      </c>
      <c r="DN57" s="6">
        <v>0</v>
      </c>
      <c r="DO57" s="6">
        <v>43942</v>
      </c>
      <c r="DP57" s="7">
        <v>0</v>
      </c>
      <c r="DQ57" s="6">
        <v>-43942</v>
      </c>
      <c r="DR57" s="6">
        <v>0</v>
      </c>
      <c r="DS57" s="6">
        <v>24534</v>
      </c>
      <c r="DT57" s="6">
        <v>0</v>
      </c>
      <c r="DU57" s="6">
        <v>88482</v>
      </c>
      <c r="DV57" s="7">
        <v>0</v>
      </c>
      <c r="DW57" s="6">
        <v>-88482</v>
      </c>
      <c r="DX57" s="6">
        <v>0</v>
      </c>
      <c r="DY57" s="6">
        <v>10324</v>
      </c>
      <c r="DZ57" s="6">
        <v>0</v>
      </c>
      <c r="EA57" s="6">
        <v>46902</v>
      </c>
      <c r="EB57" s="7">
        <v>0</v>
      </c>
      <c r="EC57" s="6">
        <v>-46902</v>
      </c>
      <c r="ED57" s="6">
        <v>0</v>
      </c>
      <c r="EE57" s="6">
        <v>198900</v>
      </c>
      <c r="EF57" s="6">
        <v>0</v>
      </c>
      <c r="EG57" s="6">
        <v>845366</v>
      </c>
      <c r="EH57" s="6">
        <v>0</v>
      </c>
      <c r="EI57" s="6">
        <v>-845366</v>
      </c>
      <c r="EJ57" s="6">
        <v>0</v>
      </c>
    </row>
    <row r="58" spans="2:140" outlineLevel="4">
      <c r="B58" s="5" t="s">
        <v>486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7">
        <v>0</v>
      </c>
      <c r="J58" s="6">
        <v>0</v>
      </c>
      <c r="K58" s="7">
        <v>0</v>
      </c>
      <c r="L58" s="7">
        <v>0</v>
      </c>
      <c r="M58" s="6">
        <v>0</v>
      </c>
      <c r="N58" s="6">
        <v>0</v>
      </c>
      <c r="O58" s="7">
        <v>0</v>
      </c>
      <c r="P58" s="6">
        <v>0</v>
      </c>
      <c r="Q58" s="7">
        <v>0</v>
      </c>
      <c r="R58" s="7">
        <v>0</v>
      </c>
      <c r="S58" s="6">
        <v>0</v>
      </c>
      <c r="T58" s="6">
        <v>0</v>
      </c>
      <c r="U58" s="7">
        <v>0</v>
      </c>
      <c r="V58" s="6">
        <v>0</v>
      </c>
      <c r="W58" s="7">
        <v>0</v>
      </c>
      <c r="X58" s="7">
        <v>0</v>
      </c>
      <c r="Y58" s="6">
        <v>0</v>
      </c>
      <c r="Z58" s="6">
        <v>0</v>
      </c>
      <c r="AA58" s="6">
        <v>3234</v>
      </c>
      <c r="AB58" s="6">
        <v>0</v>
      </c>
      <c r="AC58" s="6">
        <v>10780</v>
      </c>
      <c r="AD58" s="7">
        <v>0</v>
      </c>
      <c r="AE58" s="6">
        <v>-10780</v>
      </c>
      <c r="AF58" s="6">
        <v>0</v>
      </c>
      <c r="AG58" s="7">
        <v>0</v>
      </c>
      <c r="AH58" s="6">
        <v>0</v>
      </c>
      <c r="AI58" s="6">
        <v>3773</v>
      </c>
      <c r="AJ58" s="7">
        <v>0</v>
      </c>
      <c r="AK58" s="6">
        <v>-3773</v>
      </c>
      <c r="AL58" s="6">
        <v>0</v>
      </c>
      <c r="AM58" s="6">
        <v>3234</v>
      </c>
      <c r="AN58" s="6">
        <v>0</v>
      </c>
      <c r="AO58" s="6">
        <v>10780</v>
      </c>
      <c r="AP58" s="7">
        <v>0</v>
      </c>
      <c r="AQ58" s="6">
        <v>-10780</v>
      </c>
      <c r="AR58" s="6">
        <v>0</v>
      </c>
      <c r="AS58" s="7">
        <v>0</v>
      </c>
      <c r="AT58" s="6">
        <v>0</v>
      </c>
      <c r="AU58" s="6">
        <v>7546</v>
      </c>
      <c r="AV58" s="7">
        <v>0</v>
      </c>
      <c r="AW58" s="6">
        <v>-7546</v>
      </c>
      <c r="AX58" s="6">
        <v>0</v>
      </c>
      <c r="AY58" s="7">
        <v>0</v>
      </c>
      <c r="AZ58" s="6">
        <v>0</v>
      </c>
      <c r="BA58" s="6">
        <v>7546</v>
      </c>
      <c r="BB58" s="7">
        <v>0</v>
      </c>
      <c r="BC58" s="6">
        <v>-7546</v>
      </c>
      <c r="BD58" s="6">
        <v>0</v>
      </c>
      <c r="BE58" s="7">
        <v>0</v>
      </c>
      <c r="BF58" s="6">
        <v>0</v>
      </c>
      <c r="BG58" s="6">
        <v>3773</v>
      </c>
      <c r="BH58" s="7">
        <v>0</v>
      </c>
      <c r="BI58" s="6">
        <v>-3773</v>
      </c>
      <c r="BJ58" s="6">
        <v>0</v>
      </c>
      <c r="BK58" s="7">
        <v>0</v>
      </c>
      <c r="BL58" s="6">
        <v>0</v>
      </c>
      <c r="BM58" s="7">
        <v>0</v>
      </c>
      <c r="BN58" s="7">
        <v>0</v>
      </c>
      <c r="BO58" s="6">
        <v>0</v>
      </c>
      <c r="BP58" s="6">
        <v>0</v>
      </c>
      <c r="BQ58" s="7">
        <v>0</v>
      </c>
      <c r="BR58" s="6">
        <v>0</v>
      </c>
      <c r="BS58" s="6">
        <v>11319</v>
      </c>
      <c r="BT58" s="7">
        <v>0</v>
      </c>
      <c r="BU58" s="6">
        <v>-11319</v>
      </c>
      <c r="BV58" s="6">
        <v>0</v>
      </c>
      <c r="BW58" s="7">
        <v>0</v>
      </c>
      <c r="BX58" s="6">
        <v>0</v>
      </c>
      <c r="BY58" s="7">
        <v>0</v>
      </c>
      <c r="BZ58" s="7">
        <v>0</v>
      </c>
      <c r="CA58" s="6">
        <v>0</v>
      </c>
      <c r="CB58" s="6">
        <v>0</v>
      </c>
      <c r="CC58" s="7">
        <v>0</v>
      </c>
      <c r="CD58" s="6">
        <v>0</v>
      </c>
      <c r="CE58" s="7">
        <v>0</v>
      </c>
      <c r="CF58" s="7">
        <v>0</v>
      </c>
      <c r="CG58" s="6">
        <v>0</v>
      </c>
      <c r="CH58" s="6">
        <v>0</v>
      </c>
      <c r="CI58" s="7">
        <v>0</v>
      </c>
      <c r="CJ58" s="6">
        <v>0</v>
      </c>
      <c r="CK58" s="6">
        <v>7546</v>
      </c>
      <c r="CL58" s="7">
        <v>0</v>
      </c>
      <c r="CM58" s="6">
        <v>-7546</v>
      </c>
      <c r="CN58" s="6">
        <v>0</v>
      </c>
      <c r="CO58" s="7">
        <v>0</v>
      </c>
      <c r="CP58" s="6">
        <v>0</v>
      </c>
      <c r="CQ58" s="7">
        <v>0</v>
      </c>
      <c r="CR58" s="7">
        <v>0</v>
      </c>
      <c r="CS58" s="6">
        <v>0</v>
      </c>
      <c r="CT58" s="6">
        <v>0</v>
      </c>
      <c r="CU58" s="7">
        <v>0</v>
      </c>
      <c r="CV58" s="6">
        <v>0</v>
      </c>
      <c r="CW58" s="7">
        <v>0</v>
      </c>
      <c r="CX58" s="7">
        <v>0</v>
      </c>
      <c r="CY58" s="6">
        <v>0</v>
      </c>
      <c r="CZ58" s="6">
        <v>0</v>
      </c>
      <c r="DA58" s="7">
        <v>0</v>
      </c>
      <c r="DB58" s="6">
        <v>0</v>
      </c>
      <c r="DC58" s="6">
        <v>7546</v>
      </c>
      <c r="DD58" s="7">
        <v>0</v>
      </c>
      <c r="DE58" s="6">
        <v>-7546</v>
      </c>
      <c r="DF58" s="6">
        <v>0</v>
      </c>
      <c r="DG58" s="7">
        <v>0</v>
      </c>
      <c r="DH58" s="6">
        <v>0</v>
      </c>
      <c r="DI58" s="6">
        <v>7546</v>
      </c>
      <c r="DJ58" s="7">
        <v>0</v>
      </c>
      <c r="DK58" s="6">
        <v>-7546</v>
      </c>
      <c r="DL58" s="6">
        <v>0</v>
      </c>
      <c r="DM58" s="7">
        <v>0</v>
      </c>
      <c r="DN58" s="6">
        <v>0</v>
      </c>
      <c r="DO58" s="7">
        <v>0</v>
      </c>
      <c r="DP58" s="7">
        <v>0</v>
      </c>
      <c r="DQ58" s="6">
        <v>0</v>
      </c>
      <c r="DR58" s="6">
        <v>0</v>
      </c>
      <c r="DS58" s="7">
        <v>0</v>
      </c>
      <c r="DT58" s="6">
        <v>0</v>
      </c>
      <c r="DU58" s="6">
        <v>15092</v>
      </c>
      <c r="DV58" s="7">
        <v>0</v>
      </c>
      <c r="DW58" s="6">
        <v>-15092</v>
      </c>
      <c r="DX58" s="6">
        <v>0</v>
      </c>
      <c r="DY58" s="7">
        <v>0</v>
      </c>
      <c r="DZ58" s="6">
        <v>0</v>
      </c>
      <c r="EA58" s="6">
        <v>3773</v>
      </c>
      <c r="EB58" s="7">
        <v>0</v>
      </c>
      <c r="EC58" s="6">
        <v>-3773</v>
      </c>
      <c r="ED58" s="6">
        <v>0</v>
      </c>
      <c r="EE58" s="6">
        <v>6468</v>
      </c>
      <c r="EF58" s="6">
        <v>0</v>
      </c>
      <c r="EG58" s="6">
        <v>97020</v>
      </c>
      <c r="EH58" s="6">
        <v>0</v>
      </c>
      <c r="EI58" s="6">
        <v>-97020</v>
      </c>
      <c r="EJ58" s="6">
        <v>0</v>
      </c>
    </row>
    <row r="59" spans="2:140" outlineLevel="3">
      <c r="B59" s="5" t="s">
        <v>487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7">
        <v>0</v>
      </c>
      <c r="J59" s="6">
        <v>0</v>
      </c>
      <c r="K59" s="6">
        <v>13500</v>
      </c>
      <c r="L59" s="7">
        <v>0</v>
      </c>
      <c r="M59" s="6">
        <v>-13500</v>
      </c>
      <c r="N59" s="6">
        <v>0</v>
      </c>
      <c r="O59" s="7">
        <v>0</v>
      </c>
      <c r="P59" s="6">
        <v>0</v>
      </c>
      <c r="Q59" s="7">
        <v>0</v>
      </c>
      <c r="R59" s="7">
        <v>0</v>
      </c>
      <c r="S59" s="6">
        <v>0</v>
      </c>
      <c r="T59" s="6">
        <v>0</v>
      </c>
      <c r="U59" s="7">
        <v>0</v>
      </c>
      <c r="V59" s="6">
        <v>0</v>
      </c>
      <c r="W59" s="7">
        <v>0</v>
      </c>
      <c r="X59" s="7">
        <v>0</v>
      </c>
      <c r="Y59" s="6">
        <v>0</v>
      </c>
      <c r="Z59" s="6">
        <v>0</v>
      </c>
      <c r="AA59" s="6">
        <v>31578</v>
      </c>
      <c r="AB59" s="6">
        <v>0</v>
      </c>
      <c r="AC59" s="6">
        <v>153046.6</v>
      </c>
      <c r="AD59" s="7">
        <v>0</v>
      </c>
      <c r="AE59" s="6">
        <v>-153046.6</v>
      </c>
      <c r="AF59" s="6">
        <v>0</v>
      </c>
      <c r="AG59" s="6">
        <v>42559</v>
      </c>
      <c r="AH59" s="6">
        <v>0</v>
      </c>
      <c r="AI59" s="6">
        <v>204148.18</v>
      </c>
      <c r="AJ59" s="7">
        <v>0</v>
      </c>
      <c r="AK59" s="6">
        <v>-204148.18</v>
      </c>
      <c r="AL59" s="6">
        <v>0</v>
      </c>
      <c r="AM59" s="6">
        <v>23817.43</v>
      </c>
      <c r="AN59" s="6">
        <v>0</v>
      </c>
      <c r="AO59" s="6">
        <v>89521.75</v>
      </c>
      <c r="AP59" s="7">
        <v>0</v>
      </c>
      <c r="AQ59" s="6">
        <v>-89521.75</v>
      </c>
      <c r="AR59" s="6">
        <v>0</v>
      </c>
      <c r="AS59" s="6">
        <v>30441</v>
      </c>
      <c r="AT59" s="6">
        <v>0</v>
      </c>
      <c r="AU59" s="6">
        <v>159238.9</v>
      </c>
      <c r="AV59" s="7">
        <v>0</v>
      </c>
      <c r="AW59" s="6">
        <v>-159238.9</v>
      </c>
      <c r="AX59" s="6">
        <v>0</v>
      </c>
      <c r="AY59" s="6">
        <v>65566.5</v>
      </c>
      <c r="AZ59" s="6">
        <v>0</v>
      </c>
      <c r="BA59" s="6">
        <v>264413.08</v>
      </c>
      <c r="BB59" s="7">
        <v>0</v>
      </c>
      <c r="BC59" s="6">
        <v>-264413.08</v>
      </c>
      <c r="BD59" s="6">
        <v>0</v>
      </c>
      <c r="BE59" s="6">
        <v>109631.25</v>
      </c>
      <c r="BF59" s="6">
        <v>0</v>
      </c>
      <c r="BG59" s="6">
        <v>242308.97</v>
      </c>
      <c r="BH59" s="7">
        <v>0</v>
      </c>
      <c r="BI59" s="6">
        <v>-242308.97</v>
      </c>
      <c r="BJ59" s="6">
        <v>0</v>
      </c>
      <c r="BK59" s="6">
        <v>9036</v>
      </c>
      <c r="BL59" s="6">
        <v>0</v>
      </c>
      <c r="BM59" s="6">
        <v>104986.41</v>
      </c>
      <c r="BN59" s="7">
        <v>0</v>
      </c>
      <c r="BO59" s="6">
        <v>-104986.41</v>
      </c>
      <c r="BP59" s="6">
        <v>0</v>
      </c>
      <c r="BQ59" s="6">
        <v>81356.75</v>
      </c>
      <c r="BR59" s="6">
        <v>0</v>
      </c>
      <c r="BS59" s="6">
        <v>356619.7</v>
      </c>
      <c r="BT59" s="7">
        <v>0</v>
      </c>
      <c r="BU59" s="6">
        <v>-356619.7</v>
      </c>
      <c r="BV59" s="6">
        <v>0</v>
      </c>
      <c r="BW59" s="6">
        <v>36885</v>
      </c>
      <c r="BX59" s="6">
        <v>0</v>
      </c>
      <c r="BY59" s="6">
        <v>241743.34</v>
      </c>
      <c r="BZ59" s="7">
        <v>0</v>
      </c>
      <c r="CA59" s="6">
        <v>-241743.34</v>
      </c>
      <c r="CB59" s="6">
        <v>0</v>
      </c>
      <c r="CC59" s="6">
        <v>26536.01</v>
      </c>
      <c r="CD59" s="6">
        <v>0</v>
      </c>
      <c r="CE59" s="6">
        <v>105742.51</v>
      </c>
      <c r="CF59" s="7">
        <v>0</v>
      </c>
      <c r="CG59" s="6">
        <v>-105742.51</v>
      </c>
      <c r="CH59" s="6">
        <v>0</v>
      </c>
      <c r="CI59" s="6">
        <v>63319.98</v>
      </c>
      <c r="CJ59" s="6">
        <v>0</v>
      </c>
      <c r="CK59" s="6">
        <v>162237.71</v>
      </c>
      <c r="CL59" s="7">
        <v>0</v>
      </c>
      <c r="CM59" s="6">
        <v>-162237.71</v>
      </c>
      <c r="CN59" s="6">
        <v>0</v>
      </c>
      <c r="CO59" s="6">
        <v>34999.480000000003</v>
      </c>
      <c r="CP59" s="6">
        <v>0</v>
      </c>
      <c r="CQ59" s="6">
        <v>101885.23</v>
      </c>
      <c r="CR59" s="7">
        <v>0</v>
      </c>
      <c r="CS59" s="6">
        <v>-101885.23</v>
      </c>
      <c r="CT59" s="6">
        <v>0</v>
      </c>
      <c r="CU59" s="6">
        <v>9681</v>
      </c>
      <c r="CV59" s="6">
        <v>0</v>
      </c>
      <c r="CW59" s="6">
        <v>76771.83</v>
      </c>
      <c r="CX59" s="7">
        <v>0</v>
      </c>
      <c r="CY59" s="6">
        <v>-76771.83</v>
      </c>
      <c r="CZ59" s="6">
        <v>0</v>
      </c>
      <c r="DA59" s="6">
        <v>39677.5</v>
      </c>
      <c r="DB59" s="6">
        <v>0</v>
      </c>
      <c r="DC59" s="6">
        <v>215456.09</v>
      </c>
      <c r="DD59" s="7">
        <v>0</v>
      </c>
      <c r="DE59" s="6">
        <v>-215456.09</v>
      </c>
      <c r="DF59" s="6">
        <v>0</v>
      </c>
      <c r="DG59" s="6">
        <v>2418</v>
      </c>
      <c r="DH59" s="6">
        <v>0</v>
      </c>
      <c r="DI59" s="6">
        <v>98753.5</v>
      </c>
      <c r="DJ59" s="7">
        <v>0</v>
      </c>
      <c r="DK59" s="6">
        <v>-98753.5</v>
      </c>
      <c r="DL59" s="6">
        <v>0</v>
      </c>
      <c r="DM59" s="6">
        <v>24049.25</v>
      </c>
      <c r="DN59" s="6">
        <v>0</v>
      </c>
      <c r="DO59" s="6">
        <v>148027.73000000001</v>
      </c>
      <c r="DP59" s="7">
        <v>0</v>
      </c>
      <c r="DQ59" s="6">
        <v>-148027.73000000001</v>
      </c>
      <c r="DR59" s="6">
        <v>0</v>
      </c>
      <c r="DS59" s="6">
        <v>83418.75</v>
      </c>
      <c r="DT59" s="6">
        <v>0</v>
      </c>
      <c r="DU59" s="6">
        <v>326783.49</v>
      </c>
      <c r="DV59" s="7">
        <v>0</v>
      </c>
      <c r="DW59" s="6">
        <v>-326783.49</v>
      </c>
      <c r="DX59" s="6">
        <v>0</v>
      </c>
      <c r="DY59" s="6">
        <v>36158.5</v>
      </c>
      <c r="DZ59" s="6">
        <v>0</v>
      </c>
      <c r="EA59" s="6">
        <v>173019.75</v>
      </c>
      <c r="EB59" s="7">
        <v>0</v>
      </c>
      <c r="EC59" s="6">
        <v>-173019.75</v>
      </c>
      <c r="ED59" s="6">
        <v>0</v>
      </c>
      <c r="EE59" s="6">
        <v>751129.4</v>
      </c>
      <c r="EF59" s="6">
        <v>0</v>
      </c>
      <c r="EG59" s="6">
        <v>3238204.77</v>
      </c>
      <c r="EH59" s="6">
        <v>0</v>
      </c>
      <c r="EI59" s="6">
        <v>-3238204.77</v>
      </c>
      <c r="EJ59" s="6">
        <v>0</v>
      </c>
    </row>
    <row r="60" spans="2:140" outlineLevel="4">
      <c r="B60" s="5" t="s">
        <v>488</v>
      </c>
      <c r="C60" s="7">
        <v>0</v>
      </c>
      <c r="D60" s="6">
        <v>0</v>
      </c>
      <c r="E60" s="7">
        <v>0</v>
      </c>
      <c r="F60" s="7">
        <v>0</v>
      </c>
      <c r="G60" s="6">
        <v>0</v>
      </c>
      <c r="H60" s="6">
        <v>0</v>
      </c>
      <c r="I60" s="6">
        <v>17250</v>
      </c>
      <c r="J60" s="6">
        <v>0</v>
      </c>
      <c r="K60" s="6">
        <v>76935</v>
      </c>
      <c r="L60" s="7">
        <v>0</v>
      </c>
      <c r="M60" s="6">
        <v>-76935</v>
      </c>
      <c r="N60" s="6">
        <v>0</v>
      </c>
      <c r="O60" s="6">
        <v>426300</v>
      </c>
      <c r="P60" s="6">
        <v>0</v>
      </c>
      <c r="Q60" s="6">
        <v>1461958.57</v>
      </c>
      <c r="R60" s="7">
        <v>0</v>
      </c>
      <c r="S60" s="6">
        <v>0</v>
      </c>
      <c r="T60" s="6">
        <v>0</v>
      </c>
      <c r="U60" s="7">
        <v>0</v>
      </c>
      <c r="V60" s="6">
        <v>0</v>
      </c>
      <c r="W60" s="7">
        <v>0</v>
      </c>
      <c r="X60" s="7">
        <v>0</v>
      </c>
      <c r="Y60" s="6">
        <v>0</v>
      </c>
      <c r="Z60" s="6">
        <v>0</v>
      </c>
      <c r="AA60" s="6">
        <v>1250</v>
      </c>
      <c r="AB60" s="6">
        <v>0</v>
      </c>
      <c r="AC60" s="6">
        <v>4427.57</v>
      </c>
      <c r="AD60" s="7">
        <v>0</v>
      </c>
      <c r="AE60" s="6">
        <v>-4427.57</v>
      </c>
      <c r="AF60" s="6">
        <v>0</v>
      </c>
      <c r="AG60" s="6">
        <v>42553.919999999998</v>
      </c>
      <c r="AH60" s="6">
        <v>0</v>
      </c>
      <c r="AI60" s="6">
        <v>77826.67</v>
      </c>
      <c r="AJ60" s="7">
        <v>0</v>
      </c>
      <c r="AK60" s="6">
        <v>-77826.67</v>
      </c>
      <c r="AL60" s="6">
        <v>0</v>
      </c>
      <c r="AM60" s="7">
        <v>0</v>
      </c>
      <c r="AN60" s="6">
        <v>0</v>
      </c>
      <c r="AO60" s="6">
        <v>41518.17</v>
      </c>
      <c r="AP60" s="7">
        <v>0</v>
      </c>
      <c r="AQ60" s="6">
        <v>-41518.17</v>
      </c>
      <c r="AR60" s="6">
        <v>0</v>
      </c>
      <c r="AS60" s="7">
        <v>0</v>
      </c>
      <c r="AT60" s="6">
        <v>0</v>
      </c>
      <c r="AU60" s="6">
        <v>75118.759999999995</v>
      </c>
      <c r="AV60" s="7">
        <v>0</v>
      </c>
      <c r="AW60" s="6">
        <v>-75118.759999999995</v>
      </c>
      <c r="AX60" s="6">
        <v>0</v>
      </c>
      <c r="AY60" s="6">
        <v>6571.58</v>
      </c>
      <c r="AZ60" s="6">
        <v>0</v>
      </c>
      <c r="BA60" s="6">
        <v>31858.67</v>
      </c>
      <c r="BB60" s="7">
        <v>0</v>
      </c>
      <c r="BC60" s="6">
        <v>-31858.67</v>
      </c>
      <c r="BD60" s="6">
        <v>0</v>
      </c>
      <c r="BE60" s="6">
        <v>1708.84</v>
      </c>
      <c r="BF60" s="6">
        <v>0</v>
      </c>
      <c r="BG60" s="6">
        <v>6927.17</v>
      </c>
      <c r="BH60" s="7">
        <v>0</v>
      </c>
      <c r="BI60" s="6">
        <v>-6927.17</v>
      </c>
      <c r="BJ60" s="6">
        <v>0</v>
      </c>
      <c r="BK60" s="6">
        <v>31429.85</v>
      </c>
      <c r="BL60" s="6">
        <v>0</v>
      </c>
      <c r="BM60" s="6">
        <v>71279.850000000006</v>
      </c>
      <c r="BN60" s="7">
        <v>0</v>
      </c>
      <c r="BO60" s="6">
        <v>-71279.850000000006</v>
      </c>
      <c r="BP60" s="6">
        <v>0</v>
      </c>
      <c r="BQ60" s="6">
        <v>42506.04</v>
      </c>
      <c r="BR60" s="6">
        <v>0</v>
      </c>
      <c r="BS60" s="6">
        <v>63448.79</v>
      </c>
      <c r="BT60" s="7">
        <v>0</v>
      </c>
      <c r="BU60" s="6">
        <v>-63448.79</v>
      </c>
      <c r="BV60" s="6">
        <v>0</v>
      </c>
      <c r="BW60" s="6">
        <v>1388.95</v>
      </c>
      <c r="BX60" s="6">
        <v>0</v>
      </c>
      <c r="BY60" s="6">
        <v>181146.18</v>
      </c>
      <c r="BZ60" s="7">
        <v>0</v>
      </c>
      <c r="CA60" s="6">
        <v>-181146.18</v>
      </c>
      <c r="CB60" s="6">
        <v>0</v>
      </c>
      <c r="CC60" s="6">
        <v>1310</v>
      </c>
      <c r="CD60" s="6">
        <v>0</v>
      </c>
      <c r="CE60" s="6">
        <v>6924.74</v>
      </c>
      <c r="CF60" s="7">
        <v>0</v>
      </c>
      <c r="CG60" s="6">
        <v>-6924.74</v>
      </c>
      <c r="CH60" s="6">
        <v>0</v>
      </c>
      <c r="CI60" s="6">
        <v>2958.84</v>
      </c>
      <c r="CJ60" s="6">
        <v>0</v>
      </c>
      <c r="CK60" s="6">
        <v>38243.69</v>
      </c>
      <c r="CL60" s="7">
        <v>0</v>
      </c>
      <c r="CM60" s="6">
        <v>-38243.69</v>
      </c>
      <c r="CN60" s="6">
        <v>0</v>
      </c>
      <c r="CO60" s="6">
        <v>4000</v>
      </c>
      <c r="CP60" s="6">
        <v>0</v>
      </c>
      <c r="CQ60" s="6">
        <v>14804.85</v>
      </c>
      <c r="CR60" s="7">
        <v>0</v>
      </c>
      <c r="CS60" s="6">
        <v>-14804.85</v>
      </c>
      <c r="CT60" s="6">
        <v>0</v>
      </c>
      <c r="CU60" s="6">
        <v>1708.84</v>
      </c>
      <c r="CV60" s="6">
        <v>0</v>
      </c>
      <c r="CW60" s="6">
        <v>4259.8500000000004</v>
      </c>
      <c r="CX60" s="7">
        <v>0</v>
      </c>
      <c r="CY60" s="6">
        <v>-4259.8500000000004</v>
      </c>
      <c r="CZ60" s="6">
        <v>0</v>
      </c>
      <c r="DA60" s="6">
        <v>3854.02</v>
      </c>
      <c r="DB60" s="6">
        <v>0</v>
      </c>
      <c r="DC60" s="6">
        <v>29758.97</v>
      </c>
      <c r="DD60" s="7">
        <v>0</v>
      </c>
      <c r="DE60" s="6">
        <v>-29758.97</v>
      </c>
      <c r="DF60" s="6">
        <v>0</v>
      </c>
      <c r="DG60" s="7">
        <v>0</v>
      </c>
      <c r="DH60" s="6">
        <v>0</v>
      </c>
      <c r="DI60" s="6">
        <v>43128.43</v>
      </c>
      <c r="DJ60" s="7">
        <v>0</v>
      </c>
      <c r="DK60" s="6">
        <v>-43128.43</v>
      </c>
      <c r="DL60" s="6">
        <v>0</v>
      </c>
      <c r="DM60" s="6">
        <v>2726.06</v>
      </c>
      <c r="DN60" s="6">
        <v>0</v>
      </c>
      <c r="DO60" s="6">
        <v>25762.58</v>
      </c>
      <c r="DP60" s="7">
        <v>0</v>
      </c>
      <c r="DQ60" s="6">
        <v>-25762.58</v>
      </c>
      <c r="DR60" s="6">
        <v>0</v>
      </c>
      <c r="DS60" s="6">
        <v>753.8</v>
      </c>
      <c r="DT60" s="6">
        <v>0</v>
      </c>
      <c r="DU60" s="6">
        <v>172851.41</v>
      </c>
      <c r="DV60" s="7">
        <v>0</v>
      </c>
      <c r="DW60" s="6">
        <v>-172851.41</v>
      </c>
      <c r="DX60" s="6">
        <v>0</v>
      </c>
      <c r="DY60" s="6">
        <v>2750</v>
      </c>
      <c r="DZ60" s="6">
        <v>0</v>
      </c>
      <c r="EA60" s="6">
        <v>8837.44</v>
      </c>
      <c r="EB60" s="7">
        <v>0</v>
      </c>
      <c r="EC60" s="6">
        <v>-8837.44</v>
      </c>
      <c r="ED60" s="6">
        <v>0</v>
      </c>
      <c r="EE60" s="6">
        <v>591020.74</v>
      </c>
      <c r="EF60" s="6">
        <v>0</v>
      </c>
      <c r="EG60" s="6">
        <v>2437017.36</v>
      </c>
      <c r="EH60" s="6">
        <v>0</v>
      </c>
      <c r="EI60" s="6">
        <v>-2437017.36</v>
      </c>
      <c r="EJ60" s="6">
        <v>0</v>
      </c>
    </row>
    <row r="61" spans="2:140" outlineLevel="4">
      <c r="B61" s="5" t="s">
        <v>489</v>
      </c>
      <c r="C61" s="7">
        <v>0</v>
      </c>
      <c r="D61" s="6">
        <v>0</v>
      </c>
      <c r="E61" s="7">
        <v>0</v>
      </c>
      <c r="F61" s="7">
        <v>0</v>
      </c>
      <c r="G61" s="6">
        <v>0</v>
      </c>
      <c r="H61" s="6">
        <v>0</v>
      </c>
      <c r="I61" s="7">
        <v>0</v>
      </c>
      <c r="J61" s="6">
        <v>0</v>
      </c>
      <c r="K61" s="6">
        <v>2686.5</v>
      </c>
      <c r="L61" s="7">
        <v>0</v>
      </c>
      <c r="M61" s="6">
        <v>-2686.5</v>
      </c>
      <c r="N61" s="6">
        <v>0</v>
      </c>
      <c r="O61" s="7">
        <v>0</v>
      </c>
      <c r="P61" s="6">
        <v>0</v>
      </c>
      <c r="Q61" s="7">
        <v>0</v>
      </c>
      <c r="R61" s="7">
        <v>0</v>
      </c>
      <c r="S61" s="6">
        <v>0</v>
      </c>
      <c r="T61" s="6">
        <v>0</v>
      </c>
      <c r="U61" s="7">
        <v>0</v>
      </c>
      <c r="V61" s="6">
        <v>0</v>
      </c>
      <c r="W61" s="7">
        <v>0</v>
      </c>
      <c r="X61" s="7">
        <v>0</v>
      </c>
      <c r="Y61" s="6">
        <v>0</v>
      </c>
      <c r="Z61" s="6">
        <v>0</v>
      </c>
      <c r="AA61" s="6">
        <v>2985</v>
      </c>
      <c r="AB61" s="6">
        <v>0</v>
      </c>
      <c r="AC61" s="6">
        <v>2985</v>
      </c>
      <c r="AD61" s="7">
        <v>0</v>
      </c>
      <c r="AE61" s="6">
        <v>-2985</v>
      </c>
      <c r="AF61" s="6">
        <v>0</v>
      </c>
      <c r="AG61" s="6">
        <v>17015</v>
      </c>
      <c r="AH61" s="6">
        <v>0</v>
      </c>
      <c r="AI61" s="6">
        <v>24368</v>
      </c>
      <c r="AJ61" s="7">
        <v>0</v>
      </c>
      <c r="AK61" s="6">
        <v>-24368</v>
      </c>
      <c r="AL61" s="6">
        <v>0</v>
      </c>
      <c r="AM61" s="7">
        <v>0</v>
      </c>
      <c r="AN61" s="6">
        <v>0</v>
      </c>
      <c r="AO61" s="6">
        <v>17119.5</v>
      </c>
      <c r="AP61" s="7">
        <v>0</v>
      </c>
      <c r="AQ61" s="6">
        <v>-17119.5</v>
      </c>
      <c r="AR61" s="6">
        <v>0</v>
      </c>
      <c r="AS61" s="7">
        <v>0</v>
      </c>
      <c r="AT61" s="6">
        <v>0</v>
      </c>
      <c r="AU61" s="6">
        <v>16671.5</v>
      </c>
      <c r="AV61" s="7">
        <v>0</v>
      </c>
      <c r="AW61" s="6">
        <v>-16671.5</v>
      </c>
      <c r="AX61" s="6">
        <v>0</v>
      </c>
      <c r="AY61" s="6">
        <v>7015</v>
      </c>
      <c r="AZ61" s="6">
        <v>0</v>
      </c>
      <c r="BA61" s="6">
        <v>46588.5</v>
      </c>
      <c r="BB61" s="7">
        <v>0</v>
      </c>
      <c r="BC61" s="6">
        <v>-46588.5</v>
      </c>
      <c r="BD61" s="6">
        <v>0</v>
      </c>
      <c r="BE61" s="7">
        <v>0</v>
      </c>
      <c r="BF61" s="6">
        <v>0</v>
      </c>
      <c r="BG61" s="7">
        <v>0</v>
      </c>
      <c r="BH61" s="7">
        <v>0</v>
      </c>
      <c r="BI61" s="6">
        <v>0</v>
      </c>
      <c r="BJ61" s="6">
        <v>0</v>
      </c>
      <c r="BK61" s="6">
        <v>5970</v>
      </c>
      <c r="BL61" s="6">
        <v>0</v>
      </c>
      <c r="BM61" s="6">
        <v>11612</v>
      </c>
      <c r="BN61" s="7">
        <v>0</v>
      </c>
      <c r="BO61" s="6">
        <v>-11612</v>
      </c>
      <c r="BP61" s="6">
        <v>0</v>
      </c>
      <c r="BQ61" s="6">
        <v>3967.5</v>
      </c>
      <c r="BR61" s="6">
        <v>0</v>
      </c>
      <c r="BS61" s="6">
        <v>11982.5</v>
      </c>
      <c r="BT61" s="7">
        <v>0</v>
      </c>
      <c r="BU61" s="6">
        <v>-11982.5</v>
      </c>
      <c r="BV61" s="6">
        <v>0</v>
      </c>
      <c r="BW61" s="7">
        <v>0</v>
      </c>
      <c r="BX61" s="6">
        <v>0</v>
      </c>
      <c r="BY61" s="7">
        <v>0</v>
      </c>
      <c r="BZ61" s="7">
        <v>0</v>
      </c>
      <c r="CA61" s="6">
        <v>0</v>
      </c>
      <c r="CB61" s="6">
        <v>0</v>
      </c>
      <c r="CC61" s="7">
        <v>0</v>
      </c>
      <c r="CD61" s="6">
        <v>0</v>
      </c>
      <c r="CE61" s="6">
        <v>4030</v>
      </c>
      <c r="CF61" s="7">
        <v>0</v>
      </c>
      <c r="CG61" s="6">
        <v>-4030</v>
      </c>
      <c r="CH61" s="6">
        <v>0</v>
      </c>
      <c r="CI61" s="6">
        <v>2985</v>
      </c>
      <c r="CJ61" s="6">
        <v>0</v>
      </c>
      <c r="CK61" s="6">
        <v>10447.5</v>
      </c>
      <c r="CL61" s="7">
        <v>0</v>
      </c>
      <c r="CM61" s="6">
        <v>-10447.5</v>
      </c>
      <c r="CN61" s="6">
        <v>0</v>
      </c>
      <c r="CO61" s="7">
        <v>0</v>
      </c>
      <c r="CP61" s="6">
        <v>0</v>
      </c>
      <c r="CQ61" s="6">
        <v>11641.5</v>
      </c>
      <c r="CR61" s="7">
        <v>0</v>
      </c>
      <c r="CS61" s="6">
        <v>-11641.5</v>
      </c>
      <c r="CT61" s="6">
        <v>0</v>
      </c>
      <c r="CU61" s="7">
        <v>0</v>
      </c>
      <c r="CV61" s="6">
        <v>0</v>
      </c>
      <c r="CW61" s="6">
        <v>4776</v>
      </c>
      <c r="CX61" s="7">
        <v>0</v>
      </c>
      <c r="CY61" s="6">
        <v>-4776</v>
      </c>
      <c r="CZ61" s="6">
        <v>0</v>
      </c>
      <c r="DA61" s="6">
        <v>6567</v>
      </c>
      <c r="DB61" s="6">
        <v>0</v>
      </c>
      <c r="DC61" s="6">
        <v>6567</v>
      </c>
      <c r="DD61" s="7">
        <v>0</v>
      </c>
      <c r="DE61" s="6">
        <v>-6567</v>
      </c>
      <c r="DF61" s="6">
        <v>0</v>
      </c>
      <c r="DG61" s="7">
        <v>0</v>
      </c>
      <c r="DH61" s="6">
        <v>0</v>
      </c>
      <c r="DI61" s="6">
        <v>14477.5</v>
      </c>
      <c r="DJ61" s="7">
        <v>0</v>
      </c>
      <c r="DK61" s="6">
        <v>-14477.5</v>
      </c>
      <c r="DL61" s="6">
        <v>0</v>
      </c>
      <c r="DM61" s="7">
        <v>0</v>
      </c>
      <c r="DN61" s="6">
        <v>0</v>
      </c>
      <c r="DO61" s="6">
        <v>11776</v>
      </c>
      <c r="DP61" s="7">
        <v>0</v>
      </c>
      <c r="DQ61" s="6">
        <v>-11776</v>
      </c>
      <c r="DR61" s="6">
        <v>0</v>
      </c>
      <c r="DS61" s="6">
        <v>4179</v>
      </c>
      <c r="DT61" s="6">
        <v>0</v>
      </c>
      <c r="DU61" s="6">
        <v>47517.5</v>
      </c>
      <c r="DV61" s="7">
        <v>0</v>
      </c>
      <c r="DW61" s="6">
        <v>-47517.5</v>
      </c>
      <c r="DX61" s="6">
        <v>0</v>
      </c>
      <c r="DY61" s="6">
        <v>7716.5</v>
      </c>
      <c r="DZ61" s="6">
        <v>0</v>
      </c>
      <c r="EA61" s="6">
        <v>13686.5</v>
      </c>
      <c r="EB61" s="7">
        <v>0</v>
      </c>
      <c r="EC61" s="6">
        <v>-13686.5</v>
      </c>
      <c r="ED61" s="6">
        <v>0</v>
      </c>
      <c r="EE61" s="6">
        <v>58400</v>
      </c>
      <c r="EF61" s="6">
        <v>0</v>
      </c>
      <c r="EG61" s="6">
        <v>258933</v>
      </c>
      <c r="EH61" s="6">
        <v>0</v>
      </c>
      <c r="EI61" s="6">
        <v>-258933</v>
      </c>
      <c r="EJ61" s="6">
        <v>0</v>
      </c>
    </row>
    <row r="62" spans="2:140" outlineLevel="4">
      <c r="B62" s="5" t="s">
        <v>490</v>
      </c>
      <c r="C62" s="7">
        <v>0</v>
      </c>
      <c r="D62" s="6">
        <v>0</v>
      </c>
      <c r="E62" s="7">
        <v>0</v>
      </c>
      <c r="F62" s="7">
        <v>0</v>
      </c>
      <c r="G62" s="6">
        <v>0</v>
      </c>
      <c r="H62" s="6">
        <v>0</v>
      </c>
      <c r="I62" s="7">
        <v>0</v>
      </c>
      <c r="J62" s="6">
        <v>0</v>
      </c>
      <c r="K62" s="6">
        <v>1080</v>
      </c>
      <c r="L62" s="7">
        <v>0</v>
      </c>
      <c r="M62" s="6">
        <v>-1080</v>
      </c>
      <c r="N62" s="6">
        <v>0</v>
      </c>
      <c r="O62" s="7">
        <v>0</v>
      </c>
      <c r="P62" s="6">
        <v>0</v>
      </c>
      <c r="Q62" s="7">
        <v>0</v>
      </c>
      <c r="R62" s="7">
        <v>0</v>
      </c>
      <c r="S62" s="6">
        <v>0</v>
      </c>
      <c r="T62" s="6">
        <v>0</v>
      </c>
      <c r="U62" s="7">
        <v>0</v>
      </c>
      <c r="V62" s="6">
        <v>0</v>
      </c>
      <c r="W62" s="7">
        <v>0</v>
      </c>
      <c r="X62" s="7">
        <v>0</v>
      </c>
      <c r="Y62" s="6">
        <v>0</v>
      </c>
      <c r="Z62" s="6">
        <v>0</v>
      </c>
      <c r="AA62" s="6">
        <v>1200</v>
      </c>
      <c r="AB62" s="6">
        <v>0</v>
      </c>
      <c r="AC62" s="6">
        <v>1200</v>
      </c>
      <c r="AD62" s="7">
        <v>0</v>
      </c>
      <c r="AE62" s="6">
        <v>-1200</v>
      </c>
      <c r="AF62" s="6">
        <v>0</v>
      </c>
      <c r="AG62" s="6">
        <v>6000</v>
      </c>
      <c r="AH62" s="6">
        <v>0</v>
      </c>
      <c r="AI62" s="6">
        <v>9288</v>
      </c>
      <c r="AJ62" s="7">
        <v>0</v>
      </c>
      <c r="AK62" s="6">
        <v>-9288</v>
      </c>
      <c r="AL62" s="6">
        <v>0</v>
      </c>
      <c r="AM62" s="7">
        <v>0</v>
      </c>
      <c r="AN62" s="6">
        <v>0</v>
      </c>
      <c r="AO62" s="6">
        <v>6000</v>
      </c>
      <c r="AP62" s="7">
        <v>0</v>
      </c>
      <c r="AQ62" s="6">
        <v>-6000</v>
      </c>
      <c r="AR62" s="6">
        <v>0</v>
      </c>
      <c r="AS62" s="7">
        <v>0</v>
      </c>
      <c r="AT62" s="6">
        <v>0</v>
      </c>
      <c r="AU62" s="6">
        <v>8880</v>
      </c>
      <c r="AV62" s="7">
        <v>0</v>
      </c>
      <c r="AW62" s="6">
        <v>-8880</v>
      </c>
      <c r="AX62" s="6">
        <v>0</v>
      </c>
      <c r="AY62" s="6">
        <v>2400</v>
      </c>
      <c r="AZ62" s="6">
        <v>0</v>
      </c>
      <c r="BA62" s="6">
        <v>17560</v>
      </c>
      <c r="BB62" s="7">
        <v>0</v>
      </c>
      <c r="BC62" s="6">
        <v>-17560</v>
      </c>
      <c r="BD62" s="6">
        <v>0</v>
      </c>
      <c r="BE62" s="7">
        <v>0</v>
      </c>
      <c r="BF62" s="6">
        <v>0</v>
      </c>
      <c r="BG62" s="7">
        <v>0</v>
      </c>
      <c r="BH62" s="7">
        <v>0</v>
      </c>
      <c r="BI62" s="6">
        <v>0</v>
      </c>
      <c r="BJ62" s="6">
        <v>0</v>
      </c>
      <c r="BK62" s="6">
        <v>2400</v>
      </c>
      <c r="BL62" s="6">
        <v>0</v>
      </c>
      <c r="BM62" s="6">
        <v>4080</v>
      </c>
      <c r="BN62" s="7">
        <v>0</v>
      </c>
      <c r="BO62" s="6">
        <v>-4080</v>
      </c>
      <c r="BP62" s="6">
        <v>0</v>
      </c>
      <c r="BQ62" s="6">
        <v>2010</v>
      </c>
      <c r="BR62" s="6">
        <v>0</v>
      </c>
      <c r="BS62" s="6">
        <v>4770</v>
      </c>
      <c r="BT62" s="7">
        <v>0</v>
      </c>
      <c r="BU62" s="6">
        <v>-4770</v>
      </c>
      <c r="BV62" s="6">
        <v>0</v>
      </c>
      <c r="BW62" s="7">
        <v>0</v>
      </c>
      <c r="BX62" s="6">
        <v>0</v>
      </c>
      <c r="BY62" s="7">
        <v>0</v>
      </c>
      <c r="BZ62" s="7">
        <v>0</v>
      </c>
      <c r="CA62" s="6">
        <v>0</v>
      </c>
      <c r="CB62" s="6">
        <v>0</v>
      </c>
      <c r="CC62" s="7">
        <v>0</v>
      </c>
      <c r="CD62" s="6">
        <v>0</v>
      </c>
      <c r="CE62" s="6">
        <v>1200</v>
      </c>
      <c r="CF62" s="7">
        <v>0</v>
      </c>
      <c r="CG62" s="6">
        <v>-1200</v>
      </c>
      <c r="CH62" s="6">
        <v>0</v>
      </c>
      <c r="CI62" s="6">
        <v>1200</v>
      </c>
      <c r="CJ62" s="6">
        <v>0</v>
      </c>
      <c r="CK62" s="6">
        <v>4200</v>
      </c>
      <c r="CL62" s="7">
        <v>0</v>
      </c>
      <c r="CM62" s="6">
        <v>-4200</v>
      </c>
      <c r="CN62" s="6">
        <v>0</v>
      </c>
      <c r="CO62" s="7">
        <v>0</v>
      </c>
      <c r="CP62" s="6">
        <v>0</v>
      </c>
      <c r="CQ62" s="6">
        <v>4680</v>
      </c>
      <c r="CR62" s="7">
        <v>0</v>
      </c>
      <c r="CS62" s="6">
        <v>-4680</v>
      </c>
      <c r="CT62" s="6">
        <v>0</v>
      </c>
      <c r="CU62" s="7">
        <v>0</v>
      </c>
      <c r="CV62" s="6">
        <v>0</v>
      </c>
      <c r="CW62" s="6">
        <v>1920</v>
      </c>
      <c r="CX62" s="7">
        <v>0</v>
      </c>
      <c r="CY62" s="6">
        <v>-1920</v>
      </c>
      <c r="CZ62" s="6">
        <v>0</v>
      </c>
      <c r="DA62" s="6">
        <v>2640</v>
      </c>
      <c r="DB62" s="6">
        <v>0</v>
      </c>
      <c r="DC62" s="6">
        <v>2640</v>
      </c>
      <c r="DD62" s="7">
        <v>0</v>
      </c>
      <c r="DE62" s="6">
        <v>-2640</v>
      </c>
      <c r="DF62" s="6">
        <v>0</v>
      </c>
      <c r="DG62" s="7">
        <v>0</v>
      </c>
      <c r="DH62" s="6">
        <v>0</v>
      </c>
      <c r="DI62" s="6">
        <v>5400</v>
      </c>
      <c r="DJ62" s="7">
        <v>0</v>
      </c>
      <c r="DK62" s="6">
        <v>-5400</v>
      </c>
      <c r="DL62" s="6">
        <v>0</v>
      </c>
      <c r="DM62" s="7">
        <v>0</v>
      </c>
      <c r="DN62" s="6">
        <v>0</v>
      </c>
      <c r="DO62" s="6">
        <v>4812</v>
      </c>
      <c r="DP62" s="7">
        <v>0</v>
      </c>
      <c r="DQ62" s="6">
        <v>-4812</v>
      </c>
      <c r="DR62" s="6">
        <v>0</v>
      </c>
      <c r="DS62" s="6">
        <v>1617</v>
      </c>
      <c r="DT62" s="6">
        <v>0</v>
      </c>
      <c r="DU62" s="6">
        <v>26001</v>
      </c>
      <c r="DV62" s="7">
        <v>0</v>
      </c>
      <c r="DW62" s="6">
        <v>-26001</v>
      </c>
      <c r="DX62" s="6">
        <v>0</v>
      </c>
      <c r="DY62" s="6">
        <v>2640</v>
      </c>
      <c r="DZ62" s="6">
        <v>0</v>
      </c>
      <c r="EA62" s="6">
        <v>5040</v>
      </c>
      <c r="EB62" s="7">
        <v>0</v>
      </c>
      <c r="EC62" s="6">
        <v>-5040</v>
      </c>
      <c r="ED62" s="6">
        <v>0</v>
      </c>
      <c r="EE62" s="6">
        <v>22107</v>
      </c>
      <c r="EF62" s="6">
        <v>0</v>
      </c>
      <c r="EG62" s="6">
        <v>108751</v>
      </c>
      <c r="EH62" s="6">
        <v>0</v>
      </c>
      <c r="EI62" s="6">
        <v>-108751</v>
      </c>
      <c r="EJ62" s="6">
        <v>0</v>
      </c>
    </row>
    <row r="63" spans="2:140" outlineLevel="4">
      <c r="B63" s="5" t="s">
        <v>491</v>
      </c>
      <c r="C63" s="7">
        <v>0</v>
      </c>
      <c r="D63" s="6">
        <v>0</v>
      </c>
      <c r="E63" s="7">
        <v>0</v>
      </c>
      <c r="F63" s="7">
        <v>0</v>
      </c>
      <c r="G63" s="6">
        <v>0</v>
      </c>
      <c r="H63" s="6">
        <v>0</v>
      </c>
      <c r="I63" s="7">
        <v>0</v>
      </c>
      <c r="J63" s="6">
        <v>0</v>
      </c>
      <c r="K63" s="7">
        <v>0</v>
      </c>
      <c r="L63" s="7">
        <v>0</v>
      </c>
      <c r="M63" s="6">
        <v>0</v>
      </c>
      <c r="N63" s="6">
        <v>0</v>
      </c>
      <c r="O63" s="7">
        <v>0</v>
      </c>
      <c r="P63" s="6">
        <v>0</v>
      </c>
      <c r="Q63" s="7">
        <v>0</v>
      </c>
      <c r="R63" s="7">
        <v>0</v>
      </c>
      <c r="S63" s="6">
        <v>0</v>
      </c>
      <c r="T63" s="6">
        <v>0</v>
      </c>
      <c r="U63" s="7">
        <v>0</v>
      </c>
      <c r="V63" s="6">
        <v>0</v>
      </c>
      <c r="W63" s="7">
        <v>0</v>
      </c>
      <c r="X63" s="7">
        <v>0</v>
      </c>
      <c r="Y63" s="6">
        <v>0</v>
      </c>
      <c r="Z63" s="6">
        <v>0</v>
      </c>
      <c r="AA63" s="7">
        <v>0</v>
      </c>
      <c r="AB63" s="6">
        <v>0</v>
      </c>
      <c r="AC63" s="7">
        <v>0</v>
      </c>
      <c r="AD63" s="7">
        <v>0</v>
      </c>
      <c r="AE63" s="6">
        <v>0</v>
      </c>
      <c r="AF63" s="6">
        <v>0</v>
      </c>
      <c r="AG63" s="7">
        <v>0</v>
      </c>
      <c r="AH63" s="6">
        <v>0</v>
      </c>
      <c r="AI63" s="7">
        <v>0</v>
      </c>
      <c r="AJ63" s="7">
        <v>0</v>
      </c>
      <c r="AK63" s="6">
        <v>0</v>
      </c>
      <c r="AL63" s="6">
        <v>0</v>
      </c>
      <c r="AM63" s="7">
        <v>0</v>
      </c>
      <c r="AN63" s="6">
        <v>0</v>
      </c>
      <c r="AO63" s="7">
        <v>0</v>
      </c>
      <c r="AP63" s="7">
        <v>0</v>
      </c>
      <c r="AQ63" s="6">
        <v>0</v>
      </c>
      <c r="AR63" s="6">
        <v>0</v>
      </c>
      <c r="AS63" s="7">
        <v>0</v>
      </c>
      <c r="AT63" s="6">
        <v>0</v>
      </c>
      <c r="AU63" s="7">
        <v>0</v>
      </c>
      <c r="AV63" s="7">
        <v>0</v>
      </c>
      <c r="AW63" s="6">
        <v>0</v>
      </c>
      <c r="AX63" s="6">
        <v>0</v>
      </c>
      <c r="AY63" s="7">
        <v>0</v>
      </c>
      <c r="AZ63" s="6">
        <v>0</v>
      </c>
      <c r="BA63" s="7">
        <v>0</v>
      </c>
      <c r="BB63" s="7">
        <v>0</v>
      </c>
      <c r="BC63" s="6">
        <v>0</v>
      </c>
      <c r="BD63" s="6">
        <v>0</v>
      </c>
      <c r="BE63" s="7">
        <v>0</v>
      </c>
      <c r="BF63" s="6">
        <v>0</v>
      </c>
      <c r="BG63" s="7">
        <v>0</v>
      </c>
      <c r="BH63" s="7">
        <v>0</v>
      </c>
      <c r="BI63" s="6">
        <v>0</v>
      </c>
      <c r="BJ63" s="6">
        <v>0</v>
      </c>
      <c r="BK63" s="7">
        <v>0</v>
      </c>
      <c r="BL63" s="6">
        <v>0</v>
      </c>
      <c r="BM63" s="7">
        <v>0</v>
      </c>
      <c r="BN63" s="7">
        <v>0</v>
      </c>
      <c r="BO63" s="6">
        <v>0</v>
      </c>
      <c r="BP63" s="6">
        <v>0</v>
      </c>
      <c r="BQ63" s="7">
        <v>0</v>
      </c>
      <c r="BR63" s="6">
        <v>0</v>
      </c>
      <c r="BS63" s="7">
        <v>0</v>
      </c>
      <c r="BT63" s="7">
        <v>0</v>
      </c>
      <c r="BU63" s="6">
        <v>0</v>
      </c>
      <c r="BV63" s="6">
        <v>0</v>
      </c>
      <c r="BW63" s="7">
        <v>0</v>
      </c>
      <c r="BX63" s="6">
        <v>0</v>
      </c>
      <c r="BY63" s="7">
        <v>0</v>
      </c>
      <c r="BZ63" s="7">
        <v>0</v>
      </c>
      <c r="CA63" s="6">
        <v>0</v>
      </c>
      <c r="CB63" s="6">
        <v>0</v>
      </c>
      <c r="CC63" s="7">
        <v>0</v>
      </c>
      <c r="CD63" s="6">
        <v>0</v>
      </c>
      <c r="CE63" s="7">
        <v>0</v>
      </c>
      <c r="CF63" s="7">
        <v>0</v>
      </c>
      <c r="CG63" s="6">
        <v>0</v>
      </c>
      <c r="CH63" s="6">
        <v>0</v>
      </c>
      <c r="CI63" s="7">
        <v>0</v>
      </c>
      <c r="CJ63" s="6">
        <v>0</v>
      </c>
      <c r="CK63" s="7">
        <v>0</v>
      </c>
      <c r="CL63" s="7">
        <v>0</v>
      </c>
      <c r="CM63" s="6">
        <v>0</v>
      </c>
      <c r="CN63" s="6">
        <v>0</v>
      </c>
      <c r="CO63" s="7">
        <v>0</v>
      </c>
      <c r="CP63" s="6">
        <v>0</v>
      </c>
      <c r="CQ63" s="7">
        <v>0</v>
      </c>
      <c r="CR63" s="7">
        <v>0</v>
      </c>
      <c r="CS63" s="6">
        <v>0</v>
      </c>
      <c r="CT63" s="6">
        <v>0</v>
      </c>
      <c r="CU63" s="7">
        <v>0</v>
      </c>
      <c r="CV63" s="6">
        <v>0</v>
      </c>
      <c r="CW63" s="7">
        <v>0</v>
      </c>
      <c r="CX63" s="7">
        <v>0</v>
      </c>
      <c r="CY63" s="6">
        <v>0</v>
      </c>
      <c r="CZ63" s="6">
        <v>0</v>
      </c>
      <c r="DA63" s="7">
        <v>0</v>
      </c>
      <c r="DB63" s="6">
        <v>0</v>
      </c>
      <c r="DC63" s="7">
        <v>0</v>
      </c>
      <c r="DD63" s="7">
        <v>0</v>
      </c>
      <c r="DE63" s="6">
        <v>0</v>
      </c>
      <c r="DF63" s="6">
        <v>0</v>
      </c>
      <c r="DG63" s="7">
        <v>0</v>
      </c>
      <c r="DH63" s="6">
        <v>0</v>
      </c>
      <c r="DI63" s="7">
        <v>0</v>
      </c>
      <c r="DJ63" s="7">
        <v>0</v>
      </c>
      <c r="DK63" s="6">
        <v>0</v>
      </c>
      <c r="DL63" s="6">
        <v>0</v>
      </c>
      <c r="DM63" s="7">
        <v>0</v>
      </c>
      <c r="DN63" s="6">
        <v>0</v>
      </c>
      <c r="DO63" s="7">
        <v>0</v>
      </c>
      <c r="DP63" s="7">
        <v>0</v>
      </c>
      <c r="DQ63" s="6">
        <v>0</v>
      </c>
      <c r="DR63" s="6">
        <v>0</v>
      </c>
      <c r="DS63" s="7">
        <v>0</v>
      </c>
      <c r="DT63" s="6">
        <v>0</v>
      </c>
      <c r="DU63" s="7">
        <v>0</v>
      </c>
      <c r="DV63" s="7">
        <v>0</v>
      </c>
      <c r="DW63" s="6">
        <v>0</v>
      </c>
      <c r="DX63" s="6">
        <v>0</v>
      </c>
      <c r="DY63" s="7">
        <v>0</v>
      </c>
      <c r="DZ63" s="6">
        <v>0</v>
      </c>
      <c r="EA63" s="7">
        <v>0</v>
      </c>
      <c r="EB63" s="7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</row>
    <row r="64" spans="2:140" outlineLevel="3">
      <c r="B64" s="5" t="s">
        <v>492</v>
      </c>
      <c r="C64" s="7">
        <v>0</v>
      </c>
      <c r="D64" s="6">
        <v>0</v>
      </c>
      <c r="E64" s="7">
        <v>0</v>
      </c>
      <c r="F64" s="7">
        <v>0</v>
      </c>
      <c r="G64" s="6">
        <v>0</v>
      </c>
      <c r="H64" s="6">
        <v>0</v>
      </c>
      <c r="I64" s="6">
        <v>17250</v>
      </c>
      <c r="J64" s="6">
        <v>0</v>
      </c>
      <c r="K64" s="6">
        <v>80701.5</v>
      </c>
      <c r="L64" s="7">
        <v>0</v>
      </c>
      <c r="M64" s="6">
        <v>-80701.5</v>
      </c>
      <c r="N64" s="6">
        <v>0</v>
      </c>
      <c r="O64" s="6">
        <v>426300</v>
      </c>
      <c r="P64" s="6">
        <v>0</v>
      </c>
      <c r="Q64" s="6">
        <v>1461958.57</v>
      </c>
      <c r="R64" s="7">
        <v>0</v>
      </c>
      <c r="S64" s="6">
        <v>0</v>
      </c>
      <c r="T64" s="6">
        <v>0</v>
      </c>
      <c r="U64" s="7">
        <v>0</v>
      </c>
      <c r="V64" s="6">
        <v>0</v>
      </c>
      <c r="W64" s="7">
        <v>0</v>
      </c>
      <c r="X64" s="7">
        <v>0</v>
      </c>
      <c r="Y64" s="6">
        <v>0</v>
      </c>
      <c r="Z64" s="6">
        <v>0</v>
      </c>
      <c r="AA64" s="6">
        <v>5435</v>
      </c>
      <c r="AB64" s="6">
        <v>0</v>
      </c>
      <c r="AC64" s="6">
        <v>8612.57</v>
      </c>
      <c r="AD64" s="7">
        <v>0</v>
      </c>
      <c r="AE64" s="6">
        <v>-8612.57</v>
      </c>
      <c r="AF64" s="6">
        <v>0</v>
      </c>
      <c r="AG64" s="6">
        <v>65568.92</v>
      </c>
      <c r="AH64" s="6">
        <v>0</v>
      </c>
      <c r="AI64" s="6">
        <v>111482.67</v>
      </c>
      <c r="AJ64" s="7">
        <v>0</v>
      </c>
      <c r="AK64" s="6">
        <v>-111482.67</v>
      </c>
      <c r="AL64" s="6">
        <v>0</v>
      </c>
      <c r="AM64" s="7">
        <v>0</v>
      </c>
      <c r="AN64" s="6">
        <v>0</v>
      </c>
      <c r="AO64" s="6">
        <v>64637.67</v>
      </c>
      <c r="AP64" s="7">
        <v>0</v>
      </c>
      <c r="AQ64" s="6">
        <v>-64637.67</v>
      </c>
      <c r="AR64" s="6">
        <v>0</v>
      </c>
      <c r="AS64" s="7">
        <v>0</v>
      </c>
      <c r="AT64" s="6">
        <v>0</v>
      </c>
      <c r="AU64" s="6">
        <v>100670.26</v>
      </c>
      <c r="AV64" s="7">
        <v>0</v>
      </c>
      <c r="AW64" s="6">
        <v>-100670.26</v>
      </c>
      <c r="AX64" s="6">
        <v>0</v>
      </c>
      <c r="AY64" s="6">
        <v>15986.58</v>
      </c>
      <c r="AZ64" s="6">
        <v>0</v>
      </c>
      <c r="BA64" s="6">
        <v>96007.17</v>
      </c>
      <c r="BB64" s="7">
        <v>0</v>
      </c>
      <c r="BC64" s="6">
        <v>-96007.17</v>
      </c>
      <c r="BD64" s="6">
        <v>0</v>
      </c>
      <c r="BE64" s="6">
        <v>1708.84</v>
      </c>
      <c r="BF64" s="6">
        <v>0</v>
      </c>
      <c r="BG64" s="6">
        <v>6927.17</v>
      </c>
      <c r="BH64" s="7">
        <v>0</v>
      </c>
      <c r="BI64" s="6">
        <v>-6927.17</v>
      </c>
      <c r="BJ64" s="6">
        <v>0</v>
      </c>
      <c r="BK64" s="6">
        <v>39799.85</v>
      </c>
      <c r="BL64" s="6">
        <v>0</v>
      </c>
      <c r="BM64" s="6">
        <v>86971.85</v>
      </c>
      <c r="BN64" s="7">
        <v>0</v>
      </c>
      <c r="BO64" s="6">
        <v>-86971.85</v>
      </c>
      <c r="BP64" s="6">
        <v>0</v>
      </c>
      <c r="BQ64" s="6">
        <v>48483.54</v>
      </c>
      <c r="BR64" s="6">
        <v>0</v>
      </c>
      <c r="BS64" s="6">
        <v>80201.289999999994</v>
      </c>
      <c r="BT64" s="7">
        <v>0</v>
      </c>
      <c r="BU64" s="6">
        <v>-80201.289999999994</v>
      </c>
      <c r="BV64" s="6">
        <v>0</v>
      </c>
      <c r="BW64" s="6">
        <v>1388.95</v>
      </c>
      <c r="BX64" s="6">
        <v>0</v>
      </c>
      <c r="BY64" s="6">
        <v>181146.18</v>
      </c>
      <c r="BZ64" s="7">
        <v>0</v>
      </c>
      <c r="CA64" s="6">
        <v>-181146.18</v>
      </c>
      <c r="CB64" s="6">
        <v>0</v>
      </c>
      <c r="CC64" s="6">
        <v>1310</v>
      </c>
      <c r="CD64" s="6">
        <v>0</v>
      </c>
      <c r="CE64" s="6">
        <v>12154.74</v>
      </c>
      <c r="CF64" s="7">
        <v>0</v>
      </c>
      <c r="CG64" s="6">
        <v>-12154.74</v>
      </c>
      <c r="CH64" s="6">
        <v>0</v>
      </c>
      <c r="CI64" s="6">
        <v>7143.84</v>
      </c>
      <c r="CJ64" s="6">
        <v>0</v>
      </c>
      <c r="CK64" s="6">
        <v>52891.19</v>
      </c>
      <c r="CL64" s="7">
        <v>0</v>
      </c>
      <c r="CM64" s="6">
        <v>-52891.19</v>
      </c>
      <c r="CN64" s="6">
        <v>0</v>
      </c>
      <c r="CO64" s="6">
        <v>4000</v>
      </c>
      <c r="CP64" s="6">
        <v>0</v>
      </c>
      <c r="CQ64" s="6">
        <v>31126.35</v>
      </c>
      <c r="CR64" s="7">
        <v>0</v>
      </c>
      <c r="CS64" s="6">
        <v>-31126.35</v>
      </c>
      <c r="CT64" s="6">
        <v>0</v>
      </c>
      <c r="CU64" s="6">
        <v>1708.84</v>
      </c>
      <c r="CV64" s="6">
        <v>0</v>
      </c>
      <c r="CW64" s="6">
        <v>10955.85</v>
      </c>
      <c r="CX64" s="7">
        <v>0</v>
      </c>
      <c r="CY64" s="6">
        <v>-10955.85</v>
      </c>
      <c r="CZ64" s="6">
        <v>0</v>
      </c>
      <c r="DA64" s="6">
        <v>13061.02</v>
      </c>
      <c r="DB64" s="6">
        <v>0</v>
      </c>
      <c r="DC64" s="6">
        <v>38965.97</v>
      </c>
      <c r="DD64" s="7">
        <v>0</v>
      </c>
      <c r="DE64" s="6">
        <v>-38965.97</v>
      </c>
      <c r="DF64" s="6">
        <v>0</v>
      </c>
      <c r="DG64" s="7">
        <v>0</v>
      </c>
      <c r="DH64" s="6">
        <v>0</v>
      </c>
      <c r="DI64" s="6">
        <v>63005.93</v>
      </c>
      <c r="DJ64" s="7">
        <v>0</v>
      </c>
      <c r="DK64" s="6">
        <v>-63005.93</v>
      </c>
      <c r="DL64" s="6">
        <v>0</v>
      </c>
      <c r="DM64" s="6">
        <v>2726.06</v>
      </c>
      <c r="DN64" s="6">
        <v>0</v>
      </c>
      <c r="DO64" s="6">
        <v>42350.58</v>
      </c>
      <c r="DP64" s="7">
        <v>0</v>
      </c>
      <c r="DQ64" s="6">
        <v>-42350.58</v>
      </c>
      <c r="DR64" s="6">
        <v>0</v>
      </c>
      <c r="DS64" s="6">
        <v>6549.8</v>
      </c>
      <c r="DT64" s="6">
        <v>0</v>
      </c>
      <c r="DU64" s="6">
        <v>246369.91</v>
      </c>
      <c r="DV64" s="7">
        <v>0</v>
      </c>
      <c r="DW64" s="6">
        <v>-246369.91</v>
      </c>
      <c r="DX64" s="6">
        <v>0</v>
      </c>
      <c r="DY64" s="6">
        <v>13106.5</v>
      </c>
      <c r="DZ64" s="6">
        <v>0</v>
      </c>
      <c r="EA64" s="6">
        <v>27563.94</v>
      </c>
      <c r="EB64" s="7">
        <v>0</v>
      </c>
      <c r="EC64" s="6">
        <v>-27563.94</v>
      </c>
      <c r="ED64" s="6">
        <v>0</v>
      </c>
      <c r="EE64" s="6">
        <v>671527.74</v>
      </c>
      <c r="EF64" s="6">
        <v>0</v>
      </c>
      <c r="EG64" s="6">
        <v>2804701.36</v>
      </c>
      <c r="EH64" s="6">
        <v>0</v>
      </c>
      <c r="EI64" s="6">
        <v>-2804701.36</v>
      </c>
      <c r="EJ64" s="6">
        <v>0</v>
      </c>
    </row>
    <row r="65" spans="2:140" outlineLevel="4">
      <c r="B65" s="5" t="s">
        <v>493</v>
      </c>
      <c r="C65" s="7">
        <v>0</v>
      </c>
      <c r="D65" s="6">
        <v>0</v>
      </c>
      <c r="E65" s="7">
        <v>0</v>
      </c>
      <c r="F65" s="7">
        <v>0</v>
      </c>
      <c r="G65" s="6">
        <v>0</v>
      </c>
      <c r="H65" s="6">
        <v>0</v>
      </c>
      <c r="I65" s="6">
        <v>16304</v>
      </c>
      <c r="J65" s="6">
        <v>0</v>
      </c>
      <c r="K65" s="6">
        <v>40082.04</v>
      </c>
      <c r="L65" s="7">
        <v>0</v>
      </c>
      <c r="M65" s="6">
        <v>-40082.04</v>
      </c>
      <c r="N65" s="6">
        <v>0</v>
      </c>
      <c r="O65" s="6">
        <v>23091.200000000001</v>
      </c>
      <c r="P65" s="6">
        <v>0</v>
      </c>
      <c r="Q65" s="6">
        <v>73791.3</v>
      </c>
      <c r="R65" s="7">
        <v>0</v>
      </c>
      <c r="S65" s="6">
        <v>0</v>
      </c>
      <c r="T65" s="6">
        <v>0</v>
      </c>
      <c r="U65" s="7">
        <v>0</v>
      </c>
      <c r="V65" s="6">
        <v>0</v>
      </c>
      <c r="W65" s="7">
        <v>0</v>
      </c>
      <c r="X65" s="7">
        <v>0</v>
      </c>
      <c r="Y65" s="6">
        <v>0</v>
      </c>
      <c r="Z65" s="6">
        <v>0</v>
      </c>
      <c r="AA65" s="6">
        <v>27070</v>
      </c>
      <c r="AB65" s="6">
        <v>0</v>
      </c>
      <c r="AC65" s="6">
        <v>92734.48</v>
      </c>
      <c r="AD65" s="7">
        <v>0</v>
      </c>
      <c r="AE65" s="6">
        <v>-92734.48</v>
      </c>
      <c r="AF65" s="6">
        <v>0</v>
      </c>
      <c r="AG65" s="6">
        <v>33554.57</v>
      </c>
      <c r="AH65" s="6">
        <v>0</v>
      </c>
      <c r="AI65" s="6">
        <v>96437.71</v>
      </c>
      <c r="AJ65" s="7">
        <v>0</v>
      </c>
      <c r="AK65" s="6">
        <v>-96437.71</v>
      </c>
      <c r="AL65" s="6">
        <v>0</v>
      </c>
      <c r="AM65" s="6">
        <v>10849</v>
      </c>
      <c r="AN65" s="6">
        <v>0</v>
      </c>
      <c r="AO65" s="6">
        <v>49708</v>
      </c>
      <c r="AP65" s="7">
        <v>0</v>
      </c>
      <c r="AQ65" s="6">
        <v>-49708</v>
      </c>
      <c r="AR65" s="6">
        <v>0</v>
      </c>
      <c r="AS65" s="6">
        <v>39247.949999999997</v>
      </c>
      <c r="AT65" s="6">
        <v>0</v>
      </c>
      <c r="AU65" s="6">
        <v>135123.95000000001</v>
      </c>
      <c r="AV65" s="7">
        <v>0</v>
      </c>
      <c r="AW65" s="6">
        <v>-135123.95000000001</v>
      </c>
      <c r="AX65" s="6">
        <v>0</v>
      </c>
      <c r="AY65" s="6">
        <v>47314</v>
      </c>
      <c r="AZ65" s="6">
        <v>0</v>
      </c>
      <c r="BA65" s="6">
        <v>115012.04</v>
      </c>
      <c r="BB65" s="7">
        <v>0</v>
      </c>
      <c r="BC65" s="6">
        <v>-115012.04</v>
      </c>
      <c r="BD65" s="6">
        <v>0</v>
      </c>
      <c r="BE65" s="6">
        <v>36842</v>
      </c>
      <c r="BF65" s="6">
        <v>0</v>
      </c>
      <c r="BG65" s="6">
        <v>133011.79999999999</v>
      </c>
      <c r="BH65" s="7">
        <v>0</v>
      </c>
      <c r="BI65" s="6">
        <v>-133011.79999999999</v>
      </c>
      <c r="BJ65" s="6">
        <v>0</v>
      </c>
      <c r="BK65" s="6">
        <v>15610</v>
      </c>
      <c r="BL65" s="6">
        <v>0</v>
      </c>
      <c r="BM65" s="6">
        <v>73139.87</v>
      </c>
      <c r="BN65" s="7">
        <v>0</v>
      </c>
      <c r="BO65" s="6">
        <v>-73139.87</v>
      </c>
      <c r="BP65" s="6">
        <v>0</v>
      </c>
      <c r="BQ65" s="6">
        <v>5918.5</v>
      </c>
      <c r="BR65" s="6">
        <v>0</v>
      </c>
      <c r="BS65" s="6">
        <v>45585.74</v>
      </c>
      <c r="BT65" s="7">
        <v>0</v>
      </c>
      <c r="BU65" s="6">
        <v>-45585.74</v>
      </c>
      <c r="BV65" s="6">
        <v>0</v>
      </c>
      <c r="BW65" s="6">
        <v>6423.75</v>
      </c>
      <c r="BX65" s="6">
        <v>0</v>
      </c>
      <c r="BY65" s="6">
        <v>39871.75</v>
      </c>
      <c r="BZ65" s="7">
        <v>0</v>
      </c>
      <c r="CA65" s="6">
        <v>-39871.75</v>
      </c>
      <c r="CB65" s="6">
        <v>0</v>
      </c>
      <c r="CC65" s="6">
        <v>28415.34</v>
      </c>
      <c r="CD65" s="6">
        <v>0</v>
      </c>
      <c r="CE65" s="6">
        <v>64137.34</v>
      </c>
      <c r="CF65" s="7">
        <v>0</v>
      </c>
      <c r="CG65" s="6">
        <v>-64137.34</v>
      </c>
      <c r="CH65" s="6">
        <v>0</v>
      </c>
      <c r="CI65" s="6">
        <v>29000</v>
      </c>
      <c r="CJ65" s="6">
        <v>0</v>
      </c>
      <c r="CK65" s="6">
        <v>97756.01</v>
      </c>
      <c r="CL65" s="7">
        <v>0</v>
      </c>
      <c r="CM65" s="6">
        <v>-97756.01</v>
      </c>
      <c r="CN65" s="6">
        <v>0</v>
      </c>
      <c r="CO65" s="6">
        <v>17464</v>
      </c>
      <c r="CP65" s="6">
        <v>0</v>
      </c>
      <c r="CQ65" s="6">
        <v>78624</v>
      </c>
      <c r="CR65" s="7">
        <v>0</v>
      </c>
      <c r="CS65" s="6">
        <v>-78624</v>
      </c>
      <c r="CT65" s="6">
        <v>0</v>
      </c>
      <c r="CU65" s="6">
        <v>22464</v>
      </c>
      <c r="CV65" s="6">
        <v>0</v>
      </c>
      <c r="CW65" s="6">
        <v>94094</v>
      </c>
      <c r="CX65" s="7">
        <v>0</v>
      </c>
      <c r="CY65" s="6">
        <v>-94094</v>
      </c>
      <c r="CZ65" s="6">
        <v>0</v>
      </c>
      <c r="DA65" s="6">
        <v>32300</v>
      </c>
      <c r="DB65" s="6">
        <v>0</v>
      </c>
      <c r="DC65" s="6">
        <v>115834</v>
      </c>
      <c r="DD65" s="7">
        <v>0</v>
      </c>
      <c r="DE65" s="6">
        <v>-115834</v>
      </c>
      <c r="DF65" s="6">
        <v>0</v>
      </c>
      <c r="DG65" s="6">
        <v>19978.66</v>
      </c>
      <c r="DH65" s="6">
        <v>0</v>
      </c>
      <c r="DI65" s="6">
        <v>51545.98</v>
      </c>
      <c r="DJ65" s="7">
        <v>0</v>
      </c>
      <c r="DK65" s="6">
        <v>-51545.98</v>
      </c>
      <c r="DL65" s="6">
        <v>0</v>
      </c>
      <c r="DM65" s="6">
        <v>75664.210000000006</v>
      </c>
      <c r="DN65" s="6">
        <v>0</v>
      </c>
      <c r="DO65" s="6">
        <v>245782.04</v>
      </c>
      <c r="DP65" s="7">
        <v>0</v>
      </c>
      <c r="DQ65" s="6">
        <v>-245782.04</v>
      </c>
      <c r="DR65" s="6">
        <v>0</v>
      </c>
      <c r="DS65" s="6">
        <v>16550</v>
      </c>
      <c r="DT65" s="6">
        <v>0</v>
      </c>
      <c r="DU65" s="6">
        <v>75100</v>
      </c>
      <c r="DV65" s="7">
        <v>0</v>
      </c>
      <c r="DW65" s="6">
        <v>-75100</v>
      </c>
      <c r="DX65" s="6">
        <v>0</v>
      </c>
      <c r="DY65" s="6">
        <v>25530</v>
      </c>
      <c r="DZ65" s="6">
        <v>0</v>
      </c>
      <c r="EA65" s="6">
        <v>99414</v>
      </c>
      <c r="EB65" s="7">
        <v>0</v>
      </c>
      <c r="EC65" s="6">
        <v>-99414</v>
      </c>
      <c r="ED65" s="6">
        <v>0</v>
      </c>
      <c r="EE65" s="6">
        <v>529591.18000000005</v>
      </c>
      <c r="EF65" s="6">
        <v>0</v>
      </c>
      <c r="EG65" s="6">
        <v>1816786.05</v>
      </c>
      <c r="EH65" s="6">
        <v>0</v>
      </c>
      <c r="EI65" s="6">
        <v>-1816786.05</v>
      </c>
      <c r="EJ65" s="6">
        <v>0</v>
      </c>
    </row>
    <row r="66" spans="2:140" outlineLevel="4">
      <c r="B66" s="5" t="s">
        <v>494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6">
        <v>0</v>
      </c>
      <c r="O66" s="7">
        <v>0</v>
      </c>
      <c r="P66" s="6">
        <v>0</v>
      </c>
      <c r="Q66" s="6">
        <v>4130</v>
      </c>
      <c r="R66" s="7">
        <v>0</v>
      </c>
      <c r="S66" s="6">
        <v>0</v>
      </c>
      <c r="T66" s="6">
        <v>0</v>
      </c>
      <c r="U66" s="7">
        <v>0</v>
      </c>
      <c r="V66" s="6">
        <v>0</v>
      </c>
      <c r="W66" s="7">
        <v>0</v>
      </c>
      <c r="X66" s="7">
        <v>0</v>
      </c>
      <c r="Y66" s="6">
        <v>0</v>
      </c>
      <c r="Z66" s="6">
        <v>0</v>
      </c>
      <c r="AA66" s="7">
        <v>0</v>
      </c>
      <c r="AB66" s="6">
        <v>0</v>
      </c>
      <c r="AC66" s="6">
        <v>11872</v>
      </c>
      <c r="AD66" s="7">
        <v>0</v>
      </c>
      <c r="AE66" s="6">
        <v>-11872</v>
      </c>
      <c r="AF66" s="6">
        <v>0</v>
      </c>
      <c r="AG66" s="7">
        <v>0</v>
      </c>
      <c r="AH66" s="6">
        <v>0</v>
      </c>
      <c r="AI66" s="6">
        <v>53424</v>
      </c>
      <c r="AJ66" s="7">
        <v>0</v>
      </c>
      <c r="AK66" s="6">
        <v>-53424</v>
      </c>
      <c r="AL66" s="6">
        <v>0</v>
      </c>
      <c r="AM66" s="6">
        <v>7805</v>
      </c>
      <c r="AN66" s="6">
        <v>0</v>
      </c>
      <c r="AO66" s="6">
        <v>54635</v>
      </c>
      <c r="AP66" s="7">
        <v>0</v>
      </c>
      <c r="AQ66" s="6">
        <v>-54635</v>
      </c>
      <c r="AR66" s="6">
        <v>0</v>
      </c>
      <c r="AS66" s="6">
        <v>47488</v>
      </c>
      <c r="AT66" s="6">
        <v>0</v>
      </c>
      <c r="AU66" s="6">
        <v>47488</v>
      </c>
      <c r="AV66" s="7">
        <v>0</v>
      </c>
      <c r="AW66" s="6">
        <v>-47488</v>
      </c>
      <c r="AX66" s="6">
        <v>0</v>
      </c>
      <c r="AY66" s="6">
        <v>7805</v>
      </c>
      <c r="AZ66" s="6">
        <v>0</v>
      </c>
      <c r="BA66" s="6">
        <v>39025</v>
      </c>
      <c r="BB66" s="7">
        <v>0</v>
      </c>
      <c r="BC66" s="6">
        <v>-39025</v>
      </c>
      <c r="BD66" s="6">
        <v>0</v>
      </c>
      <c r="BE66" s="6">
        <v>45430</v>
      </c>
      <c r="BF66" s="6">
        <v>0</v>
      </c>
      <c r="BG66" s="6">
        <v>70210</v>
      </c>
      <c r="BH66" s="7">
        <v>0</v>
      </c>
      <c r="BI66" s="6">
        <v>-70210</v>
      </c>
      <c r="BJ66" s="6">
        <v>0</v>
      </c>
      <c r="BK66" s="7">
        <v>0</v>
      </c>
      <c r="BL66" s="6">
        <v>0</v>
      </c>
      <c r="BM66" s="7">
        <v>0</v>
      </c>
      <c r="BN66" s="7">
        <v>0</v>
      </c>
      <c r="BO66" s="6">
        <v>0</v>
      </c>
      <c r="BP66" s="6">
        <v>0</v>
      </c>
      <c r="BQ66" s="7">
        <v>0</v>
      </c>
      <c r="BR66" s="6">
        <v>0</v>
      </c>
      <c r="BS66" s="6">
        <v>24780</v>
      </c>
      <c r="BT66" s="7">
        <v>0</v>
      </c>
      <c r="BU66" s="6">
        <v>-24780</v>
      </c>
      <c r="BV66" s="6">
        <v>0</v>
      </c>
      <c r="BW66" s="7">
        <v>0</v>
      </c>
      <c r="BX66" s="6">
        <v>0</v>
      </c>
      <c r="BY66" s="6">
        <v>4130</v>
      </c>
      <c r="BZ66" s="7">
        <v>0</v>
      </c>
      <c r="CA66" s="6">
        <v>-4130</v>
      </c>
      <c r="CB66" s="6">
        <v>0</v>
      </c>
      <c r="CC66" s="7">
        <v>0</v>
      </c>
      <c r="CD66" s="6">
        <v>0</v>
      </c>
      <c r="CE66" s="7">
        <v>0</v>
      </c>
      <c r="CF66" s="7">
        <v>0</v>
      </c>
      <c r="CG66" s="6">
        <v>0</v>
      </c>
      <c r="CH66" s="6">
        <v>0</v>
      </c>
      <c r="CI66" s="7">
        <v>0</v>
      </c>
      <c r="CJ66" s="6">
        <v>0</v>
      </c>
      <c r="CK66" s="7">
        <v>0</v>
      </c>
      <c r="CL66" s="7">
        <v>0</v>
      </c>
      <c r="CM66" s="6">
        <v>0</v>
      </c>
      <c r="CN66" s="6">
        <v>0</v>
      </c>
      <c r="CO66" s="6">
        <v>7805</v>
      </c>
      <c r="CP66" s="6">
        <v>0</v>
      </c>
      <c r="CQ66" s="6">
        <v>46830</v>
      </c>
      <c r="CR66" s="7">
        <v>0</v>
      </c>
      <c r="CS66" s="6">
        <v>-46830</v>
      </c>
      <c r="CT66" s="6">
        <v>0</v>
      </c>
      <c r="CU66" s="6">
        <v>7805</v>
      </c>
      <c r="CV66" s="6">
        <v>0</v>
      </c>
      <c r="CW66" s="6">
        <v>46830</v>
      </c>
      <c r="CX66" s="7">
        <v>0</v>
      </c>
      <c r="CY66" s="6">
        <v>-46830</v>
      </c>
      <c r="CZ66" s="6">
        <v>0</v>
      </c>
      <c r="DA66" s="6">
        <v>29680</v>
      </c>
      <c r="DB66" s="6">
        <v>0</v>
      </c>
      <c r="DC66" s="6">
        <v>71232</v>
      </c>
      <c r="DD66" s="7">
        <v>0</v>
      </c>
      <c r="DE66" s="6">
        <v>-71232</v>
      </c>
      <c r="DF66" s="6">
        <v>0</v>
      </c>
      <c r="DG66" s="7">
        <v>0</v>
      </c>
      <c r="DH66" s="6">
        <v>0</v>
      </c>
      <c r="DI66" s="7">
        <v>0</v>
      </c>
      <c r="DJ66" s="7">
        <v>0</v>
      </c>
      <c r="DK66" s="6">
        <v>0</v>
      </c>
      <c r="DL66" s="6">
        <v>0</v>
      </c>
      <c r="DM66" s="6">
        <v>70210</v>
      </c>
      <c r="DN66" s="6">
        <v>0</v>
      </c>
      <c r="DO66" s="6">
        <v>214760</v>
      </c>
      <c r="DP66" s="7">
        <v>0</v>
      </c>
      <c r="DQ66" s="6">
        <v>-214760</v>
      </c>
      <c r="DR66" s="6">
        <v>0</v>
      </c>
      <c r="DS66" s="7">
        <v>0</v>
      </c>
      <c r="DT66" s="6">
        <v>0</v>
      </c>
      <c r="DU66" s="7">
        <v>0</v>
      </c>
      <c r="DV66" s="7">
        <v>0</v>
      </c>
      <c r="DW66" s="6">
        <v>0</v>
      </c>
      <c r="DX66" s="6">
        <v>0</v>
      </c>
      <c r="DY66" s="6">
        <v>20195</v>
      </c>
      <c r="DZ66" s="6">
        <v>0</v>
      </c>
      <c r="EA66" s="6">
        <v>67935</v>
      </c>
      <c r="EB66" s="7">
        <v>0</v>
      </c>
      <c r="EC66" s="6">
        <v>-67935</v>
      </c>
      <c r="ED66" s="6">
        <v>0</v>
      </c>
      <c r="EE66" s="6">
        <v>244223</v>
      </c>
      <c r="EF66" s="6">
        <v>0</v>
      </c>
      <c r="EG66" s="6">
        <v>757281</v>
      </c>
      <c r="EH66" s="6">
        <v>0</v>
      </c>
      <c r="EI66" s="6">
        <v>-757281</v>
      </c>
      <c r="EJ66" s="6">
        <v>0</v>
      </c>
    </row>
    <row r="67" spans="2:140" outlineLevel="4">
      <c r="B67" s="5" t="s">
        <v>495</v>
      </c>
      <c r="C67" s="7">
        <v>0</v>
      </c>
      <c r="D67" s="6">
        <v>0</v>
      </c>
      <c r="E67" s="7">
        <v>0</v>
      </c>
      <c r="F67" s="7">
        <v>0</v>
      </c>
      <c r="G67" s="6">
        <v>0</v>
      </c>
      <c r="H67" s="6">
        <v>0</v>
      </c>
      <c r="I67" s="7">
        <v>0</v>
      </c>
      <c r="J67" s="6">
        <v>0</v>
      </c>
      <c r="K67" s="7">
        <v>0</v>
      </c>
      <c r="L67" s="7">
        <v>0</v>
      </c>
      <c r="M67" s="6">
        <v>0</v>
      </c>
      <c r="N67" s="6">
        <v>0</v>
      </c>
      <c r="O67" s="7">
        <v>0</v>
      </c>
      <c r="P67" s="6">
        <v>0</v>
      </c>
      <c r="Q67" s="6">
        <v>2583</v>
      </c>
      <c r="R67" s="7">
        <v>0</v>
      </c>
      <c r="S67" s="6">
        <v>0</v>
      </c>
      <c r="T67" s="6">
        <v>0</v>
      </c>
      <c r="U67" s="7">
        <v>0</v>
      </c>
      <c r="V67" s="6">
        <v>0</v>
      </c>
      <c r="W67" s="7">
        <v>0</v>
      </c>
      <c r="X67" s="7">
        <v>0</v>
      </c>
      <c r="Y67" s="6">
        <v>0</v>
      </c>
      <c r="Z67" s="6">
        <v>0</v>
      </c>
      <c r="AA67" s="7">
        <v>0</v>
      </c>
      <c r="AB67" s="6">
        <v>0</v>
      </c>
      <c r="AC67" s="6">
        <v>5166</v>
      </c>
      <c r="AD67" s="7">
        <v>0</v>
      </c>
      <c r="AE67" s="6">
        <v>-5166</v>
      </c>
      <c r="AF67" s="6">
        <v>0</v>
      </c>
      <c r="AG67" s="7">
        <v>0</v>
      </c>
      <c r="AH67" s="6">
        <v>0</v>
      </c>
      <c r="AI67" s="6">
        <v>23247</v>
      </c>
      <c r="AJ67" s="7">
        <v>0</v>
      </c>
      <c r="AK67" s="6">
        <v>-23247</v>
      </c>
      <c r="AL67" s="6">
        <v>0</v>
      </c>
      <c r="AM67" s="6">
        <v>5166</v>
      </c>
      <c r="AN67" s="6">
        <v>0</v>
      </c>
      <c r="AO67" s="6">
        <v>36162</v>
      </c>
      <c r="AP67" s="7">
        <v>0</v>
      </c>
      <c r="AQ67" s="6">
        <v>-36162</v>
      </c>
      <c r="AR67" s="6">
        <v>0</v>
      </c>
      <c r="AS67" s="6">
        <v>20664</v>
      </c>
      <c r="AT67" s="6">
        <v>0</v>
      </c>
      <c r="AU67" s="6">
        <v>20664</v>
      </c>
      <c r="AV67" s="7">
        <v>0</v>
      </c>
      <c r="AW67" s="6">
        <v>-20664</v>
      </c>
      <c r="AX67" s="6">
        <v>0</v>
      </c>
      <c r="AY67" s="6">
        <v>5166</v>
      </c>
      <c r="AZ67" s="6">
        <v>0</v>
      </c>
      <c r="BA67" s="6">
        <v>25830</v>
      </c>
      <c r="BB67" s="7">
        <v>0</v>
      </c>
      <c r="BC67" s="6">
        <v>-25830</v>
      </c>
      <c r="BD67" s="6">
        <v>0</v>
      </c>
      <c r="BE67" s="6">
        <v>28413</v>
      </c>
      <c r="BF67" s="6">
        <v>0</v>
      </c>
      <c r="BG67" s="6">
        <v>43911</v>
      </c>
      <c r="BH67" s="7">
        <v>0</v>
      </c>
      <c r="BI67" s="6">
        <v>-43911</v>
      </c>
      <c r="BJ67" s="6">
        <v>0</v>
      </c>
      <c r="BK67" s="7">
        <v>0</v>
      </c>
      <c r="BL67" s="6">
        <v>0</v>
      </c>
      <c r="BM67" s="7">
        <v>0</v>
      </c>
      <c r="BN67" s="7">
        <v>0</v>
      </c>
      <c r="BO67" s="6">
        <v>0</v>
      </c>
      <c r="BP67" s="6">
        <v>0</v>
      </c>
      <c r="BQ67" s="7">
        <v>0</v>
      </c>
      <c r="BR67" s="6">
        <v>0</v>
      </c>
      <c r="BS67" s="6">
        <v>15498</v>
      </c>
      <c r="BT67" s="7">
        <v>0</v>
      </c>
      <c r="BU67" s="6">
        <v>-15498</v>
      </c>
      <c r="BV67" s="6">
        <v>0</v>
      </c>
      <c r="BW67" s="7">
        <v>0</v>
      </c>
      <c r="BX67" s="6">
        <v>0</v>
      </c>
      <c r="BY67" s="6">
        <v>2583</v>
      </c>
      <c r="BZ67" s="7">
        <v>0</v>
      </c>
      <c r="CA67" s="6">
        <v>-2583</v>
      </c>
      <c r="CB67" s="6">
        <v>0</v>
      </c>
      <c r="CC67" s="7">
        <v>0</v>
      </c>
      <c r="CD67" s="6">
        <v>0</v>
      </c>
      <c r="CE67" s="7">
        <v>0</v>
      </c>
      <c r="CF67" s="7">
        <v>0</v>
      </c>
      <c r="CG67" s="6">
        <v>0</v>
      </c>
      <c r="CH67" s="6">
        <v>0</v>
      </c>
      <c r="CI67" s="7">
        <v>0</v>
      </c>
      <c r="CJ67" s="6">
        <v>0</v>
      </c>
      <c r="CK67" s="7">
        <v>0</v>
      </c>
      <c r="CL67" s="7">
        <v>0</v>
      </c>
      <c r="CM67" s="6">
        <v>0</v>
      </c>
      <c r="CN67" s="6">
        <v>0</v>
      </c>
      <c r="CO67" s="6">
        <v>5166</v>
      </c>
      <c r="CP67" s="6">
        <v>0</v>
      </c>
      <c r="CQ67" s="6">
        <v>30996</v>
      </c>
      <c r="CR67" s="7">
        <v>0</v>
      </c>
      <c r="CS67" s="6">
        <v>-30996</v>
      </c>
      <c r="CT67" s="6">
        <v>0</v>
      </c>
      <c r="CU67" s="6">
        <v>5166</v>
      </c>
      <c r="CV67" s="6">
        <v>0</v>
      </c>
      <c r="CW67" s="6">
        <v>30996</v>
      </c>
      <c r="CX67" s="7">
        <v>0</v>
      </c>
      <c r="CY67" s="6">
        <v>-30996</v>
      </c>
      <c r="CZ67" s="6">
        <v>0</v>
      </c>
      <c r="DA67" s="6">
        <v>12915</v>
      </c>
      <c r="DB67" s="6">
        <v>0</v>
      </c>
      <c r="DC67" s="6">
        <v>30996</v>
      </c>
      <c r="DD67" s="7">
        <v>0</v>
      </c>
      <c r="DE67" s="6">
        <v>-30996</v>
      </c>
      <c r="DF67" s="6">
        <v>0</v>
      </c>
      <c r="DG67" s="7">
        <v>0</v>
      </c>
      <c r="DH67" s="6">
        <v>0</v>
      </c>
      <c r="DI67" s="7">
        <v>0</v>
      </c>
      <c r="DJ67" s="7">
        <v>0</v>
      </c>
      <c r="DK67" s="6">
        <v>0</v>
      </c>
      <c r="DL67" s="6">
        <v>0</v>
      </c>
      <c r="DM67" s="6">
        <v>43911</v>
      </c>
      <c r="DN67" s="6">
        <v>0</v>
      </c>
      <c r="DO67" s="6">
        <v>134316</v>
      </c>
      <c r="DP67" s="7">
        <v>0</v>
      </c>
      <c r="DQ67" s="6">
        <v>-134316</v>
      </c>
      <c r="DR67" s="6">
        <v>0</v>
      </c>
      <c r="DS67" s="7">
        <v>0</v>
      </c>
      <c r="DT67" s="6">
        <v>0</v>
      </c>
      <c r="DU67" s="7">
        <v>0</v>
      </c>
      <c r="DV67" s="7">
        <v>0</v>
      </c>
      <c r="DW67" s="6">
        <v>0</v>
      </c>
      <c r="DX67" s="6">
        <v>0</v>
      </c>
      <c r="DY67" s="6">
        <v>12915</v>
      </c>
      <c r="DZ67" s="6">
        <v>0</v>
      </c>
      <c r="EA67" s="6">
        <v>43911</v>
      </c>
      <c r="EB67" s="7">
        <v>0</v>
      </c>
      <c r="EC67" s="6">
        <v>-43911</v>
      </c>
      <c r="ED67" s="6">
        <v>0</v>
      </c>
      <c r="EE67" s="6">
        <v>139482</v>
      </c>
      <c r="EF67" s="6">
        <v>0</v>
      </c>
      <c r="EG67" s="6">
        <v>446859</v>
      </c>
      <c r="EH67" s="6">
        <v>0</v>
      </c>
      <c r="EI67" s="6">
        <v>-446859</v>
      </c>
      <c r="EJ67" s="6">
        <v>0</v>
      </c>
    </row>
    <row r="68" spans="2:140" outlineLevel="3">
      <c r="B68" s="5" t="s">
        <v>496</v>
      </c>
      <c r="C68" s="7">
        <v>0</v>
      </c>
      <c r="D68" s="6">
        <v>0</v>
      </c>
      <c r="E68" s="7">
        <v>0</v>
      </c>
      <c r="F68" s="7">
        <v>0</v>
      </c>
      <c r="G68" s="6">
        <v>0</v>
      </c>
      <c r="H68" s="6">
        <v>0</v>
      </c>
      <c r="I68" s="6">
        <v>16304</v>
      </c>
      <c r="J68" s="6">
        <v>0</v>
      </c>
      <c r="K68" s="6">
        <v>40082.04</v>
      </c>
      <c r="L68" s="7">
        <v>0</v>
      </c>
      <c r="M68" s="6">
        <v>-40082.04</v>
      </c>
      <c r="N68" s="6">
        <v>0</v>
      </c>
      <c r="O68" s="6">
        <v>23091.200000000001</v>
      </c>
      <c r="P68" s="6">
        <v>0</v>
      </c>
      <c r="Q68" s="6">
        <v>80504.3</v>
      </c>
      <c r="R68" s="7">
        <v>0</v>
      </c>
      <c r="S68" s="6">
        <v>0</v>
      </c>
      <c r="T68" s="6">
        <v>0</v>
      </c>
      <c r="U68" s="7">
        <v>0</v>
      </c>
      <c r="V68" s="6">
        <v>0</v>
      </c>
      <c r="W68" s="7">
        <v>0</v>
      </c>
      <c r="X68" s="7">
        <v>0</v>
      </c>
      <c r="Y68" s="6">
        <v>0</v>
      </c>
      <c r="Z68" s="6">
        <v>0</v>
      </c>
      <c r="AA68" s="6">
        <v>27070</v>
      </c>
      <c r="AB68" s="6">
        <v>0</v>
      </c>
      <c r="AC68" s="6">
        <v>109772.48</v>
      </c>
      <c r="AD68" s="7">
        <v>0</v>
      </c>
      <c r="AE68" s="6">
        <v>-109772.48</v>
      </c>
      <c r="AF68" s="6">
        <v>0</v>
      </c>
      <c r="AG68" s="6">
        <v>33554.57</v>
      </c>
      <c r="AH68" s="6">
        <v>0</v>
      </c>
      <c r="AI68" s="6">
        <v>173108.71</v>
      </c>
      <c r="AJ68" s="7">
        <v>0</v>
      </c>
      <c r="AK68" s="6">
        <v>-173108.71</v>
      </c>
      <c r="AL68" s="6">
        <v>0</v>
      </c>
      <c r="AM68" s="6">
        <v>23820</v>
      </c>
      <c r="AN68" s="6">
        <v>0</v>
      </c>
      <c r="AO68" s="6">
        <v>140505</v>
      </c>
      <c r="AP68" s="7">
        <v>0</v>
      </c>
      <c r="AQ68" s="6">
        <v>-140505</v>
      </c>
      <c r="AR68" s="6">
        <v>0</v>
      </c>
      <c r="AS68" s="6">
        <v>107399.95</v>
      </c>
      <c r="AT68" s="6">
        <v>0</v>
      </c>
      <c r="AU68" s="6">
        <v>203275.95</v>
      </c>
      <c r="AV68" s="7">
        <v>0</v>
      </c>
      <c r="AW68" s="6">
        <v>-203275.95</v>
      </c>
      <c r="AX68" s="6">
        <v>0</v>
      </c>
      <c r="AY68" s="6">
        <v>60285</v>
      </c>
      <c r="AZ68" s="6">
        <v>0</v>
      </c>
      <c r="BA68" s="6">
        <v>179867.04</v>
      </c>
      <c r="BB68" s="7">
        <v>0</v>
      </c>
      <c r="BC68" s="6">
        <v>-179867.04</v>
      </c>
      <c r="BD68" s="6">
        <v>0</v>
      </c>
      <c r="BE68" s="6">
        <v>110685</v>
      </c>
      <c r="BF68" s="6">
        <v>0</v>
      </c>
      <c r="BG68" s="6">
        <v>247132.79999999999</v>
      </c>
      <c r="BH68" s="7">
        <v>0</v>
      </c>
      <c r="BI68" s="6">
        <v>-247132.79999999999</v>
      </c>
      <c r="BJ68" s="6">
        <v>0</v>
      </c>
      <c r="BK68" s="6">
        <v>15610</v>
      </c>
      <c r="BL68" s="6">
        <v>0</v>
      </c>
      <c r="BM68" s="6">
        <v>73139.87</v>
      </c>
      <c r="BN68" s="7">
        <v>0</v>
      </c>
      <c r="BO68" s="6">
        <v>-73139.87</v>
      </c>
      <c r="BP68" s="6">
        <v>0</v>
      </c>
      <c r="BQ68" s="6">
        <v>5918.5</v>
      </c>
      <c r="BR68" s="6">
        <v>0</v>
      </c>
      <c r="BS68" s="6">
        <v>85863.74</v>
      </c>
      <c r="BT68" s="7">
        <v>0</v>
      </c>
      <c r="BU68" s="6">
        <v>-85863.74</v>
      </c>
      <c r="BV68" s="6">
        <v>0</v>
      </c>
      <c r="BW68" s="6">
        <v>6423.75</v>
      </c>
      <c r="BX68" s="6">
        <v>0</v>
      </c>
      <c r="BY68" s="6">
        <v>46584.75</v>
      </c>
      <c r="BZ68" s="7">
        <v>0</v>
      </c>
      <c r="CA68" s="6">
        <v>-46584.75</v>
      </c>
      <c r="CB68" s="6">
        <v>0</v>
      </c>
      <c r="CC68" s="6">
        <v>28415.34</v>
      </c>
      <c r="CD68" s="6">
        <v>0</v>
      </c>
      <c r="CE68" s="6">
        <v>64137.34</v>
      </c>
      <c r="CF68" s="7">
        <v>0</v>
      </c>
      <c r="CG68" s="6">
        <v>-64137.34</v>
      </c>
      <c r="CH68" s="6">
        <v>0</v>
      </c>
      <c r="CI68" s="6">
        <v>29000</v>
      </c>
      <c r="CJ68" s="6">
        <v>0</v>
      </c>
      <c r="CK68" s="6">
        <v>97756.01</v>
      </c>
      <c r="CL68" s="7">
        <v>0</v>
      </c>
      <c r="CM68" s="6">
        <v>-97756.01</v>
      </c>
      <c r="CN68" s="6">
        <v>0</v>
      </c>
      <c r="CO68" s="6">
        <v>30435</v>
      </c>
      <c r="CP68" s="6">
        <v>0</v>
      </c>
      <c r="CQ68" s="6">
        <v>156450</v>
      </c>
      <c r="CR68" s="7">
        <v>0</v>
      </c>
      <c r="CS68" s="6">
        <v>-156450</v>
      </c>
      <c r="CT68" s="6">
        <v>0</v>
      </c>
      <c r="CU68" s="6">
        <v>35435</v>
      </c>
      <c r="CV68" s="6">
        <v>0</v>
      </c>
      <c r="CW68" s="6">
        <v>171920</v>
      </c>
      <c r="CX68" s="7">
        <v>0</v>
      </c>
      <c r="CY68" s="6">
        <v>-171920</v>
      </c>
      <c r="CZ68" s="6">
        <v>0</v>
      </c>
      <c r="DA68" s="6">
        <v>74895</v>
      </c>
      <c r="DB68" s="6">
        <v>0</v>
      </c>
      <c r="DC68" s="6">
        <v>218062</v>
      </c>
      <c r="DD68" s="7">
        <v>0</v>
      </c>
      <c r="DE68" s="6">
        <v>-218062</v>
      </c>
      <c r="DF68" s="6">
        <v>0</v>
      </c>
      <c r="DG68" s="6">
        <v>19978.66</v>
      </c>
      <c r="DH68" s="6">
        <v>0</v>
      </c>
      <c r="DI68" s="6">
        <v>51545.98</v>
      </c>
      <c r="DJ68" s="7">
        <v>0</v>
      </c>
      <c r="DK68" s="6">
        <v>-51545.98</v>
      </c>
      <c r="DL68" s="6">
        <v>0</v>
      </c>
      <c r="DM68" s="6">
        <v>189785.21</v>
      </c>
      <c r="DN68" s="6">
        <v>0</v>
      </c>
      <c r="DO68" s="6">
        <v>594858.04</v>
      </c>
      <c r="DP68" s="7">
        <v>0</v>
      </c>
      <c r="DQ68" s="6">
        <v>-594858.04</v>
      </c>
      <c r="DR68" s="6">
        <v>0</v>
      </c>
      <c r="DS68" s="6">
        <v>16550</v>
      </c>
      <c r="DT68" s="6">
        <v>0</v>
      </c>
      <c r="DU68" s="6">
        <v>75100</v>
      </c>
      <c r="DV68" s="7">
        <v>0</v>
      </c>
      <c r="DW68" s="6">
        <v>-75100</v>
      </c>
      <c r="DX68" s="6">
        <v>0</v>
      </c>
      <c r="DY68" s="6">
        <v>58640</v>
      </c>
      <c r="DZ68" s="6">
        <v>0</v>
      </c>
      <c r="EA68" s="6">
        <v>211260</v>
      </c>
      <c r="EB68" s="7">
        <v>0</v>
      </c>
      <c r="EC68" s="6">
        <v>-211260</v>
      </c>
      <c r="ED68" s="6">
        <v>0</v>
      </c>
      <c r="EE68" s="6">
        <v>913296.18</v>
      </c>
      <c r="EF68" s="6">
        <v>0</v>
      </c>
      <c r="EG68" s="6">
        <v>3020926.05</v>
      </c>
      <c r="EH68" s="6">
        <v>0</v>
      </c>
      <c r="EI68" s="6">
        <v>-3020926.05</v>
      </c>
      <c r="EJ68" s="6">
        <v>0</v>
      </c>
    </row>
    <row r="69" spans="2:140" outlineLevel="3">
      <c r="B69" s="5" t="s">
        <v>497</v>
      </c>
      <c r="C69" s="7">
        <v>0</v>
      </c>
      <c r="D69" s="6">
        <v>0</v>
      </c>
      <c r="E69" s="7">
        <v>0</v>
      </c>
      <c r="F69" s="6">
        <v>35000</v>
      </c>
      <c r="G69" s="6">
        <v>35000</v>
      </c>
      <c r="H69" s="6">
        <v>0</v>
      </c>
      <c r="I69" s="7">
        <v>0</v>
      </c>
      <c r="J69" s="6">
        <v>0</v>
      </c>
      <c r="K69" s="7">
        <v>0</v>
      </c>
      <c r="L69" s="6">
        <v>2721000</v>
      </c>
      <c r="M69" s="6">
        <v>2721000</v>
      </c>
      <c r="N69" s="6">
        <v>0</v>
      </c>
      <c r="O69" s="7">
        <v>0</v>
      </c>
      <c r="P69" s="6">
        <v>0</v>
      </c>
      <c r="Q69" s="7">
        <v>0</v>
      </c>
      <c r="R69" s="6">
        <v>4083000</v>
      </c>
      <c r="S69" s="6">
        <v>127000</v>
      </c>
      <c r="T69" s="6">
        <v>0</v>
      </c>
      <c r="U69" s="7">
        <v>0</v>
      </c>
      <c r="V69" s="6">
        <v>0</v>
      </c>
      <c r="W69" s="7">
        <v>0</v>
      </c>
      <c r="X69" s="6">
        <v>127000</v>
      </c>
      <c r="Y69" s="6">
        <v>127000</v>
      </c>
      <c r="Z69" s="6">
        <v>0</v>
      </c>
      <c r="AA69" s="7">
        <v>0</v>
      </c>
      <c r="AB69" s="6">
        <v>0</v>
      </c>
      <c r="AC69" s="7">
        <v>0</v>
      </c>
      <c r="AD69" s="6">
        <v>1638000</v>
      </c>
      <c r="AE69" s="6">
        <v>1638000</v>
      </c>
      <c r="AF69" s="6">
        <v>0</v>
      </c>
      <c r="AG69" s="7">
        <v>0</v>
      </c>
      <c r="AH69" s="6">
        <v>0</v>
      </c>
      <c r="AI69" s="7">
        <v>0</v>
      </c>
      <c r="AJ69" s="6">
        <v>2700000</v>
      </c>
      <c r="AK69" s="6">
        <v>2700000</v>
      </c>
      <c r="AL69" s="6">
        <v>0</v>
      </c>
      <c r="AM69" s="7">
        <v>0</v>
      </c>
      <c r="AN69" s="6">
        <v>0</v>
      </c>
      <c r="AO69" s="7">
        <v>0</v>
      </c>
      <c r="AP69" s="6">
        <v>1887000</v>
      </c>
      <c r="AQ69" s="6">
        <v>1887000</v>
      </c>
      <c r="AR69" s="6">
        <v>0</v>
      </c>
      <c r="AS69" s="7">
        <v>0</v>
      </c>
      <c r="AT69" s="6">
        <v>0</v>
      </c>
      <c r="AU69" s="7">
        <v>0</v>
      </c>
      <c r="AV69" s="6">
        <v>1872000</v>
      </c>
      <c r="AW69" s="6">
        <v>1872000</v>
      </c>
      <c r="AX69" s="6">
        <v>0</v>
      </c>
      <c r="AY69" s="7">
        <v>0</v>
      </c>
      <c r="AZ69" s="6">
        <v>0</v>
      </c>
      <c r="BA69" s="7">
        <v>0</v>
      </c>
      <c r="BB69" s="6">
        <v>1811000</v>
      </c>
      <c r="BC69" s="6">
        <v>1811000</v>
      </c>
      <c r="BD69" s="6">
        <v>0</v>
      </c>
      <c r="BE69" s="7">
        <v>0</v>
      </c>
      <c r="BF69" s="6">
        <v>0</v>
      </c>
      <c r="BG69" s="7">
        <v>0</v>
      </c>
      <c r="BH69" s="6">
        <v>1724000</v>
      </c>
      <c r="BI69" s="6">
        <v>1724000</v>
      </c>
      <c r="BJ69" s="6">
        <v>0</v>
      </c>
      <c r="BK69" s="7">
        <v>0</v>
      </c>
      <c r="BL69" s="6">
        <v>0</v>
      </c>
      <c r="BM69" s="7">
        <v>0</v>
      </c>
      <c r="BN69" s="6">
        <v>1242000</v>
      </c>
      <c r="BO69" s="6">
        <v>1242000</v>
      </c>
      <c r="BP69" s="6">
        <v>0</v>
      </c>
      <c r="BQ69" s="7">
        <v>0</v>
      </c>
      <c r="BR69" s="6">
        <v>0</v>
      </c>
      <c r="BS69" s="7">
        <v>0</v>
      </c>
      <c r="BT69" s="6">
        <v>2421000</v>
      </c>
      <c r="BU69" s="6">
        <v>2421000</v>
      </c>
      <c r="BV69" s="6">
        <v>0</v>
      </c>
      <c r="BW69" s="7">
        <v>0</v>
      </c>
      <c r="BX69" s="6">
        <v>0</v>
      </c>
      <c r="BY69" s="7">
        <v>0</v>
      </c>
      <c r="BZ69" s="6">
        <v>1123000</v>
      </c>
      <c r="CA69" s="6">
        <v>1123000</v>
      </c>
      <c r="CB69" s="6">
        <v>0</v>
      </c>
      <c r="CC69" s="7">
        <v>0</v>
      </c>
      <c r="CD69" s="6">
        <v>0</v>
      </c>
      <c r="CE69" s="7">
        <v>0</v>
      </c>
      <c r="CF69" s="6">
        <v>1465000</v>
      </c>
      <c r="CG69" s="6">
        <v>1465000</v>
      </c>
      <c r="CH69" s="6">
        <v>0</v>
      </c>
      <c r="CI69" s="7">
        <v>0</v>
      </c>
      <c r="CJ69" s="6">
        <v>0</v>
      </c>
      <c r="CK69" s="7">
        <v>0</v>
      </c>
      <c r="CL69" s="6">
        <v>1382000</v>
      </c>
      <c r="CM69" s="6">
        <v>1382000</v>
      </c>
      <c r="CN69" s="6">
        <v>0</v>
      </c>
      <c r="CO69" s="7">
        <v>0</v>
      </c>
      <c r="CP69" s="6">
        <v>0</v>
      </c>
      <c r="CQ69" s="7">
        <v>0</v>
      </c>
      <c r="CR69" s="6">
        <v>1390000</v>
      </c>
      <c r="CS69" s="6">
        <v>1390000</v>
      </c>
      <c r="CT69" s="6">
        <v>0</v>
      </c>
      <c r="CU69" s="7">
        <v>0</v>
      </c>
      <c r="CV69" s="6">
        <v>0</v>
      </c>
      <c r="CW69" s="7">
        <v>0</v>
      </c>
      <c r="CX69" s="6">
        <v>1455000</v>
      </c>
      <c r="CY69" s="6">
        <v>1455000</v>
      </c>
      <c r="CZ69" s="6">
        <v>0</v>
      </c>
      <c r="DA69" s="7">
        <v>0</v>
      </c>
      <c r="DB69" s="6">
        <v>0</v>
      </c>
      <c r="DC69" s="7">
        <v>0</v>
      </c>
      <c r="DD69" s="6">
        <v>1300000</v>
      </c>
      <c r="DE69" s="6">
        <v>1300000</v>
      </c>
      <c r="DF69" s="6">
        <v>0</v>
      </c>
      <c r="DG69" s="7">
        <v>0</v>
      </c>
      <c r="DH69" s="6">
        <v>0</v>
      </c>
      <c r="DI69" s="7">
        <v>0</v>
      </c>
      <c r="DJ69" s="6">
        <v>1382000</v>
      </c>
      <c r="DK69" s="6">
        <v>1382000</v>
      </c>
      <c r="DL69" s="6">
        <v>0</v>
      </c>
      <c r="DM69" s="7">
        <v>0</v>
      </c>
      <c r="DN69" s="6">
        <v>0</v>
      </c>
      <c r="DO69" s="7">
        <v>0</v>
      </c>
      <c r="DP69" s="6">
        <v>2154000</v>
      </c>
      <c r="DQ69" s="6">
        <v>2154000</v>
      </c>
      <c r="DR69" s="6">
        <v>0</v>
      </c>
      <c r="DS69" s="7">
        <v>0</v>
      </c>
      <c r="DT69" s="6">
        <v>0</v>
      </c>
      <c r="DU69" s="7">
        <v>0</v>
      </c>
      <c r="DV69" s="6">
        <v>1456000</v>
      </c>
      <c r="DW69" s="6">
        <v>1456000</v>
      </c>
      <c r="DX69" s="6">
        <v>0</v>
      </c>
      <c r="DY69" s="7">
        <v>0</v>
      </c>
      <c r="DZ69" s="6">
        <v>0</v>
      </c>
      <c r="EA69" s="7">
        <v>0</v>
      </c>
      <c r="EB69" s="6">
        <v>1886000</v>
      </c>
      <c r="EC69" s="6">
        <v>1886000</v>
      </c>
      <c r="ED69" s="6">
        <v>0</v>
      </c>
      <c r="EE69" s="6">
        <v>0</v>
      </c>
      <c r="EF69" s="6">
        <v>0</v>
      </c>
      <c r="EG69" s="6">
        <v>0</v>
      </c>
      <c r="EH69" s="6">
        <v>37254000</v>
      </c>
      <c r="EI69" s="6">
        <v>37254000</v>
      </c>
      <c r="EJ69" s="6">
        <v>0</v>
      </c>
    </row>
    <row r="70" spans="2:140" outlineLevel="2">
      <c r="B70" s="5" t="s">
        <v>498</v>
      </c>
      <c r="C70" s="7">
        <v>0</v>
      </c>
      <c r="D70" s="6">
        <v>0</v>
      </c>
      <c r="E70" s="7">
        <v>0</v>
      </c>
      <c r="F70" s="6">
        <v>35000</v>
      </c>
      <c r="G70" s="6">
        <v>35000</v>
      </c>
      <c r="H70" s="6">
        <v>0</v>
      </c>
      <c r="I70" s="6">
        <v>33554</v>
      </c>
      <c r="J70" s="6">
        <v>1.2331000000000001</v>
      </c>
      <c r="K70" s="6">
        <v>134283.54</v>
      </c>
      <c r="L70" s="6">
        <v>2721000</v>
      </c>
      <c r="M70" s="6">
        <v>2586716.46</v>
      </c>
      <c r="N70" s="6">
        <v>4.9351000000000003</v>
      </c>
      <c r="O70" s="6">
        <v>449391.2</v>
      </c>
      <c r="P70" s="6">
        <v>11.006399999999999</v>
      </c>
      <c r="Q70" s="6">
        <v>1542462.87</v>
      </c>
      <c r="R70" s="6">
        <v>4083000</v>
      </c>
      <c r="S70" s="6">
        <v>127000</v>
      </c>
      <c r="T70" s="6">
        <v>0</v>
      </c>
      <c r="U70" s="7">
        <v>0</v>
      </c>
      <c r="V70" s="6">
        <v>0</v>
      </c>
      <c r="W70" s="7">
        <v>0</v>
      </c>
      <c r="X70" s="6">
        <v>127000</v>
      </c>
      <c r="Y70" s="6">
        <v>127000</v>
      </c>
      <c r="Z70" s="6">
        <v>0</v>
      </c>
      <c r="AA70" s="6">
        <v>64083</v>
      </c>
      <c r="AB70" s="6">
        <v>3.9123000000000001</v>
      </c>
      <c r="AC70" s="6">
        <v>271431.65000000002</v>
      </c>
      <c r="AD70" s="6">
        <v>1638000</v>
      </c>
      <c r="AE70" s="6">
        <v>1366568.35</v>
      </c>
      <c r="AF70" s="6">
        <v>16.570900000000002</v>
      </c>
      <c r="AG70" s="6">
        <v>141682.49</v>
      </c>
      <c r="AH70" s="6">
        <v>5.2474999999999996</v>
      </c>
      <c r="AI70" s="6">
        <v>488739.56</v>
      </c>
      <c r="AJ70" s="6">
        <v>2700000</v>
      </c>
      <c r="AK70" s="6">
        <v>2211260.44</v>
      </c>
      <c r="AL70" s="6">
        <v>18.101500000000001</v>
      </c>
      <c r="AM70" s="6">
        <v>47637.43</v>
      </c>
      <c r="AN70" s="6">
        <v>2.5245000000000002</v>
      </c>
      <c r="AO70" s="6">
        <v>294664.42</v>
      </c>
      <c r="AP70" s="6">
        <v>1887000</v>
      </c>
      <c r="AQ70" s="6">
        <v>1592335.58</v>
      </c>
      <c r="AR70" s="6">
        <v>15.615500000000001</v>
      </c>
      <c r="AS70" s="6">
        <v>137840.95000000001</v>
      </c>
      <c r="AT70" s="6">
        <v>7.3632999999999997</v>
      </c>
      <c r="AU70" s="6">
        <v>463185.11</v>
      </c>
      <c r="AV70" s="6">
        <v>1872000</v>
      </c>
      <c r="AW70" s="6">
        <v>1408814.89</v>
      </c>
      <c r="AX70" s="6">
        <v>24.742799999999999</v>
      </c>
      <c r="AY70" s="6">
        <v>141838.07999999999</v>
      </c>
      <c r="AZ70" s="6">
        <v>7.8319999999999999</v>
      </c>
      <c r="BA70" s="6">
        <v>540287.29</v>
      </c>
      <c r="BB70" s="6">
        <v>1811000</v>
      </c>
      <c r="BC70" s="6">
        <v>1270712.71</v>
      </c>
      <c r="BD70" s="6">
        <v>29.833600000000001</v>
      </c>
      <c r="BE70" s="6">
        <v>222025.09</v>
      </c>
      <c r="BF70" s="6">
        <v>12.878500000000001</v>
      </c>
      <c r="BG70" s="6">
        <v>496368.94</v>
      </c>
      <c r="BH70" s="6">
        <v>1724000</v>
      </c>
      <c r="BI70" s="6">
        <v>1227631.06</v>
      </c>
      <c r="BJ70" s="6">
        <v>28.791699999999999</v>
      </c>
      <c r="BK70" s="6">
        <v>64445.85</v>
      </c>
      <c r="BL70" s="6">
        <v>5.1889000000000003</v>
      </c>
      <c r="BM70" s="6">
        <v>265098.13</v>
      </c>
      <c r="BN70" s="6">
        <v>1242000</v>
      </c>
      <c r="BO70" s="6">
        <v>976901.87</v>
      </c>
      <c r="BP70" s="6">
        <v>21.3445</v>
      </c>
      <c r="BQ70" s="6">
        <v>135758.79</v>
      </c>
      <c r="BR70" s="6">
        <v>5.6075999999999997</v>
      </c>
      <c r="BS70" s="6">
        <v>522684.73</v>
      </c>
      <c r="BT70" s="6">
        <v>2421000</v>
      </c>
      <c r="BU70" s="6">
        <v>1898315.27</v>
      </c>
      <c r="BV70" s="6">
        <v>21.589600000000001</v>
      </c>
      <c r="BW70" s="6">
        <v>44697.7</v>
      </c>
      <c r="BX70" s="6">
        <v>3.9802</v>
      </c>
      <c r="BY70" s="6">
        <v>469474.27</v>
      </c>
      <c r="BZ70" s="6">
        <v>1123000</v>
      </c>
      <c r="CA70" s="6">
        <v>653525.73</v>
      </c>
      <c r="CB70" s="6">
        <v>41.805399999999999</v>
      </c>
      <c r="CC70" s="6">
        <v>56261.35</v>
      </c>
      <c r="CD70" s="6">
        <v>3.8403999999999998</v>
      </c>
      <c r="CE70" s="6">
        <v>182034.59</v>
      </c>
      <c r="CF70" s="6">
        <v>1465000</v>
      </c>
      <c r="CG70" s="6">
        <v>1282965.4099999999</v>
      </c>
      <c r="CH70" s="6">
        <v>12.425599999999999</v>
      </c>
      <c r="CI70" s="6">
        <v>99463.82</v>
      </c>
      <c r="CJ70" s="6">
        <v>7.1970999999999998</v>
      </c>
      <c r="CK70" s="6">
        <v>312884.90999999997</v>
      </c>
      <c r="CL70" s="6">
        <v>1382000</v>
      </c>
      <c r="CM70" s="6">
        <v>1069115.0900000001</v>
      </c>
      <c r="CN70" s="6">
        <v>22.64</v>
      </c>
      <c r="CO70" s="6">
        <v>69434.48</v>
      </c>
      <c r="CP70" s="6">
        <v>4.9953000000000003</v>
      </c>
      <c r="CQ70" s="6">
        <v>289461.58</v>
      </c>
      <c r="CR70" s="6">
        <v>1390000</v>
      </c>
      <c r="CS70" s="6">
        <v>1100538.42</v>
      </c>
      <c r="CT70" s="6">
        <v>20.8246</v>
      </c>
      <c r="CU70" s="6">
        <v>46824.84</v>
      </c>
      <c r="CV70" s="6">
        <v>3.2181999999999999</v>
      </c>
      <c r="CW70" s="6">
        <v>259647.68</v>
      </c>
      <c r="CX70" s="6">
        <v>1455000</v>
      </c>
      <c r="CY70" s="6">
        <v>1195352.32</v>
      </c>
      <c r="CZ70" s="6">
        <v>17.845199999999998</v>
      </c>
      <c r="DA70" s="6">
        <v>127633.52</v>
      </c>
      <c r="DB70" s="6">
        <v>9.8179999999999996</v>
      </c>
      <c r="DC70" s="6">
        <v>472484.06</v>
      </c>
      <c r="DD70" s="6">
        <v>1300000</v>
      </c>
      <c r="DE70" s="6">
        <v>827515.94</v>
      </c>
      <c r="DF70" s="6">
        <v>36.344900000000003</v>
      </c>
      <c r="DG70" s="6">
        <v>22396.66</v>
      </c>
      <c r="DH70" s="6">
        <v>1.6206</v>
      </c>
      <c r="DI70" s="6">
        <v>213305.41</v>
      </c>
      <c r="DJ70" s="6">
        <v>1382000</v>
      </c>
      <c r="DK70" s="6">
        <v>1168694.5900000001</v>
      </c>
      <c r="DL70" s="6">
        <v>15.4345</v>
      </c>
      <c r="DM70" s="6">
        <v>216560.52</v>
      </c>
      <c r="DN70" s="6">
        <v>10.053900000000001</v>
      </c>
      <c r="DO70" s="6">
        <v>785236.35</v>
      </c>
      <c r="DP70" s="6">
        <v>2154000</v>
      </c>
      <c r="DQ70" s="6">
        <v>1368763.65</v>
      </c>
      <c r="DR70" s="6">
        <v>36.454799999999999</v>
      </c>
      <c r="DS70" s="6">
        <v>106518.55</v>
      </c>
      <c r="DT70" s="6">
        <v>7.3158000000000003</v>
      </c>
      <c r="DU70" s="6">
        <v>648253.4</v>
      </c>
      <c r="DV70" s="6">
        <v>1456000</v>
      </c>
      <c r="DW70" s="6">
        <v>807746.6</v>
      </c>
      <c r="DX70" s="6">
        <v>44.5229</v>
      </c>
      <c r="DY70" s="6">
        <v>107905</v>
      </c>
      <c r="DZ70" s="6">
        <v>5.7214</v>
      </c>
      <c r="EA70" s="6">
        <v>411843.69</v>
      </c>
      <c r="EB70" s="6">
        <v>1886000</v>
      </c>
      <c r="EC70" s="6">
        <v>1474156.31</v>
      </c>
      <c r="ED70" s="6">
        <v>21.8369</v>
      </c>
      <c r="EE70" s="6">
        <v>2335953.3199999998</v>
      </c>
      <c r="EF70" s="6">
        <v>6.2702999999999998</v>
      </c>
      <c r="EG70" s="6">
        <v>9063832.1799999997</v>
      </c>
      <c r="EH70" s="6">
        <v>37254000</v>
      </c>
      <c r="EI70" s="6">
        <v>28190167.82</v>
      </c>
      <c r="EJ70" s="6">
        <v>24.329799999999999</v>
      </c>
    </row>
    <row r="71" spans="2:140" outlineLevel="4">
      <c r="B71" s="5" t="s">
        <v>499</v>
      </c>
      <c r="C71" s="7">
        <v>0</v>
      </c>
      <c r="D71" s="6">
        <v>0</v>
      </c>
      <c r="E71" s="7">
        <v>0</v>
      </c>
      <c r="F71" s="7">
        <v>0</v>
      </c>
      <c r="G71" s="6">
        <v>0</v>
      </c>
      <c r="H71" s="6">
        <v>0</v>
      </c>
      <c r="I71" s="7">
        <v>0</v>
      </c>
      <c r="J71" s="6">
        <v>0</v>
      </c>
      <c r="K71" s="6">
        <v>75450</v>
      </c>
      <c r="L71" s="7">
        <v>0</v>
      </c>
      <c r="M71" s="6">
        <v>-75450</v>
      </c>
      <c r="N71" s="6">
        <v>0</v>
      </c>
      <c r="O71" s="7">
        <v>0</v>
      </c>
      <c r="P71" s="6">
        <v>0</v>
      </c>
      <c r="Q71" s="7">
        <v>0</v>
      </c>
      <c r="R71" s="7">
        <v>0</v>
      </c>
      <c r="S71" s="6">
        <v>0</v>
      </c>
      <c r="T71" s="6">
        <v>0</v>
      </c>
      <c r="U71" s="7">
        <v>0</v>
      </c>
      <c r="V71" s="6">
        <v>0</v>
      </c>
      <c r="W71" s="7">
        <v>0</v>
      </c>
      <c r="X71" s="7">
        <v>0</v>
      </c>
      <c r="Y71" s="6">
        <v>0</v>
      </c>
      <c r="Z71" s="6">
        <v>0</v>
      </c>
      <c r="AA71" s="7">
        <v>0</v>
      </c>
      <c r="AB71" s="6">
        <v>0</v>
      </c>
      <c r="AC71" s="6">
        <v>56195</v>
      </c>
      <c r="AD71" s="7">
        <v>0</v>
      </c>
      <c r="AE71" s="6">
        <v>-56195</v>
      </c>
      <c r="AF71" s="6">
        <v>0</v>
      </c>
      <c r="AG71" s="6">
        <v>10446.91</v>
      </c>
      <c r="AH71" s="6">
        <v>0</v>
      </c>
      <c r="AI71" s="6">
        <v>199498.26</v>
      </c>
      <c r="AJ71" s="7">
        <v>0</v>
      </c>
      <c r="AK71" s="6">
        <v>-199498.26</v>
      </c>
      <c r="AL71" s="6">
        <v>0</v>
      </c>
      <c r="AM71" s="6">
        <v>37014.58</v>
      </c>
      <c r="AN71" s="6">
        <v>0</v>
      </c>
      <c r="AO71" s="6">
        <v>86562.54</v>
      </c>
      <c r="AP71" s="7">
        <v>0</v>
      </c>
      <c r="AQ71" s="6">
        <v>-86562.54</v>
      </c>
      <c r="AR71" s="6">
        <v>0</v>
      </c>
      <c r="AS71" s="7">
        <v>0</v>
      </c>
      <c r="AT71" s="6">
        <v>0</v>
      </c>
      <c r="AU71" s="6">
        <v>60630.26</v>
      </c>
      <c r="AV71" s="7">
        <v>0</v>
      </c>
      <c r="AW71" s="6">
        <v>-60630.26</v>
      </c>
      <c r="AX71" s="6">
        <v>0</v>
      </c>
      <c r="AY71" s="6">
        <v>54120</v>
      </c>
      <c r="AZ71" s="6">
        <v>0</v>
      </c>
      <c r="BA71" s="6">
        <v>108485.3</v>
      </c>
      <c r="BB71" s="7">
        <v>0</v>
      </c>
      <c r="BC71" s="6">
        <v>-108485.3</v>
      </c>
      <c r="BD71" s="6">
        <v>0</v>
      </c>
      <c r="BE71" s="6">
        <v>5744.77</v>
      </c>
      <c r="BF71" s="6">
        <v>0</v>
      </c>
      <c r="BG71" s="6">
        <v>41094.269999999997</v>
      </c>
      <c r="BH71" s="7">
        <v>0</v>
      </c>
      <c r="BI71" s="6">
        <v>-41094.269999999997</v>
      </c>
      <c r="BJ71" s="6">
        <v>0</v>
      </c>
      <c r="BK71" s="6">
        <v>360</v>
      </c>
      <c r="BL71" s="6">
        <v>0</v>
      </c>
      <c r="BM71" s="6">
        <v>56195.199999999997</v>
      </c>
      <c r="BN71" s="7">
        <v>0</v>
      </c>
      <c r="BO71" s="6">
        <v>-56195.199999999997</v>
      </c>
      <c r="BP71" s="6">
        <v>0</v>
      </c>
      <c r="BQ71" s="7">
        <v>0</v>
      </c>
      <c r="BR71" s="6">
        <v>0</v>
      </c>
      <c r="BS71" s="6">
        <v>3600</v>
      </c>
      <c r="BT71" s="7">
        <v>0</v>
      </c>
      <c r="BU71" s="6">
        <v>-3600</v>
      </c>
      <c r="BV71" s="6">
        <v>0</v>
      </c>
      <c r="BW71" s="7">
        <v>0</v>
      </c>
      <c r="BX71" s="6">
        <v>0</v>
      </c>
      <c r="BY71" s="6">
        <v>46340</v>
      </c>
      <c r="BZ71" s="7">
        <v>0</v>
      </c>
      <c r="CA71" s="6">
        <v>-46340</v>
      </c>
      <c r="CB71" s="6">
        <v>0</v>
      </c>
      <c r="CC71" s="6">
        <v>6085.4</v>
      </c>
      <c r="CD71" s="6">
        <v>0</v>
      </c>
      <c r="CE71" s="6">
        <v>295799.5</v>
      </c>
      <c r="CF71" s="7">
        <v>0</v>
      </c>
      <c r="CG71" s="6">
        <v>-295799.5</v>
      </c>
      <c r="CH71" s="6">
        <v>0</v>
      </c>
      <c r="CI71" s="6">
        <v>11973.79</v>
      </c>
      <c r="CJ71" s="6">
        <v>0</v>
      </c>
      <c r="CK71" s="6">
        <v>45286.71</v>
      </c>
      <c r="CL71" s="7">
        <v>0</v>
      </c>
      <c r="CM71" s="6">
        <v>-45286.71</v>
      </c>
      <c r="CN71" s="6">
        <v>0</v>
      </c>
      <c r="CO71" s="6">
        <v>26509.89</v>
      </c>
      <c r="CP71" s="6">
        <v>0</v>
      </c>
      <c r="CQ71" s="6">
        <v>160817.84</v>
      </c>
      <c r="CR71" s="7">
        <v>0</v>
      </c>
      <c r="CS71" s="6">
        <v>-160817.84</v>
      </c>
      <c r="CT71" s="6">
        <v>0</v>
      </c>
      <c r="CU71" s="7">
        <v>0</v>
      </c>
      <c r="CV71" s="6">
        <v>0</v>
      </c>
      <c r="CW71" s="6">
        <v>32314.7</v>
      </c>
      <c r="CX71" s="7">
        <v>0</v>
      </c>
      <c r="CY71" s="6">
        <v>-32314.7</v>
      </c>
      <c r="CZ71" s="6">
        <v>0</v>
      </c>
      <c r="DA71" s="7">
        <v>0</v>
      </c>
      <c r="DB71" s="6">
        <v>0</v>
      </c>
      <c r="DC71" s="6">
        <v>12390</v>
      </c>
      <c r="DD71" s="7">
        <v>0</v>
      </c>
      <c r="DE71" s="6">
        <v>-12390</v>
      </c>
      <c r="DF71" s="6">
        <v>0</v>
      </c>
      <c r="DG71" s="7">
        <v>0</v>
      </c>
      <c r="DH71" s="6">
        <v>0</v>
      </c>
      <c r="DI71" s="6">
        <v>4700</v>
      </c>
      <c r="DJ71" s="7">
        <v>0</v>
      </c>
      <c r="DK71" s="6">
        <v>-4700</v>
      </c>
      <c r="DL71" s="6">
        <v>0</v>
      </c>
      <c r="DM71" s="7">
        <v>0</v>
      </c>
      <c r="DN71" s="6">
        <v>0</v>
      </c>
      <c r="DO71" s="7">
        <v>0</v>
      </c>
      <c r="DP71" s="7">
        <v>0</v>
      </c>
      <c r="DQ71" s="6">
        <v>0</v>
      </c>
      <c r="DR71" s="6">
        <v>0</v>
      </c>
      <c r="DS71" s="7">
        <v>0</v>
      </c>
      <c r="DT71" s="6">
        <v>0</v>
      </c>
      <c r="DU71" s="6">
        <v>95</v>
      </c>
      <c r="DV71" s="7">
        <v>0</v>
      </c>
      <c r="DW71" s="6">
        <v>-95</v>
      </c>
      <c r="DX71" s="6">
        <v>0</v>
      </c>
      <c r="DY71" s="6">
        <v>72131.460000000006</v>
      </c>
      <c r="DZ71" s="6">
        <v>0</v>
      </c>
      <c r="EA71" s="6">
        <v>250647.19</v>
      </c>
      <c r="EB71" s="7">
        <v>0</v>
      </c>
      <c r="EC71" s="6">
        <v>-250647.19</v>
      </c>
      <c r="ED71" s="6">
        <v>0</v>
      </c>
      <c r="EE71" s="6">
        <v>224386.8</v>
      </c>
      <c r="EF71" s="6">
        <v>0</v>
      </c>
      <c r="EG71" s="6">
        <v>1536101.77</v>
      </c>
      <c r="EH71" s="6">
        <v>0</v>
      </c>
      <c r="EI71" s="6">
        <v>-1536101.77</v>
      </c>
      <c r="EJ71" s="6">
        <v>0</v>
      </c>
    </row>
    <row r="72" spans="2:140" outlineLevel="4">
      <c r="B72" s="5" t="s">
        <v>500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7">
        <v>0</v>
      </c>
      <c r="J72" s="6">
        <v>0</v>
      </c>
      <c r="K72" s="7">
        <v>0</v>
      </c>
      <c r="L72" s="7">
        <v>0</v>
      </c>
      <c r="M72" s="6">
        <v>0</v>
      </c>
      <c r="N72" s="6">
        <v>0</v>
      </c>
      <c r="O72" s="7">
        <v>0</v>
      </c>
      <c r="P72" s="6">
        <v>0</v>
      </c>
      <c r="Q72" s="7">
        <v>0</v>
      </c>
      <c r="R72" s="7">
        <v>0</v>
      </c>
      <c r="S72" s="6">
        <v>0</v>
      </c>
      <c r="T72" s="6">
        <v>0</v>
      </c>
      <c r="U72" s="7">
        <v>0</v>
      </c>
      <c r="V72" s="6">
        <v>0</v>
      </c>
      <c r="W72" s="7">
        <v>0</v>
      </c>
      <c r="X72" s="7">
        <v>0</v>
      </c>
      <c r="Y72" s="6">
        <v>0</v>
      </c>
      <c r="Z72" s="6">
        <v>0</v>
      </c>
      <c r="AA72" s="7">
        <v>0</v>
      </c>
      <c r="AB72" s="6">
        <v>0</v>
      </c>
      <c r="AC72" s="7">
        <v>0</v>
      </c>
      <c r="AD72" s="7">
        <v>0</v>
      </c>
      <c r="AE72" s="6">
        <v>0</v>
      </c>
      <c r="AF72" s="6">
        <v>0</v>
      </c>
      <c r="AG72" s="6">
        <v>4130</v>
      </c>
      <c r="AH72" s="6">
        <v>0</v>
      </c>
      <c r="AI72" s="6">
        <v>4130</v>
      </c>
      <c r="AJ72" s="7">
        <v>0</v>
      </c>
      <c r="AK72" s="6">
        <v>-4130</v>
      </c>
      <c r="AL72" s="6">
        <v>0</v>
      </c>
      <c r="AM72" s="7">
        <v>0</v>
      </c>
      <c r="AN72" s="6">
        <v>0</v>
      </c>
      <c r="AO72" s="6">
        <v>28910</v>
      </c>
      <c r="AP72" s="7">
        <v>0</v>
      </c>
      <c r="AQ72" s="6">
        <v>-28910</v>
      </c>
      <c r="AR72" s="6">
        <v>0</v>
      </c>
      <c r="AS72" s="7">
        <v>0</v>
      </c>
      <c r="AT72" s="6">
        <v>0</v>
      </c>
      <c r="AU72" s="6">
        <v>57820</v>
      </c>
      <c r="AV72" s="7">
        <v>0</v>
      </c>
      <c r="AW72" s="6">
        <v>-57820</v>
      </c>
      <c r="AX72" s="6">
        <v>0</v>
      </c>
      <c r="AY72" s="7">
        <v>0</v>
      </c>
      <c r="AZ72" s="6">
        <v>0</v>
      </c>
      <c r="BA72" s="6">
        <v>64526</v>
      </c>
      <c r="BB72" s="7">
        <v>0</v>
      </c>
      <c r="BC72" s="6">
        <v>-64526</v>
      </c>
      <c r="BD72" s="6">
        <v>0</v>
      </c>
      <c r="BE72" s="7">
        <v>0</v>
      </c>
      <c r="BF72" s="6">
        <v>0</v>
      </c>
      <c r="BG72" s="7">
        <v>0</v>
      </c>
      <c r="BH72" s="7">
        <v>0</v>
      </c>
      <c r="BI72" s="6">
        <v>0</v>
      </c>
      <c r="BJ72" s="6">
        <v>0</v>
      </c>
      <c r="BK72" s="7">
        <v>0</v>
      </c>
      <c r="BL72" s="6">
        <v>0</v>
      </c>
      <c r="BM72" s="6">
        <v>16520</v>
      </c>
      <c r="BN72" s="7">
        <v>0</v>
      </c>
      <c r="BO72" s="6">
        <v>-16520</v>
      </c>
      <c r="BP72" s="6">
        <v>0</v>
      </c>
      <c r="BQ72" s="7">
        <v>0</v>
      </c>
      <c r="BR72" s="6">
        <v>0</v>
      </c>
      <c r="BS72" s="7">
        <v>0</v>
      </c>
      <c r="BT72" s="7">
        <v>0</v>
      </c>
      <c r="BU72" s="6">
        <v>0</v>
      </c>
      <c r="BV72" s="6">
        <v>0</v>
      </c>
      <c r="BW72" s="7">
        <v>0</v>
      </c>
      <c r="BX72" s="6">
        <v>0</v>
      </c>
      <c r="BY72" s="7">
        <v>0</v>
      </c>
      <c r="BZ72" s="7">
        <v>0</v>
      </c>
      <c r="CA72" s="6">
        <v>0</v>
      </c>
      <c r="CB72" s="6">
        <v>0</v>
      </c>
      <c r="CC72" s="7">
        <v>0</v>
      </c>
      <c r="CD72" s="6">
        <v>0</v>
      </c>
      <c r="CE72" s="6">
        <v>57820</v>
      </c>
      <c r="CF72" s="7">
        <v>0</v>
      </c>
      <c r="CG72" s="6">
        <v>-57820</v>
      </c>
      <c r="CH72" s="6">
        <v>0</v>
      </c>
      <c r="CI72" s="7">
        <v>0</v>
      </c>
      <c r="CJ72" s="6">
        <v>0</v>
      </c>
      <c r="CK72" s="7">
        <v>0</v>
      </c>
      <c r="CL72" s="7">
        <v>0</v>
      </c>
      <c r="CM72" s="6">
        <v>0</v>
      </c>
      <c r="CN72" s="6">
        <v>0</v>
      </c>
      <c r="CO72" s="7">
        <v>0</v>
      </c>
      <c r="CP72" s="6">
        <v>0</v>
      </c>
      <c r="CQ72" s="6">
        <v>17808</v>
      </c>
      <c r="CR72" s="7">
        <v>0</v>
      </c>
      <c r="CS72" s="6">
        <v>-17808</v>
      </c>
      <c r="CT72" s="6">
        <v>0</v>
      </c>
      <c r="CU72" s="7">
        <v>0</v>
      </c>
      <c r="CV72" s="6">
        <v>0</v>
      </c>
      <c r="CW72" s="6">
        <v>-1791</v>
      </c>
      <c r="CX72" s="7">
        <v>0</v>
      </c>
      <c r="CY72" s="6">
        <v>1791</v>
      </c>
      <c r="CZ72" s="6">
        <v>0</v>
      </c>
      <c r="DA72" s="7">
        <v>0</v>
      </c>
      <c r="DB72" s="6">
        <v>0</v>
      </c>
      <c r="DC72" s="7">
        <v>0</v>
      </c>
      <c r="DD72" s="7">
        <v>0</v>
      </c>
      <c r="DE72" s="6">
        <v>0</v>
      </c>
      <c r="DF72" s="6">
        <v>0</v>
      </c>
      <c r="DG72" s="7">
        <v>0</v>
      </c>
      <c r="DH72" s="6">
        <v>0</v>
      </c>
      <c r="DI72" s="7">
        <v>0</v>
      </c>
      <c r="DJ72" s="7">
        <v>0</v>
      </c>
      <c r="DK72" s="6">
        <v>0</v>
      </c>
      <c r="DL72" s="6">
        <v>0</v>
      </c>
      <c r="DM72" s="7">
        <v>0</v>
      </c>
      <c r="DN72" s="6">
        <v>0</v>
      </c>
      <c r="DO72" s="7">
        <v>0</v>
      </c>
      <c r="DP72" s="7">
        <v>0</v>
      </c>
      <c r="DQ72" s="6">
        <v>0</v>
      </c>
      <c r="DR72" s="6">
        <v>0</v>
      </c>
      <c r="DS72" s="7">
        <v>0</v>
      </c>
      <c r="DT72" s="6">
        <v>0</v>
      </c>
      <c r="DU72" s="7">
        <v>0</v>
      </c>
      <c r="DV72" s="7">
        <v>0</v>
      </c>
      <c r="DW72" s="6">
        <v>0</v>
      </c>
      <c r="DX72" s="6">
        <v>0</v>
      </c>
      <c r="DY72" s="6">
        <v>12390</v>
      </c>
      <c r="DZ72" s="6">
        <v>0</v>
      </c>
      <c r="EA72" s="6">
        <v>33040</v>
      </c>
      <c r="EB72" s="7">
        <v>0</v>
      </c>
      <c r="EC72" s="6">
        <v>-33040</v>
      </c>
      <c r="ED72" s="6">
        <v>0</v>
      </c>
      <c r="EE72" s="6">
        <v>16520</v>
      </c>
      <c r="EF72" s="6">
        <v>0</v>
      </c>
      <c r="EG72" s="6">
        <v>278783</v>
      </c>
      <c r="EH72" s="6">
        <v>0</v>
      </c>
      <c r="EI72" s="6">
        <v>-278783</v>
      </c>
      <c r="EJ72" s="6">
        <v>0</v>
      </c>
    </row>
    <row r="73" spans="2:140" outlineLevel="4">
      <c r="B73" s="5" t="s">
        <v>501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7">
        <v>0</v>
      </c>
      <c r="J73" s="6">
        <v>0</v>
      </c>
      <c r="K73" s="7">
        <v>0</v>
      </c>
      <c r="L73" s="7">
        <v>0</v>
      </c>
      <c r="M73" s="6">
        <v>0</v>
      </c>
      <c r="N73" s="6">
        <v>0</v>
      </c>
      <c r="O73" s="7">
        <v>0</v>
      </c>
      <c r="P73" s="6">
        <v>0</v>
      </c>
      <c r="Q73" s="7">
        <v>0</v>
      </c>
      <c r="R73" s="7">
        <v>0</v>
      </c>
      <c r="S73" s="6">
        <v>0</v>
      </c>
      <c r="T73" s="6">
        <v>0</v>
      </c>
      <c r="U73" s="7">
        <v>0</v>
      </c>
      <c r="V73" s="6">
        <v>0</v>
      </c>
      <c r="W73" s="7">
        <v>0</v>
      </c>
      <c r="X73" s="7">
        <v>0</v>
      </c>
      <c r="Y73" s="6">
        <v>0</v>
      </c>
      <c r="Z73" s="6">
        <v>0</v>
      </c>
      <c r="AA73" s="7">
        <v>0</v>
      </c>
      <c r="AB73" s="6">
        <v>0</v>
      </c>
      <c r="AC73" s="7">
        <v>0</v>
      </c>
      <c r="AD73" s="7">
        <v>0</v>
      </c>
      <c r="AE73" s="6">
        <v>0</v>
      </c>
      <c r="AF73" s="6">
        <v>0</v>
      </c>
      <c r="AG73" s="6">
        <v>2583</v>
      </c>
      <c r="AH73" s="6">
        <v>0</v>
      </c>
      <c r="AI73" s="6">
        <v>2583</v>
      </c>
      <c r="AJ73" s="7">
        <v>0</v>
      </c>
      <c r="AK73" s="6">
        <v>-2583</v>
      </c>
      <c r="AL73" s="6">
        <v>0</v>
      </c>
      <c r="AM73" s="7">
        <v>0</v>
      </c>
      <c r="AN73" s="6">
        <v>0</v>
      </c>
      <c r="AO73" s="6">
        <v>18081</v>
      </c>
      <c r="AP73" s="7">
        <v>0</v>
      </c>
      <c r="AQ73" s="6">
        <v>-18081</v>
      </c>
      <c r="AR73" s="6">
        <v>0</v>
      </c>
      <c r="AS73" s="7">
        <v>0</v>
      </c>
      <c r="AT73" s="6">
        <v>0</v>
      </c>
      <c r="AU73" s="6">
        <v>36162</v>
      </c>
      <c r="AV73" s="7">
        <v>0</v>
      </c>
      <c r="AW73" s="6">
        <v>-36162</v>
      </c>
      <c r="AX73" s="6">
        <v>0</v>
      </c>
      <c r="AY73" s="7">
        <v>0</v>
      </c>
      <c r="AZ73" s="6">
        <v>0</v>
      </c>
      <c r="BA73" s="6">
        <v>33579</v>
      </c>
      <c r="BB73" s="7">
        <v>0</v>
      </c>
      <c r="BC73" s="6">
        <v>-33579</v>
      </c>
      <c r="BD73" s="6">
        <v>0</v>
      </c>
      <c r="BE73" s="7">
        <v>0</v>
      </c>
      <c r="BF73" s="6">
        <v>0</v>
      </c>
      <c r="BG73" s="7">
        <v>0</v>
      </c>
      <c r="BH73" s="7">
        <v>0</v>
      </c>
      <c r="BI73" s="6">
        <v>0</v>
      </c>
      <c r="BJ73" s="6">
        <v>0</v>
      </c>
      <c r="BK73" s="7">
        <v>0</v>
      </c>
      <c r="BL73" s="6">
        <v>0</v>
      </c>
      <c r="BM73" s="6">
        <v>10332</v>
      </c>
      <c r="BN73" s="7">
        <v>0</v>
      </c>
      <c r="BO73" s="6">
        <v>-10332</v>
      </c>
      <c r="BP73" s="6">
        <v>0</v>
      </c>
      <c r="BQ73" s="7">
        <v>0</v>
      </c>
      <c r="BR73" s="6">
        <v>0</v>
      </c>
      <c r="BS73" s="7">
        <v>0</v>
      </c>
      <c r="BT73" s="7">
        <v>0</v>
      </c>
      <c r="BU73" s="6">
        <v>0</v>
      </c>
      <c r="BV73" s="6">
        <v>0</v>
      </c>
      <c r="BW73" s="7">
        <v>0</v>
      </c>
      <c r="BX73" s="6">
        <v>0</v>
      </c>
      <c r="BY73" s="7">
        <v>0</v>
      </c>
      <c r="BZ73" s="7">
        <v>0</v>
      </c>
      <c r="CA73" s="6">
        <v>0</v>
      </c>
      <c r="CB73" s="6">
        <v>0</v>
      </c>
      <c r="CC73" s="7">
        <v>0</v>
      </c>
      <c r="CD73" s="6">
        <v>0</v>
      </c>
      <c r="CE73" s="6">
        <v>36162</v>
      </c>
      <c r="CF73" s="7">
        <v>0</v>
      </c>
      <c r="CG73" s="6">
        <v>-36162</v>
      </c>
      <c r="CH73" s="6">
        <v>0</v>
      </c>
      <c r="CI73" s="7">
        <v>0</v>
      </c>
      <c r="CJ73" s="6">
        <v>0</v>
      </c>
      <c r="CK73" s="7">
        <v>0</v>
      </c>
      <c r="CL73" s="7">
        <v>0</v>
      </c>
      <c r="CM73" s="6">
        <v>0</v>
      </c>
      <c r="CN73" s="6">
        <v>0</v>
      </c>
      <c r="CO73" s="7">
        <v>0</v>
      </c>
      <c r="CP73" s="6">
        <v>0</v>
      </c>
      <c r="CQ73" s="6">
        <v>7749</v>
      </c>
      <c r="CR73" s="7">
        <v>0</v>
      </c>
      <c r="CS73" s="6">
        <v>-7749</v>
      </c>
      <c r="CT73" s="6">
        <v>0</v>
      </c>
      <c r="CU73" s="7">
        <v>0</v>
      </c>
      <c r="CV73" s="6">
        <v>0</v>
      </c>
      <c r="CW73" s="6">
        <v>-1296</v>
      </c>
      <c r="CX73" s="7">
        <v>0</v>
      </c>
      <c r="CY73" s="6">
        <v>1296</v>
      </c>
      <c r="CZ73" s="6">
        <v>0</v>
      </c>
      <c r="DA73" s="7">
        <v>0</v>
      </c>
      <c r="DB73" s="6">
        <v>0</v>
      </c>
      <c r="DC73" s="7">
        <v>0</v>
      </c>
      <c r="DD73" s="7">
        <v>0</v>
      </c>
      <c r="DE73" s="6">
        <v>0</v>
      </c>
      <c r="DF73" s="6">
        <v>0</v>
      </c>
      <c r="DG73" s="7">
        <v>0</v>
      </c>
      <c r="DH73" s="6">
        <v>0</v>
      </c>
      <c r="DI73" s="7">
        <v>0</v>
      </c>
      <c r="DJ73" s="7">
        <v>0</v>
      </c>
      <c r="DK73" s="6">
        <v>0</v>
      </c>
      <c r="DL73" s="6">
        <v>0</v>
      </c>
      <c r="DM73" s="7">
        <v>0</v>
      </c>
      <c r="DN73" s="6">
        <v>0</v>
      </c>
      <c r="DO73" s="7">
        <v>0</v>
      </c>
      <c r="DP73" s="7">
        <v>0</v>
      </c>
      <c r="DQ73" s="6">
        <v>0</v>
      </c>
      <c r="DR73" s="6">
        <v>0</v>
      </c>
      <c r="DS73" s="7">
        <v>0</v>
      </c>
      <c r="DT73" s="6">
        <v>0</v>
      </c>
      <c r="DU73" s="7">
        <v>0</v>
      </c>
      <c r="DV73" s="7">
        <v>0</v>
      </c>
      <c r="DW73" s="6">
        <v>0</v>
      </c>
      <c r="DX73" s="6">
        <v>0</v>
      </c>
      <c r="DY73" s="6">
        <v>7749</v>
      </c>
      <c r="DZ73" s="6">
        <v>0</v>
      </c>
      <c r="EA73" s="6">
        <v>20664</v>
      </c>
      <c r="EB73" s="7">
        <v>0</v>
      </c>
      <c r="EC73" s="6">
        <v>-20664</v>
      </c>
      <c r="ED73" s="6">
        <v>0</v>
      </c>
      <c r="EE73" s="6">
        <v>10332</v>
      </c>
      <c r="EF73" s="6">
        <v>0</v>
      </c>
      <c r="EG73" s="6">
        <v>164016</v>
      </c>
      <c r="EH73" s="6">
        <v>0</v>
      </c>
      <c r="EI73" s="6">
        <v>-164016</v>
      </c>
      <c r="EJ73" s="6">
        <v>0</v>
      </c>
    </row>
    <row r="74" spans="2:140" outlineLevel="3">
      <c r="B74" s="5" t="s">
        <v>502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7">
        <v>0</v>
      </c>
      <c r="J74" s="6">
        <v>0</v>
      </c>
      <c r="K74" s="6">
        <v>75450</v>
      </c>
      <c r="L74" s="7">
        <v>0</v>
      </c>
      <c r="M74" s="6">
        <v>-75450</v>
      </c>
      <c r="N74" s="6">
        <v>0</v>
      </c>
      <c r="O74" s="7">
        <v>0</v>
      </c>
      <c r="P74" s="6">
        <v>0</v>
      </c>
      <c r="Q74" s="7">
        <v>0</v>
      </c>
      <c r="R74" s="7">
        <v>0</v>
      </c>
      <c r="S74" s="6">
        <v>0</v>
      </c>
      <c r="T74" s="6">
        <v>0</v>
      </c>
      <c r="U74" s="7">
        <v>0</v>
      </c>
      <c r="V74" s="6">
        <v>0</v>
      </c>
      <c r="W74" s="7">
        <v>0</v>
      </c>
      <c r="X74" s="7">
        <v>0</v>
      </c>
      <c r="Y74" s="6">
        <v>0</v>
      </c>
      <c r="Z74" s="6">
        <v>0</v>
      </c>
      <c r="AA74" s="7">
        <v>0</v>
      </c>
      <c r="AB74" s="6">
        <v>0</v>
      </c>
      <c r="AC74" s="6">
        <v>56195</v>
      </c>
      <c r="AD74" s="7">
        <v>0</v>
      </c>
      <c r="AE74" s="6">
        <v>-56195</v>
      </c>
      <c r="AF74" s="6">
        <v>0</v>
      </c>
      <c r="AG74" s="6">
        <v>17159.91</v>
      </c>
      <c r="AH74" s="6">
        <v>0</v>
      </c>
      <c r="AI74" s="6">
        <v>206211.26</v>
      </c>
      <c r="AJ74" s="7">
        <v>0</v>
      </c>
      <c r="AK74" s="6">
        <v>-206211.26</v>
      </c>
      <c r="AL74" s="6">
        <v>0</v>
      </c>
      <c r="AM74" s="6">
        <v>37014.58</v>
      </c>
      <c r="AN74" s="6">
        <v>0</v>
      </c>
      <c r="AO74" s="6">
        <v>133553.54</v>
      </c>
      <c r="AP74" s="7">
        <v>0</v>
      </c>
      <c r="AQ74" s="6">
        <v>-133553.54</v>
      </c>
      <c r="AR74" s="6">
        <v>0</v>
      </c>
      <c r="AS74" s="7">
        <v>0</v>
      </c>
      <c r="AT74" s="6">
        <v>0</v>
      </c>
      <c r="AU74" s="6">
        <v>154612.26</v>
      </c>
      <c r="AV74" s="7">
        <v>0</v>
      </c>
      <c r="AW74" s="6">
        <v>-154612.26</v>
      </c>
      <c r="AX74" s="6">
        <v>0</v>
      </c>
      <c r="AY74" s="6">
        <v>54120</v>
      </c>
      <c r="AZ74" s="6">
        <v>0</v>
      </c>
      <c r="BA74" s="6">
        <v>206590.3</v>
      </c>
      <c r="BB74" s="7">
        <v>0</v>
      </c>
      <c r="BC74" s="6">
        <v>-206590.3</v>
      </c>
      <c r="BD74" s="6">
        <v>0</v>
      </c>
      <c r="BE74" s="6">
        <v>5744.77</v>
      </c>
      <c r="BF74" s="6">
        <v>0</v>
      </c>
      <c r="BG74" s="6">
        <v>41094.269999999997</v>
      </c>
      <c r="BH74" s="7">
        <v>0</v>
      </c>
      <c r="BI74" s="6">
        <v>-41094.269999999997</v>
      </c>
      <c r="BJ74" s="6">
        <v>0</v>
      </c>
      <c r="BK74" s="6">
        <v>360</v>
      </c>
      <c r="BL74" s="6">
        <v>0</v>
      </c>
      <c r="BM74" s="6">
        <v>83047.199999999997</v>
      </c>
      <c r="BN74" s="7">
        <v>0</v>
      </c>
      <c r="BO74" s="6">
        <v>-83047.199999999997</v>
      </c>
      <c r="BP74" s="6">
        <v>0</v>
      </c>
      <c r="BQ74" s="7">
        <v>0</v>
      </c>
      <c r="BR74" s="6">
        <v>0</v>
      </c>
      <c r="BS74" s="6">
        <v>3600</v>
      </c>
      <c r="BT74" s="7">
        <v>0</v>
      </c>
      <c r="BU74" s="6">
        <v>-3600</v>
      </c>
      <c r="BV74" s="6">
        <v>0</v>
      </c>
      <c r="BW74" s="7">
        <v>0</v>
      </c>
      <c r="BX74" s="6">
        <v>0</v>
      </c>
      <c r="BY74" s="6">
        <v>46340</v>
      </c>
      <c r="BZ74" s="7">
        <v>0</v>
      </c>
      <c r="CA74" s="6">
        <v>-46340</v>
      </c>
      <c r="CB74" s="6">
        <v>0</v>
      </c>
      <c r="CC74" s="6">
        <v>6085.4</v>
      </c>
      <c r="CD74" s="6">
        <v>0</v>
      </c>
      <c r="CE74" s="6">
        <v>389781.5</v>
      </c>
      <c r="CF74" s="7">
        <v>0</v>
      </c>
      <c r="CG74" s="6">
        <v>-389781.5</v>
      </c>
      <c r="CH74" s="6">
        <v>0</v>
      </c>
      <c r="CI74" s="6">
        <v>11973.79</v>
      </c>
      <c r="CJ74" s="6">
        <v>0</v>
      </c>
      <c r="CK74" s="6">
        <v>45286.71</v>
      </c>
      <c r="CL74" s="7">
        <v>0</v>
      </c>
      <c r="CM74" s="6">
        <v>-45286.71</v>
      </c>
      <c r="CN74" s="6">
        <v>0</v>
      </c>
      <c r="CO74" s="6">
        <v>26509.89</v>
      </c>
      <c r="CP74" s="6">
        <v>0</v>
      </c>
      <c r="CQ74" s="6">
        <v>186374.84</v>
      </c>
      <c r="CR74" s="7">
        <v>0</v>
      </c>
      <c r="CS74" s="6">
        <v>-186374.84</v>
      </c>
      <c r="CT74" s="6">
        <v>0</v>
      </c>
      <c r="CU74" s="7">
        <v>0</v>
      </c>
      <c r="CV74" s="6">
        <v>0</v>
      </c>
      <c r="CW74" s="6">
        <v>29227.7</v>
      </c>
      <c r="CX74" s="7">
        <v>0</v>
      </c>
      <c r="CY74" s="6">
        <v>-29227.7</v>
      </c>
      <c r="CZ74" s="6">
        <v>0</v>
      </c>
      <c r="DA74" s="7">
        <v>0</v>
      </c>
      <c r="DB74" s="6">
        <v>0</v>
      </c>
      <c r="DC74" s="6">
        <v>12390</v>
      </c>
      <c r="DD74" s="7">
        <v>0</v>
      </c>
      <c r="DE74" s="6">
        <v>-12390</v>
      </c>
      <c r="DF74" s="6">
        <v>0</v>
      </c>
      <c r="DG74" s="7">
        <v>0</v>
      </c>
      <c r="DH74" s="6">
        <v>0</v>
      </c>
      <c r="DI74" s="6">
        <v>4700</v>
      </c>
      <c r="DJ74" s="7">
        <v>0</v>
      </c>
      <c r="DK74" s="6">
        <v>-4700</v>
      </c>
      <c r="DL74" s="6">
        <v>0</v>
      </c>
      <c r="DM74" s="7">
        <v>0</v>
      </c>
      <c r="DN74" s="6">
        <v>0</v>
      </c>
      <c r="DO74" s="7">
        <v>0</v>
      </c>
      <c r="DP74" s="7">
        <v>0</v>
      </c>
      <c r="DQ74" s="6">
        <v>0</v>
      </c>
      <c r="DR74" s="6">
        <v>0</v>
      </c>
      <c r="DS74" s="7">
        <v>0</v>
      </c>
      <c r="DT74" s="6">
        <v>0</v>
      </c>
      <c r="DU74" s="6">
        <v>95</v>
      </c>
      <c r="DV74" s="7">
        <v>0</v>
      </c>
      <c r="DW74" s="6">
        <v>-95</v>
      </c>
      <c r="DX74" s="6">
        <v>0</v>
      </c>
      <c r="DY74" s="6">
        <v>92270.46</v>
      </c>
      <c r="DZ74" s="6">
        <v>0</v>
      </c>
      <c r="EA74" s="6">
        <v>304351.19</v>
      </c>
      <c r="EB74" s="7">
        <v>0</v>
      </c>
      <c r="EC74" s="6">
        <v>-304351.19</v>
      </c>
      <c r="ED74" s="6">
        <v>0</v>
      </c>
      <c r="EE74" s="6">
        <v>251238.8</v>
      </c>
      <c r="EF74" s="6">
        <v>0</v>
      </c>
      <c r="EG74" s="6">
        <v>1978900.77</v>
      </c>
      <c r="EH74" s="6">
        <v>0</v>
      </c>
      <c r="EI74" s="6">
        <v>-1978900.77</v>
      </c>
      <c r="EJ74" s="6">
        <v>0</v>
      </c>
    </row>
    <row r="75" spans="2:140" outlineLevel="4">
      <c r="B75" s="5" t="s">
        <v>503</v>
      </c>
      <c r="C75" s="7">
        <v>0</v>
      </c>
      <c r="D75" s="6">
        <v>0</v>
      </c>
      <c r="E75" s="7">
        <v>0</v>
      </c>
      <c r="F75" s="7">
        <v>0</v>
      </c>
      <c r="G75" s="6">
        <v>0</v>
      </c>
      <c r="H75" s="6">
        <v>0</v>
      </c>
      <c r="I75" s="6">
        <v>9062.2000000000007</v>
      </c>
      <c r="J75" s="6">
        <v>0</v>
      </c>
      <c r="K75" s="6">
        <v>38199.339999999997</v>
      </c>
      <c r="L75" s="7">
        <v>0</v>
      </c>
      <c r="M75" s="6">
        <v>-38199.339999999997</v>
      </c>
      <c r="N75" s="6">
        <v>0</v>
      </c>
      <c r="O75" s="6">
        <v>34307.199999999997</v>
      </c>
      <c r="P75" s="6">
        <v>0</v>
      </c>
      <c r="Q75" s="6">
        <v>141554.23000000001</v>
      </c>
      <c r="R75" s="7">
        <v>0</v>
      </c>
      <c r="S75" s="6">
        <v>-10012</v>
      </c>
      <c r="T75" s="6">
        <v>0</v>
      </c>
      <c r="U75" s="7">
        <v>0</v>
      </c>
      <c r="V75" s="6">
        <v>0</v>
      </c>
      <c r="W75" s="6">
        <v>10012</v>
      </c>
      <c r="X75" s="7">
        <v>0</v>
      </c>
      <c r="Y75" s="6">
        <v>-10012</v>
      </c>
      <c r="Z75" s="6">
        <v>0</v>
      </c>
      <c r="AA75" s="6">
        <v>30007</v>
      </c>
      <c r="AB75" s="6">
        <v>0</v>
      </c>
      <c r="AC75" s="6">
        <v>98452</v>
      </c>
      <c r="AD75" s="7">
        <v>0</v>
      </c>
      <c r="AE75" s="6">
        <v>-98452</v>
      </c>
      <c r="AF75" s="6">
        <v>0</v>
      </c>
      <c r="AG75" s="6">
        <v>16121.44</v>
      </c>
      <c r="AH75" s="6">
        <v>0</v>
      </c>
      <c r="AI75" s="6">
        <v>51931.44</v>
      </c>
      <c r="AJ75" s="7">
        <v>0</v>
      </c>
      <c r="AK75" s="6">
        <v>-51931.44</v>
      </c>
      <c r="AL75" s="6">
        <v>0</v>
      </c>
      <c r="AM75" s="6">
        <v>34590.82</v>
      </c>
      <c r="AN75" s="6">
        <v>0</v>
      </c>
      <c r="AO75" s="6">
        <v>150005.76999999999</v>
      </c>
      <c r="AP75" s="7">
        <v>0</v>
      </c>
      <c r="AQ75" s="6">
        <v>-150005.76999999999</v>
      </c>
      <c r="AR75" s="6">
        <v>0</v>
      </c>
      <c r="AS75" s="6">
        <v>35512.5</v>
      </c>
      <c r="AT75" s="6">
        <v>0</v>
      </c>
      <c r="AU75" s="6">
        <v>202644.29</v>
      </c>
      <c r="AV75" s="7">
        <v>0</v>
      </c>
      <c r="AW75" s="6">
        <v>-202644.29</v>
      </c>
      <c r="AX75" s="6">
        <v>0</v>
      </c>
      <c r="AY75" s="6">
        <v>44069.82</v>
      </c>
      <c r="AZ75" s="6">
        <v>0</v>
      </c>
      <c r="BA75" s="6">
        <v>130011.65</v>
      </c>
      <c r="BB75" s="7">
        <v>0</v>
      </c>
      <c r="BC75" s="6">
        <v>-130011.65</v>
      </c>
      <c r="BD75" s="6">
        <v>0</v>
      </c>
      <c r="BE75" s="7">
        <v>0</v>
      </c>
      <c r="BF75" s="6">
        <v>0</v>
      </c>
      <c r="BG75" s="7">
        <v>0</v>
      </c>
      <c r="BH75" s="7">
        <v>0</v>
      </c>
      <c r="BI75" s="6">
        <v>0</v>
      </c>
      <c r="BJ75" s="6">
        <v>0</v>
      </c>
      <c r="BK75" s="6">
        <v>74856.59</v>
      </c>
      <c r="BL75" s="6">
        <v>0</v>
      </c>
      <c r="BM75" s="6">
        <v>404939.5</v>
      </c>
      <c r="BN75" s="7">
        <v>0</v>
      </c>
      <c r="BO75" s="6">
        <v>-404939.5</v>
      </c>
      <c r="BP75" s="6">
        <v>0</v>
      </c>
      <c r="BQ75" s="6">
        <v>27349.599999999999</v>
      </c>
      <c r="BR75" s="6">
        <v>0</v>
      </c>
      <c r="BS75" s="6">
        <v>109644.07</v>
      </c>
      <c r="BT75" s="7">
        <v>0</v>
      </c>
      <c r="BU75" s="6">
        <v>-109644.07</v>
      </c>
      <c r="BV75" s="6">
        <v>0</v>
      </c>
      <c r="BW75" s="6">
        <v>20071.240000000002</v>
      </c>
      <c r="BX75" s="6">
        <v>0</v>
      </c>
      <c r="BY75" s="6">
        <v>77081.38</v>
      </c>
      <c r="BZ75" s="7">
        <v>0</v>
      </c>
      <c r="CA75" s="6">
        <v>-77081.38</v>
      </c>
      <c r="CB75" s="6">
        <v>0</v>
      </c>
      <c r="CC75" s="6">
        <v>20035.34</v>
      </c>
      <c r="CD75" s="6">
        <v>0</v>
      </c>
      <c r="CE75" s="6">
        <v>75330.77</v>
      </c>
      <c r="CF75" s="7">
        <v>0</v>
      </c>
      <c r="CG75" s="6">
        <v>-75330.77</v>
      </c>
      <c r="CH75" s="6">
        <v>0</v>
      </c>
      <c r="CI75" s="6">
        <v>27780</v>
      </c>
      <c r="CJ75" s="6">
        <v>0</v>
      </c>
      <c r="CK75" s="6">
        <v>129620.5</v>
      </c>
      <c r="CL75" s="7">
        <v>0</v>
      </c>
      <c r="CM75" s="6">
        <v>-129620.5</v>
      </c>
      <c r="CN75" s="6">
        <v>0</v>
      </c>
      <c r="CO75" s="6">
        <v>46624</v>
      </c>
      <c r="CP75" s="6">
        <v>0</v>
      </c>
      <c r="CQ75" s="6">
        <v>172491.85</v>
      </c>
      <c r="CR75" s="7">
        <v>0</v>
      </c>
      <c r="CS75" s="6">
        <v>-172491.85</v>
      </c>
      <c r="CT75" s="6">
        <v>0</v>
      </c>
      <c r="CU75" s="6">
        <v>60255.16</v>
      </c>
      <c r="CV75" s="6">
        <v>0</v>
      </c>
      <c r="CW75" s="6">
        <v>281429.59000000003</v>
      </c>
      <c r="CX75" s="7">
        <v>0</v>
      </c>
      <c r="CY75" s="6">
        <v>-281429.59000000003</v>
      </c>
      <c r="CZ75" s="6">
        <v>0</v>
      </c>
      <c r="DA75" s="7">
        <v>0</v>
      </c>
      <c r="DB75" s="6">
        <v>0</v>
      </c>
      <c r="DC75" s="6">
        <v>30000</v>
      </c>
      <c r="DD75" s="7">
        <v>0</v>
      </c>
      <c r="DE75" s="6">
        <v>-30000</v>
      </c>
      <c r="DF75" s="6">
        <v>0</v>
      </c>
      <c r="DG75" s="6">
        <v>89717.86</v>
      </c>
      <c r="DH75" s="6">
        <v>0</v>
      </c>
      <c r="DI75" s="6">
        <v>227318.58</v>
      </c>
      <c r="DJ75" s="7">
        <v>0</v>
      </c>
      <c r="DK75" s="6">
        <v>-227318.58</v>
      </c>
      <c r="DL75" s="6">
        <v>0</v>
      </c>
      <c r="DM75" s="6">
        <v>2350</v>
      </c>
      <c r="DN75" s="6">
        <v>0</v>
      </c>
      <c r="DO75" s="6">
        <v>13033.03</v>
      </c>
      <c r="DP75" s="7">
        <v>0</v>
      </c>
      <c r="DQ75" s="6">
        <v>-13033.03</v>
      </c>
      <c r="DR75" s="6">
        <v>0</v>
      </c>
      <c r="DS75" s="6">
        <v>67755.47</v>
      </c>
      <c r="DT75" s="6">
        <v>0</v>
      </c>
      <c r="DU75" s="6">
        <v>217112.82</v>
      </c>
      <c r="DV75" s="7">
        <v>0</v>
      </c>
      <c r="DW75" s="6">
        <v>-217112.82</v>
      </c>
      <c r="DX75" s="6">
        <v>0</v>
      </c>
      <c r="DY75" s="6">
        <v>55246.36</v>
      </c>
      <c r="DZ75" s="6">
        <v>0</v>
      </c>
      <c r="EA75" s="6">
        <v>199112.36</v>
      </c>
      <c r="EB75" s="7">
        <v>0</v>
      </c>
      <c r="EC75" s="6">
        <v>-199112.36</v>
      </c>
      <c r="ED75" s="6">
        <v>0</v>
      </c>
      <c r="EE75" s="6">
        <v>695712.6</v>
      </c>
      <c r="EF75" s="6">
        <v>0</v>
      </c>
      <c r="EG75" s="6">
        <v>2759925.17</v>
      </c>
      <c r="EH75" s="6">
        <v>0</v>
      </c>
      <c r="EI75" s="6">
        <v>-2759925.17</v>
      </c>
      <c r="EJ75" s="6">
        <v>0</v>
      </c>
    </row>
    <row r="76" spans="2:140" outlineLevel="4">
      <c r="B76" s="5" t="s">
        <v>504</v>
      </c>
      <c r="C76" s="7">
        <v>0</v>
      </c>
      <c r="D76" s="6">
        <v>0</v>
      </c>
      <c r="E76" s="7">
        <v>0</v>
      </c>
      <c r="F76" s="7">
        <v>0</v>
      </c>
      <c r="G76" s="6">
        <v>0</v>
      </c>
      <c r="H76" s="6">
        <v>0</v>
      </c>
      <c r="I76" s="7">
        <v>0</v>
      </c>
      <c r="J76" s="6">
        <v>0</v>
      </c>
      <c r="K76" s="7">
        <v>0</v>
      </c>
      <c r="L76" s="7">
        <v>0</v>
      </c>
      <c r="M76" s="6">
        <v>0</v>
      </c>
      <c r="N76" s="6">
        <v>0</v>
      </c>
      <c r="O76" s="7">
        <v>0</v>
      </c>
      <c r="P76" s="6">
        <v>0</v>
      </c>
      <c r="Q76" s="6">
        <v>28910</v>
      </c>
      <c r="R76" s="7">
        <v>0</v>
      </c>
      <c r="S76" s="6">
        <v>-4130</v>
      </c>
      <c r="T76" s="6">
        <v>0</v>
      </c>
      <c r="U76" s="7">
        <v>0</v>
      </c>
      <c r="V76" s="6">
        <v>0</v>
      </c>
      <c r="W76" s="6">
        <v>4130</v>
      </c>
      <c r="X76" s="7">
        <v>0</v>
      </c>
      <c r="Y76" s="6">
        <v>-4130</v>
      </c>
      <c r="Z76" s="6">
        <v>0</v>
      </c>
      <c r="AA76" s="6">
        <v>23744</v>
      </c>
      <c r="AB76" s="6">
        <v>0</v>
      </c>
      <c r="AC76" s="6">
        <v>47488</v>
      </c>
      <c r="AD76" s="7">
        <v>0</v>
      </c>
      <c r="AE76" s="6">
        <v>-47488</v>
      </c>
      <c r="AF76" s="6">
        <v>0</v>
      </c>
      <c r="AG76" s="6">
        <v>8260</v>
      </c>
      <c r="AH76" s="6">
        <v>0</v>
      </c>
      <c r="AI76" s="6">
        <v>37940</v>
      </c>
      <c r="AJ76" s="7">
        <v>0</v>
      </c>
      <c r="AK76" s="6">
        <v>-37940</v>
      </c>
      <c r="AL76" s="6">
        <v>0</v>
      </c>
      <c r="AM76" s="7">
        <v>0</v>
      </c>
      <c r="AN76" s="6">
        <v>0</v>
      </c>
      <c r="AO76" s="6">
        <v>31220</v>
      </c>
      <c r="AP76" s="7">
        <v>0</v>
      </c>
      <c r="AQ76" s="6">
        <v>-31220</v>
      </c>
      <c r="AR76" s="6">
        <v>0</v>
      </c>
      <c r="AS76" s="7">
        <v>0</v>
      </c>
      <c r="AT76" s="6">
        <v>0</v>
      </c>
      <c r="AU76" s="6">
        <v>178080</v>
      </c>
      <c r="AV76" s="7">
        <v>0</v>
      </c>
      <c r="AW76" s="6">
        <v>-178080</v>
      </c>
      <c r="AX76" s="6">
        <v>0</v>
      </c>
      <c r="AY76" s="6">
        <v>7805</v>
      </c>
      <c r="AZ76" s="6">
        <v>0</v>
      </c>
      <c r="BA76" s="6">
        <v>39025</v>
      </c>
      <c r="BB76" s="7">
        <v>0</v>
      </c>
      <c r="BC76" s="6">
        <v>-39025</v>
      </c>
      <c r="BD76" s="6">
        <v>0</v>
      </c>
      <c r="BE76" s="7">
        <v>0</v>
      </c>
      <c r="BF76" s="6">
        <v>0</v>
      </c>
      <c r="BG76" s="7">
        <v>0</v>
      </c>
      <c r="BH76" s="7">
        <v>0</v>
      </c>
      <c r="BI76" s="6">
        <v>0</v>
      </c>
      <c r="BJ76" s="6">
        <v>0</v>
      </c>
      <c r="BK76" s="6">
        <v>18375</v>
      </c>
      <c r="BL76" s="6">
        <v>0</v>
      </c>
      <c r="BM76" s="6">
        <v>96845</v>
      </c>
      <c r="BN76" s="7">
        <v>0</v>
      </c>
      <c r="BO76" s="6">
        <v>-96845</v>
      </c>
      <c r="BP76" s="6">
        <v>0</v>
      </c>
      <c r="BQ76" s="7">
        <v>0</v>
      </c>
      <c r="BR76" s="6">
        <v>0</v>
      </c>
      <c r="BS76" s="6">
        <v>70210</v>
      </c>
      <c r="BT76" s="7">
        <v>0</v>
      </c>
      <c r="BU76" s="6">
        <v>-70210</v>
      </c>
      <c r="BV76" s="6">
        <v>0</v>
      </c>
      <c r="BW76" s="7">
        <v>0</v>
      </c>
      <c r="BX76" s="6">
        <v>0</v>
      </c>
      <c r="BY76" s="6">
        <v>4130</v>
      </c>
      <c r="BZ76" s="7">
        <v>0</v>
      </c>
      <c r="CA76" s="6">
        <v>-4130</v>
      </c>
      <c r="CB76" s="6">
        <v>0</v>
      </c>
      <c r="CC76" s="6">
        <v>18375</v>
      </c>
      <c r="CD76" s="6">
        <v>0</v>
      </c>
      <c r="CE76" s="6">
        <v>76195</v>
      </c>
      <c r="CF76" s="7">
        <v>0</v>
      </c>
      <c r="CG76" s="6">
        <v>-76195</v>
      </c>
      <c r="CH76" s="6">
        <v>0</v>
      </c>
      <c r="CI76" s="7">
        <v>0</v>
      </c>
      <c r="CJ76" s="6">
        <v>0</v>
      </c>
      <c r="CK76" s="7">
        <v>0</v>
      </c>
      <c r="CL76" s="7">
        <v>0</v>
      </c>
      <c r="CM76" s="6">
        <v>0</v>
      </c>
      <c r="CN76" s="6">
        <v>0</v>
      </c>
      <c r="CO76" s="6">
        <v>7805</v>
      </c>
      <c r="CP76" s="6">
        <v>0</v>
      </c>
      <c r="CQ76" s="6">
        <v>31220</v>
      </c>
      <c r="CR76" s="7">
        <v>0</v>
      </c>
      <c r="CS76" s="6">
        <v>-31220</v>
      </c>
      <c r="CT76" s="6">
        <v>0</v>
      </c>
      <c r="CU76" s="7">
        <v>0</v>
      </c>
      <c r="CV76" s="6">
        <v>0</v>
      </c>
      <c r="CW76" s="6">
        <v>43155</v>
      </c>
      <c r="CX76" s="7">
        <v>0</v>
      </c>
      <c r="CY76" s="6">
        <v>-43155</v>
      </c>
      <c r="CZ76" s="6">
        <v>0</v>
      </c>
      <c r="DA76" s="7">
        <v>0</v>
      </c>
      <c r="DB76" s="6">
        <v>0</v>
      </c>
      <c r="DC76" s="7">
        <v>0</v>
      </c>
      <c r="DD76" s="7">
        <v>0</v>
      </c>
      <c r="DE76" s="6">
        <v>0</v>
      </c>
      <c r="DF76" s="6">
        <v>0</v>
      </c>
      <c r="DG76" s="7">
        <v>0</v>
      </c>
      <c r="DH76" s="6">
        <v>0</v>
      </c>
      <c r="DI76" s="7">
        <v>0</v>
      </c>
      <c r="DJ76" s="7">
        <v>0</v>
      </c>
      <c r="DK76" s="6">
        <v>0</v>
      </c>
      <c r="DL76" s="6">
        <v>0</v>
      </c>
      <c r="DM76" s="7">
        <v>0</v>
      </c>
      <c r="DN76" s="6">
        <v>0</v>
      </c>
      <c r="DO76" s="7">
        <v>0</v>
      </c>
      <c r="DP76" s="7">
        <v>0</v>
      </c>
      <c r="DQ76" s="6">
        <v>0</v>
      </c>
      <c r="DR76" s="6">
        <v>0</v>
      </c>
      <c r="DS76" s="6">
        <v>37170</v>
      </c>
      <c r="DT76" s="6">
        <v>0</v>
      </c>
      <c r="DU76" s="6">
        <v>74340</v>
      </c>
      <c r="DV76" s="7">
        <v>0</v>
      </c>
      <c r="DW76" s="6">
        <v>-74340</v>
      </c>
      <c r="DX76" s="6">
        <v>0</v>
      </c>
      <c r="DY76" s="6">
        <v>16065</v>
      </c>
      <c r="DZ76" s="6">
        <v>0</v>
      </c>
      <c r="EA76" s="6">
        <v>67480</v>
      </c>
      <c r="EB76" s="7">
        <v>0</v>
      </c>
      <c r="EC76" s="6">
        <v>-67480</v>
      </c>
      <c r="ED76" s="6">
        <v>0</v>
      </c>
      <c r="EE76" s="6">
        <v>137599</v>
      </c>
      <c r="EF76" s="6">
        <v>0</v>
      </c>
      <c r="EG76" s="6">
        <v>830368</v>
      </c>
      <c r="EH76" s="6">
        <v>0</v>
      </c>
      <c r="EI76" s="6">
        <v>-830368</v>
      </c>
      <c r="EJ76" s="6">
        <v>0</v>
      </c>
    </row>
    <row r="77" spans="2:140" outlineLevel="4">
      <c r="B77" s="5" t="s">
        <v>505</v>
      </c>
      <c r="C77" s="7">
        <v>0</v>
      </c>
      <c r="D77" s="6">
        <v>0</v>
      </c>
      <c r="E77" s="7">
        <v>0</v>
      </c>
      <c r="F77" s="7">
        <v>0</v>
      </c>
      <c r="G77" s="6">
        <v>0</v>
      </c>
      <c r="H77" s="6">
        <v>0</v>
      </c>
      <c r="I77" s="7">
        <v>0</v>
      </c>
      <c r="J77" s="6">
        <v>0</v>
      </c>
      <c r="K77" s="7">
        <v>0</v>
      </c>
      <c r="L77" s="7">
        <v>0</v>
      </c>
      <c r="M77" s="6">
        <v>0</v>
      </c>
      <c r="N77" s="6">
        <v>0</v>
      </c>
      <c r="O77" s="7">
        <v>0</v>
      </c>
      <c r="P77" s="6">
        <v>0</v>
      </c>
      <c r="Q77" s="6">
        <v>18081</v>
      </c>
      <c r="R77" s="7">
        <v>0</v>
      </c>
      <c r="S77" s="6">
        <v>-2583</v>
      </c>
      <c r="T77" s="6">
        <v>0</v>
      </c>
      <c r="U77" s="7">
        <v>0</v>
      </c>
      <c r="V77" s="6">
        <v>0</v>
      </c>
      <c r="W77" s="6">
        <v>2583</v>
      </c>
      <c r="X77" s="7">
        <v>0</v>
      </c>
      <c r="Y77" s="6">
        <v>-2583</v>
      </c>
      <c r="Z77" s="6">
        <v>0</v>
      </c>
      <c r="AA77" s="6">
        <v>10332</v>
      </c>
      <c r="AB77" s="6">
        <v>0</v>
      </c>
      <c r="AC77" s="6">
        <v>20664</v>
      </c>
      <c r="AD77" s="7">
        <v>0</v>
      </c>
      <c r="AE77" s="6">
        <v>-20664</v>
      </c>
      <c r="AF77" s="6">
        <v>0</v>
      </c>
      <c r="AG77" s="6">
        <v>5166</v>
      </c>
      <c r="AH77" s="6">
        <v>0</v>
      </c>
      <c r="AI77" s="6">
        <v>18081</v>
      </c>
      <c r="AJ77" s="7">
        <v>0</v>
      </c>
      <c r="AK77" s="6">
        <v>-18081</v>
      </c>
      <c r="AL77" s="6">
        <v>0</v>
      </c>
      <c r="AM77" s="7">
        <v>0</v>
      </c>
      <c r="AN77" s="6">
        <v>0</v>
      </c>
      <c r="AO77" s="6">
        <v>20664</v>
      </c>
      <c r="AP77" s="7">
        <v>0</v>
      </c>
      <c r="AQ77" s="6">
        <v>-20664</v>
      </c>
      <c r="AR77" s="6">
        <v>0</v>
      </c>
      <c r="AS77" s="7">
        <v>0</v>
      </c>
      <c r="AT77" s="6">
        <v>0</v>
      </c>
      <c r="AU77" s="6">
        <v>77490</v>
      </c>
      <c r="AV77" s="7">
        <v>0</v>
      </c>
      <c r="AW77" s="6">
        <v>-77490</v>
      </c>
      <c r="AX77" s="6">
        <v>0</v>
      </c>
      <c r="AY77" s="6">
        <v>5166</v>
      </c>
      <c r="AZ77" s="6">
        <v>0</v>
      </c>
      <c r="BA77" s="6">
        <v>25830</v>
      </c>
      <c r="BB77" s="7">
        <v>0</v>
      </c>
      <c r="BC77" s="6">
        <v>-25830</v>
      </c>
      <c r="BD77" s="6">
        <v>0</v>
      </c>
      <c r="BE77" s="7">
        <v>0</v>
      </c>
      <c r="BF77" s="6">
        <v>0</v>
      </c>
      <c r="BG77" s="7">
        <v>0</v>
      </c>
      <c r="BH77" s="7">
        <v>0</v>
      </c>
      <c r="BI77" s="6">
        <v>0</v>
      </c>
      <c r="BJ77" s="6">
        <v>0</v>
      </c>
      <c r="BK77" s="6">
        <v>12915</v>
      </c>
      <c r="BL77" s="6">
        <v>0</v>
      </c>
      <c r="BM77" s="6">
        <v>61992</v>
      </c>
      <c r="BN77" s="7">
        <v>0</v>
      </c>
      <c r="BO77" s="6">
        <v>-61992</v>
      </c>
      <c r="BP77" s="6">
        <v>0</v>
      </c>
      <c r="BQ77" s="7">
        <v>0</v>
      </c>
      <c r="BR77" s="6">
        <v>0</v>
      </c>
      <c r="BS77" s="6">
        <v>43911</v>
      </c>
      <c r="BT77" s="7">
        <v>0</v>
      </c>
      <c r="BU77" s="6">
        <v>-43911</v>
      </c>
      <c r="BV77" s="6">
        <v>0</v>
      </c>
      <c r="BW77" s="7">
        <v>0</v>
      </c>
      <c r="BX77" s="6">
        <v>0</v>
      </c>
      <c r="BY77" s="6">
        <v>2583</v>
      </c>
      <c r="BZ77" s="7">
        <v>0</v>
      </c>
      <c r="CA77" s="6">
        <v>-2583</v>
      </c>
      <c r="CB77" s="6">
        <v>0</v>
      </c>
      <c r="CC77" s="6">
        <v>12915</v>
      </c>
      <c r="CD77" s="6">
        <v>0</v>
      </c>
      <c r="CE77" s="6">
        <v>49077</v>
      </c>
      <c r="CF77" s="7">
        <v>0</v>
      </c>
      <c r="CG77" s="6">
        <v>-49077</v>
      </c>
      <c r="CH77" s="6">
        <v>0</v>
      </c>
      <c r="CI77" s="7">
        <v>0</v>
      </c>
      <c r="CJ77" s="6">
        <v>0</v>
      </c>
      <c r="CK77" s="7">
        <v>0</v>
      </c>
      <c r="CL77" s="7">
        <v>0</v>
      </c>
      <c r="CM77" s="6">
        <v>0</v>
      </c>
      <c r="CN77" s="6">
        <v>0</v>
      </c>
      <c r="CO77" s="6">
        <v>5166</v>
      </c>
      <c r="CP77" s="6">
        <v>0</v>
      </c>
      <c r="CQ77" s="6">
        <v>20664</v>
      </c>
      <c r="CR77" s="7">
        <v>0</v>
      </c>
      <c r="CS77" s="6">
        <v>-20664</v>
      </c>
      <c r="CT77" s="6">
        <v>0</v>
      </c>
      <c r="CU77" s="7">
        <v>0</v>
      </c>
      <c r="CV77" s="6">
        <v>0</v>
      </c>
      <c r="CW77" s="6">
        <v>28413</v>
      </c>
      <c r="CX77" s="7">
        <v>0</v>
      </c>
      <c r="CY77" s="6">
        <v>-28413</v>
      </c>
      <c r="CZ77" s="6">
        <v>0</v>
      </c>
      <c r="DA77" s="7">
        <v>0</v>
      </c>
      <c r="DB77" s="6">
        <v>0</v>
      </c>
      <c r="DC77" s="7">
        <v>0</v>
      </c>
      <c r="DD77" s="7">
        <v>0</v>
      </c>
      <c r="DE77" s="6">
        <v>0</v>
      </c>
      <c r="DF77" s="6">
        <v>0</v>
      </c>
      <c r="DG77" s="7">
        <v>0</v>
      </c>
      <c r="DH77" s="6">
        <v>0</v>
      </c>
      <c r="DI77" s="7">
        <v>0</v>
      </c>
      <c r="DJ77" s="7">
        <v>0</v>
      </c>
      <c r="DK77" s="6">
        <v>0</v>
      </c>
      <c r="DL77" s="6">
        <v>0</v>
      </c>
      <c r="DM77" s="7">
        <v>0</v>
      </c>
      <c r="DN77" s="6">
        <v>0</v>
      </c>
      <c r="DO77" s="7">
        <v>0</v>
      </c>
      <c r="DP77" s="7">
        <v>0</v>
      </c>
      <c r="DQ77" s="6">
        <v>0</v>
      </c>
      <c r="DR77" s="6">
        <v>0</v>
      </c>
      <c r="DS77" s="6">
        <v>23247</v>
      </c>
      <c r="DT77" s="6">
        <v>0</v>
      </c>
      <c r="DU77" s="6">
        <v>46494</v>
      </c>
      <c r="DV77" s="7">
        <v>0</v>
      </c>
      <c r="DW77" s="6">
        <v>-46494</v>
      </c>
      <c r="DX77" s="6">
        <v>0</v>
      </c>
      <c r="DY77" s="6">
        <v>10332</v>
      </c>
      <c r="DZ77" s="6">
        <v>0</v>
      </c>
      <c r="EA77" s="6">
        <v>43911</v>
      </c>
      <c r="EB77" s="7">
        <v>0</v>
      </c>
      <c r="EC77" s="6">
        <v>-43911</v>
      </c>
      <c r="ED77" s="6">
        <v>0</v>
      </c>
      <c r="EE77" s="6">
        <v>85239</v>
      </c>
      <c r="EF77" s="6">
        <v>0</v>
      </c>
      <c r="EG77" s="6">
        <v>480438</v>
      </c>
      <c r="EH77" s="6">
        <v>0</v>
      </c>
      <c r="EI77" s="6">
        <v>-480438</v>
      </c>
      <c r="EJ77" s="6">
        <v>0</v>
      </c>
    </row>
    <row r="78" spans="2:140" outlineLevel="3">
      <c r="B78" s="5" t="s">
        <v>506</v>
      </c>
      <c r="C78" s="7">
        <v>0</v>
      </c>
      <c r="D78" s="6">
        <v>0</v>
      </c>
      <c r="E78" s="7">
        <v>0</v>
      </c>
      <c r="F78" s="7">
        <v>0</v>
      </c>
      <c r="G78" s="6">
        <v>0</v>
      </c>
      <c r="H78" s="6">
        <v>0</v>
      </c>
      <c r="I78" s="6">
        <v>9062.2000000000007</v>
      </c>
      <c r="J78" s="6">
        <v>0</v>
      </c>
      <c r="K78" s="6">
        <v>38199.339999999997</v>
      </c>
      <c r="L78" s="7">
        <v>0</v>
      </c>
      <c r="M78" s="6">
        <v>-38199.339999999997</v>
      </c>
      <c r="N78" s="6">
        <v>0</v>
      </c>
      <c r="O78" s="6">
        <v>34307.199999999997</v>
      </c>
      <c r="P78" s="6">
        <v>0</v>
      </c>
      <c r="Q78" s="6">
        <v>188545.23</v>
      </c>
      <c r="R78" s="7">
        <v>0</v>
      </c>
      <c r="S78" s="6">
        <v>-16725</v>
      </c>
      <c r="T78" s="6">
        <v>0</v>
      </c>
      <c r="U78" s="7">
        <v>0</v>
      </c>
      <c r="V78" s="6">
        <v>0</v>
      </c>
      <c r="W78" s="6">
        <v>16725</v>
      </c>
      <c r="X78" s="7">
        <v>0</v>
      </c>
      <c r="Y78" s="6">
        <v>-16725</v>
      </c>
      <c r="Z78" s="6">
        <v>0</v>
      </c>
      <c r="AA78" s="6">
        <v>64083</v>
      </c>
      <c r="AB78" s="6">
        <v>0</v>
      </c>
      <c r="AC78" s="6">
        <v>166604</v>
      </c>
      <c r="AD78" s="7">
        <v>0</v>
      </c>
      <c r="AE78" s="6">
        <v>-166604</v>
      </c>
      <c r="AF78" s="6">
        <v>0</v>
      </c>
      <c r="AG78" s="6">
        <v>29547.439999999999</v>
      </c>
      <c r="AH78" s="6">
        <v>0</v>
      </c>
      <c r="AI78" s="6">
        <v>107952.44</v>
      </c>
      <c r="AJ78" s="7">
        <v>0</v>
      </c>
      <c r="AK78" s="6">
        <v>-107952.44</v>
      </c>
      <c r="AL78" s="6">
        <v>0</v>
      </c>
      <c r="AM78" s="6">
        <v>34590.82</v>
      </c>
      <c r="AN78" s="6">
        <v>0</v>
      </c>
      <c r="AO78" s="6">
        <v>201889.77</v>
      </c>
      <c r="AP78" s="7">
        <v>0</v>
      </c>
      <c r="AQ78" s="6">
        <v>-201889.77</v>
      </c>
      <c r="AR78" s="6">
        <v>0</v>
      </c>
      <c r="AS78" s="6">
        <v>35512.5</v>
      </c>
      <c r="AT78" s="6">
        <v>0</v>
      </c>
      <c r="AU78" s="6">
        <v>458214.29</v>
      </c>
      <c r="AV78" s="7">
        <v>0</v>
      </c>
      <c r="AW78" s="6">
        <v>-458214.29</v>
      </c>
      <c r="AX78" s="6">
        <v>0</v>
      </c>
      <c r="AY78" s="6">
        <v>57040.82</v>
      </c>
      <c r="AZ78" s="6">
        <v>0</v>
      </c>
      <c r="BA78" s="6">
        <v>194866.65</v>
      </c>
      <c r="BB78" s="7">
        <v>0</v>
      </c>
      <c r="BC78" s="6">
        <v>-194866.65</v>
      </c>
      <c r="BD78" s="6">
        <v>0</v>
      </c>
      <c r="BE78" s="7">
        <v>0</v>
      </c>
      <c r="BF78" s="6">
        <v>0</v>
      </c>
      <c r="BG78" s="7">
        <v>0</v>
      </c>
      <c r="BH78" s="7">
        <v>0</v>
      </c>
      <c r="BI78" s="6">
        <v>0</v>
      </c>
      <c r="BJ78" s="6">
        <v>0</v>
      </c>
      <c r="BK78" s="6">
        <v>106146.59</v>
      </c>
      <c r="BL78" s="6">
        <v>0</v>
      </c>
      <c r="BM78" s="6">
        <v>563776.5</v>
      </c>
      <c r="BN78" s="7">
        <v>0</v>
      </c>
      <c r="BO78" s="6">
        <v>-563776.5</v>
      </c>
      <c r="BP78" s="6">
        <v>0</v>
      </c>
      <c r="BQ78" s="6">
        <v>27349.599999999999</v>
      </c>
      <c r="BR78" s="6">
        <v>0</v>
      </c>
      <c r="BS78" s="6">
        <v>223765.07</v>
      </c>
      <c r="BT78" s="7">
        <v>0</v>
      </c>
      <c r="BU78" s="6">
        <v>-223765.07</v>
      </c>
      <c r="BV78" s="6">
        <v>0</v>
      </c>
      <c r="BW78" s="6">
        <v>20071.240000000002</v>
      </c>
      <c r="BX78" s="6">
        <v>0</v>
      </c>
      <c r="BY78" s="6">
        <v>83794.38</v>
      </c>
      <c r="BZ78" s="7">
        <v>0</v>
      </c>
      <c r="CA78" s="6">
        <v>-83794.38</v>
      </c>
      <c r="CB78" s="6">
        <v>0</v>
      </c>
      <c r="CC78" s="6">
        <v>51325.34</v>
      </c>
      <c r="CD78" s="6">
        <v>0</v>
      </c>
      <c r="CE78" s="6">
        <v>200602.77</v>
      </c>
      <c r="CF78" s="7">
        <v>0</v>
      </c>
      <c r="CG78" s="6">
        <v>-200602.77</v>
      </c>
      <c r="CH78" s="6">
        <v>0</v>
      </c>
      <c r="CI78" s="6">
        <v>27780</v>
      </c>
      <c r="CJ78" s="6">
        <v>0</v>
      </c>
      <c r="CK78" s="6">
        <v>129620.5</v>
      </c>
      <c r="CL78" s="7">
        <v>0</v>
      </c>
      <c r="CM78" s="6">
        <v>-129620.5</v>
      </c>
      <c r="CN78" s="6">
        <v>0</v>
      </c>
      <c r="CO78" s="6">
        <v>59595</v>
      </c>
      <c r="CP78" s="6">
        <v>0</v>
      </c>
      <c r="CQ78" s="6">
        <v>224375.85</v>
      </c>
      <c r="CR78" s="7">
        <v>0</v>
      </c>
      <c r="CS78" s="6">
        <v>-224375.85</v>
      </c>
      <c r="CT78" s="6">
        <v>0</v>
      </c>
      <c r="CU78" s="6">
        <v>60255.16</v>
      </c>
      <c r="CV78" s="6">
        <v>0</v>
      </c>
      <c r="CW78" s="6">
        <v>352997.59</v>
      </c>
      <c r="CX78" s="7">
        <v>0</v>
      </c>
      <c r="CY78" s="6">
        <v>-352997.59</v>
      </c>
      <c r="CZ78" s="6">
        <v>0</v>
      </c>
      <c r="DA78" s="7">
        <v>0</v>
      </c>
      <c r="DB78" s="6">
        <v>0</v>
      </c>
      <c r="DC78" s="6">
        <v>30000</v>
      </c>
      <c r="DD78" s="7">
        <v>0</v>
      </c>
      <c r="DE78" s="6">
        <v>-30000</v>
      </c>
      <c r="DF78" s="6">
        <v>0</v>
      </c>
      <c r="DG78" s="6">
        <v>89717.86</v>
      </c>
      <c r="DH78" s="6">
        <v>0</v>
      </c>
      <c r="DI78" s="6">
        <v>227318.58</v>
      </c>
      <c r="DJ78" s="7">
        <v>0</v>
      </c>
      <c r="DK78" s="6">
        <v>-227318.58</v>
      </c>
      <c r="DL78" s="6">
        <v>0</v>
      </c>
      <c r="DM78" s="6">
        <v>2350</v>
      </c>
      <c r="DN78" s="6">
        <v>0</v>
      </c>
      <c r="DO78" s="6">
        <v>13033.03</v>
      </c>
      <c r="DP78" s="7">
        <v>0</v>
      </c>
      <c r="DQ78" s="6">
        <v>-13033.03</v>
      </c>
      <c r="DR78" s="6">
        <v>0</v>
      </c>
      <c r="DS78" s="6">
        <v>128172.47</v>
      </c>
      <c r="DT78" s="6">
        <v>0</v>
      </c>
      <c r="DU78" s="6">
        <v>337946.82</v>
      </c>
      <c r="DV78" s="7">
        <v>0</v>
      </c>
      <c r="DW78" s="6">
        <v>-337946.82</v>
      </c>
      <c r="DX78" s="6">
        <v>0</v>
      </c>
      <c r="DY78" s="6">
        <v>81643.360000000001</v>
      </c>
      <c r="DZ78" s="6">
        <v>0</v>
      </c>
      <c r="EA78" s="6">
        <v>310503.36</v>
      </c>
      <c r="EB78" s="7">
        <v>0</v>
      </c>
      <c r="EC78" s="6">
        <v>-310503.36</v>
      </c>
      <c r="ED78" s="6">
        <v>0</v>
      </c>
      <c r="EE78" s="6">
        <v>918550.6</v>
      </c>
      <c r="EF78" s="6">
        <v>0</v>
      </c>
      <c r="EG78" s="6">
        <v>4070731.17</v>
      </c>
      <c r="EH78" s="6">
        <v>0</v>
      </c>
      <c r="EI78" s="6">
        <v>-4070731.17</v>
      </c>
      <c r="EJ78" s="6">
        <v>0</v>
      </c>
    </row>
    <row r="79" spans="2:140" outlineLevel="3">
      <c r="B79" s="5" t="s">
        <v>507</v>
      </c>
      <c r="C79" s="7">
        <v>0</v>
      </c>
      <c r="D79" s="6">
        <v>0</v>
      </c>
      <c r="E79" s="7">
        <v>0</v>
      </c>
      <c r="F79" s="7">
        <v>0</v>
      </c>
      <c r="G79" s="6">
        <v>0</v>
      </c>
      <c r="H79" s="6">
        <v>0</v>
      </c>
      <c r="I79" s="7">
        <v>0</v>
      </c>
      <c r="J79" s="6">
        <v>0</v>
      </c>
      <c r="K79" s="7">
        <v>0</v>
      </c>
      <c r="L79" s="6">
        <v>418000</v>
      </c>
      <c r="M79" s="6">
        <v>418000</v>
      </c>
      <c r="N79" s="6">
        <v>0</v>
      </c>
      <c r="O79" s="7">
        <v>0</v>
      </c>
      <c r="P79" s="6">
        <v>0</v>
      </c>
      <c r="Q79" s="7">
        <v>0</v>
      </c>
      <c r="R79" s="6">
        <v>518000</v>
      </c>
      <c r="S79" s="6">
        <v>479000</v>
      </c>
      <c r="T79" s="6">
        <v>0</v>
      </c>
      <c r="U79" s="7">
        <v>0</v>
      </c>
      <c r="V79" s="6">
        <v>0</v>
      </c>
      <c r="W79" s="7">
        <v>0</v>
      </c>
      <c r="X79" s="6">
        <v>479000</v>
      </c>
      <c r="Y79" s="6">
        <v>479000</v>
      </c>
      <c r="Z79" s="6">
        <v>0</v>
      </c>
      <c r="AA79" s="7">
        <v>0</v>
      </c>
      <c r="AB79" s="6">
        <v>0</v>
      </c>
      <c r="AC79" s="7">
        <v>0</v>
      </c>
      <c r="AD79" s="6">
        <v>245000</v>
      </c>
      <c r="AE79" s="6">
        <v>245000</v>
      </c>
      <c r="AF79" s="6">
        <v>0</v>
      </c>
      <c r="AG79" s="7">
        <v>0</v>
      </c>
      <c r="AH79" s="6">
        <v>0</v>
      </c>
      <c r="AI79" s="7">
        <v>0</v>
      </c>
      <c r="AJ79" s="6">
        <v>81000</v>
      </c>
      <c r="AK79" s="6">
        <v>81000</v>
      </c>
      <c r="AL79" s="6">
        <v>0</v>
      </c>
      <c r="AM79" s="7">
        <v>0</v>
      </c>
      <c r="AN79" s="6">
        <v>0</v>
      </c>
      <c r="AO79" s="7">
        <v>0</v>
      </c>
      <c r="AP79" s="6">
        <v>1286000</v>
      </c>
      <c r="AQ79" s="6">
        <v>1286000</v>
      </c>
      <c r="AR79" s="6">
        <v>0</v>
      </c>
      <c r="AS79" s="7">
        <v>0</v>
      </c>
      <c r="AT79" s="6">
        <v>0</v>
      </c>
      <c r="AU79" s="7">
        <v>0</v>
      </c>
      <c r="AV79" s="6">
        <v>1278000</v>
      </c>
      <c r="AW79" s="6">
        <v>1278000</v>
      </c>
      <c r="AX79" s="6">
        <v>0</v>
      </c>
      <c r="AY79" s="7">
        <v>0</v>
      </c>
      <c r="AZ79" s="6">
        <v>0</v>
      </c>
      <c r="BA79" s="7">
        <v>0</v>
      </c>
      <c r="BB79" s="6">
        <v>533000</v>
      </c>
      <c r="BC79" s="6">
        <v>533000</v>
      </c>
      <c r="BD79" s="6">
        <v>0</v>
      </c>
      <c r="BE79" s="7">
        <v>0</v>
      </c>
      <c r="BF79" s="6">
        <v>0</v>
      </c>
      <c r="BG79" s="7">
        <v>0</v>
      </c>
      <c r="BH79" s="7">
        <v>0</v>
      </c>
      <c r="BI79" s="6">
        <v>0</v>
      </c>
      <c r="BJ79" s="6">
        <v>0</v>
      </c>
      <c r="BK79" s="7">
        <v>0</v>
      </c>
      <c r="BL79" s="6">
        <v>0</v>
      </c>
      <c r="BM79" s="7">
        <v>0</v>
      </c>
      <c r="BN79" s="6">
        <v>1094000</v>
      </c>
      <c r="BO79" s="6">
        <v>1094000</v>
      </c>
      <c r="BP79" s="6">
        <v>0</v>
      </c>
      <c r="BQ79" s="7">
        <v>0</v>
      </c>
      <c r="BR79" s="6">
        <v>0</v>
      </c>
      <c r="BS79" s="7">
        <v>0</v>
      </c>
      <c r="BT79" s="6">
        <v>577000</v>
      </c>
      <c r="BU79" s="6">
        <v>577000</v>
      </c>
      <c r="BV79" s="6">
        <v>0</v>
      </c>
      <c r="BW79" s="7">
        <v>0</v>
      </c>
      <c r="BX79" s="6">
        <v>0</v>
      </c>
      <c r="BY79" s="7">
        <v>0</v>
      </c>
      <c r="BZ79" s="6">
        <v>770000</v>
      </c>
      <c r="CA79" s="6">
        <v>770000</v>
      </c>
      <c r="CB79" s="6">
        <v>0</v>
      </c>
      <c r="CC79" s="7">
        <v>0</v>
      </c>
      <c r="CD79" s="6">
        <v>0</v>
      </c>
      <c r="CE79" s="7">
        <v>0</v>
      </c>
      <c r="CF79" s="6">
        <v>865000</v>
      </c>
      <c r="CG79" s="6">
        <v>865000</v>
      </c>
      <c r="CH79" s="6">
        <v>0</v>
      </c>
      <c r="CI79" s="7">
        <v>0</v>
      </c>
      <c r="CJ79" s="6">
        <v>0</v>
      </c>
      <c r="CK79" s="7">
        <v>0</v>
      </c>
      <c r="CL79" s="6">
        <v>1682000</v>
      </c>
      <c r="CM79" s="6">
        <v>1682000</v>
      </c>
      <c r="CN79" s="6">
        <v>0</v>
      </c>
      <c r="CO79" s="7">
        <v>0</v>
      </c>
      <c r="CP79" s="6">
        <v>0</v>
      </c>
      <c r="CQ79" s="7">
        <v>0</v>
      </c>
      <c r="CR79" s="6">
        <v>2286000</v>
      </c>
      <c r="CS79" s="6">
        <v>2286000</v>
      </c>
      <c r="CT79" s="6">
        <v>0</v>
      </c>
      <c r="CU79" s="7">
        <v>0</v>
      </c>
      <c r="CV79" s="6">
        <v>0</v>
      </c>
      <c r="CW79" s="7">
        <v>0</v>
      </c>
      <c r="CX79" s="6">
        <v>1511000</v>
      </c>
      <c r="CY79" s="6">
        <v>1511000</v>
      </c>
      <c r="CZ79" s="6">
        <v>0</v>
      </c>
      <c r="DA79" s="7">
        <v>0</v>
      </c>
      <c r="DB79" s="6">
        <v>0</v>
      </c>
      <c r="DC79" s="7">
        <v>0</v>
      </c>
      <c r="DD79" s="6">
        <v>40000</v>
      </c>
      <c r="DE79" s="6">
        <v>40000</v>
      </c>
      <c r="DF79" s="6">
        <v>0</v>
      </c>
      <c r="DG79" s="7">
        <v>0</v>
      </c>
      <c r="DH79" s="6">
        <v>0</v>
      </c>
      <c r="DI79" s="7">
        <v>0</v>
      </c>
      <c r="DJ79" s="6">
        <v>1400000</v>
      </c>
      <c r="DK79" s="6">
        <v>1400000</v>
      </c>
      <c r="DL79" s="6">
        <v>0</v>
      </c>
      <c r="DM79" s="7">
        <v>0</v>
      </c>
      <c r="DN79" s="6">
        <v>0</v>
      </c>
      <c r="DO79" s="7">
        <v>0</v>
      </c>
      <c r="DP79" s="6">
        <v>41000</v>
      </c>
      <c r="DQ79" s="6">
        <v>41000</v>
      </c>
      <c r="DR79" s="6">
        <v>0</v>
      </c>
      <c r="DS79" s="7">
        <v>0</v>
      </c>
      <c r="DT79" s="6">
        <v>0</v>
      </c>
      <c r="DU79" s="7">
        <v>0</v>
      </c>
      <c r="DV79" s="6">
        <v>932000</v>
      </c>
      <c r="DW79" s="6">
        <v>932000</v>
      </c>
      <c r="DX79" s="6">
        <v>0</v>
      </c>
      <c r="DY79" s="7">
        <v>0</v>
      </c>
      <c r="DZ79" s="6">
        <v>0</v>
      </c>
      <c r="EA79" s="7">
        <v>0</v>
      </c>
      <c r="EB79" s="6">
        <v>1419000</v>
      </c>
      <c r="EC79" s="6">
        <v>1419000</v>
      </c>
      <c r="ED79" s="6">
        <v>0</v>
      </c>
      <c r="EE79" s="6">
        <v>0</v>
      </c>
      <c r="EF79" s="6">
        <v>0</v>
      </c>
      <c r="EG79" s="6">
        <v>0</v>
      </c>
      <c r="EH79" s="6">
        <v>17455000</v>
      </c>
      <c r="EI79" s="6">
        <v>17455000</v>
      </c>
      <c r="EJ79" s="6">
        <v>0</v>
      </c>
    </row>
    <row r="80" spans="2:140" outlineLevel="2">
      <c r="B80" s="5" t="s">
        <v>508</v>
      </c>
      <c r="C80" s="7">
        <v>0</v>
      </c>
      <c r="D80" s="6">
        <v>0</v>
      </c>
      <c r="E80" s="7">
        <v>0</v>
      </c>
      <c r="F80" s="7">
        <v>0</v>
      </c>
      <c r="G80" s="6">
        <v>0</v>
      </c>
      <c r="H80" s="6">
        <v>0</v>
      </c>
      <c r="I80" s="6">
        <v>9062.2000000000007</v>
      </c>
      <c r="J80" s="6">
        <v>2.1680000000000001</v>
      </c>
      <c r="K80" s="6">
        <v>113649.34</v>
      </c>
      <c r="L80" s="6">
        <v>418000</v>
      </c>
      <c r="M80" s="6">
        <v>304350.65999999997</v>
      </c>
      <c r="N80" s="6">
        <v>27.188800000000001</v>
      </c>
      <c r="O80" s="6">
        <v>34307.199999999997</v>
      </c>
      <c r="P80" s="6">
        <v>6.6230000000000002</v>
      </c>
      <c r="Q80" s="6">
        <v>188545.23</v>
      </c>
      <c r="R80" s="6">
        <v>518000</v>
      </c>
      <c r="S80" s="6">
        <v>462275</v>
      </c>
      <c r="T80" s="6">
        <v>3.4916</v>
      </c>
      <c r="U80" s="7">
        <v>0</v>
      </c>
      <c r="V80" s="6">
        <v>0</v>
      </c>
      <c r="W80" s="6">
        <v>16725</v>
      </c>
      <c r="X80" s="6">
        <v>479000</v>
      </c>
      <c r="Y80" s="6">
        <v>462275</v>
      </c>
      <c r="Z80" s="6">
        <v>3.4916</v>
      </c>
      <c r="AA80" s="6">
        <v>64083</v>
      </c>
      <c r="AB80" s="6">
        <v>26.156300000000002</v>
      </c>
      <c r="AC80" s="6">
        <v>222799</v>
      </c>
      <c r="AD80" s="6">
        <v>245000</v>
      </c>
      <c r="AE80" s="6">
        <v>22201</v>
      </c>
      <c r="AF80" s="6">
        <v>90.938400000000001</v>
      </c>
      <c r="AG80" s="6">
        <v>46707.35</v>
      </c>
      <c r="AH80" s="6">
        <v>57.663400000000003</v>
      </c>
      <c r="AI80" s="6">
        <v>314163.7</v>
      </c>
      <c r="AJ80" s="6">
        <v>81000</v>
      </c>
      <c r="AK80" s="6">
        <v>-233163.7</v>
      </c>
      <c r="AL80" s="6">
        <v>387.85640000000001</v>
      </c>
      <c r="AM80" s="6">
        <v>71605.399999999994</v>
      </c>
      <c r="AN80" s="6">
        <v>5.5681000000000003</v>
      </c>
      <c r="AO80" s="6">
        <v>335443.31</v>
      </c>
      <c r="AP80" s="6">
        <v>1286000</v>
      </c>
      <c r="AQ80" s="6">
        <v>950556.69</v>
      </c>
      <c r="AR80" s="6">
        <v>26.084199999999999</v>
      </c>
      <c r="AS80" s="6">
        <v>35512.5</v>
      </c>
      <c r="AT80" s="6">
        <v>2.7787999999999999</v>
      </c>
      <c r="AU80" s="6">
        <v>612826.55000000005</v>
      </c>
      <c r="AV80" s="6">
        <v>1278000</v>
      </c>
      <c r="AW80" s="6">
        <v>665173.44999999995</v>
      </c>
      <c r="AX80" s="6">
        <v>47.951999999999998</v>
      </c>
      <c r="AY80" s="6">
        <v>111160.82</v>
      </c>
      <c r="AZ80" s="6">
        <v>20.855699999999999</v>
      </c>
      <c r="BA80" s="6">
        <v>401456.95</v>
      </c>
      <c r="BB80" s="6">
        <v>533000</v>
      </c>
      <c r="BC80" s="6">
        <v>131543.04999999999</v>
      </c>
      <c r="BD80" s="6">
        <v>75.320300000000003</v>
      </c>
      <c r="BE80" s="6">
        <v>5744.77</v>
      </c>
      <c r="BF80" s="6">
        <v>0</v>
      </c>
      <c r="BG80" s="6">
        <v>41094.269999999997</v>
      </c>
      <c r="BH80" s="7">
        <v>0</v>
      </c>
      <c r="BI80" s="6">
        <v>-41094.269999999997</v>
      </c>
      <c r="BJ80" s="6">
        <v>0</v>
      </c>
      <c r="BK80" s="6">
        <v>106506.59</v>
      </c>
      <c r="BL80" s="6">
        <v>9.7355</v>
      </c>
      <c r="BM80" s="6">
        <v>646823.69999999995</v>
      </c>
      <c r="BN80" s="6">
        <v>1094000</v>
      </c>
      <c r="BO80" s="6">
        <v>447176.3</v>
      </c>
      <c r="BP80" s="6">
        <v>59.124699999999997</v>
      </c>
      <c r="BQ80" s="6">
        <v>27349.599999999999</v>
      </c>
      <c r="BR80" s="6">
        <v>4.74</v>
      </c>
      <c r="BS80" s="6">
        <v>227365.07</v>
      </c>
      <c r="BT80" s="6">
        <v>577000</v>
      </c>
      <c r="BU80" s="6">
        <v>349634.93</v>
      </c>
      <c r="BV80" s="6">
        <v>39.404699999999998</v>
      </c>
      <c r="BW80" s="6">
        <v>20071.240000000002</v>
      </c>
      <c r="BX80" s="6">
        <v>2.6067</v>
      </c>
      <c r="BY80" s="6">
        <v>130134.38</v>
      </c>
      <c r="BZ80" s="6">
        <v>770000</v>
      </c>
      <c r="CA80" s="6">
        <v>639865.62</v>
      </c>
      <c r="CB80" s="6">
        <v>16.900600000000001</v>
      </c>
      <c r="CC80" s="6">
        <v>57410.74</v>
      </c>
      <c r="CD80" s="6">
        <v>6.6371000000000002</v>
      </c>
      <c r="CE80" s="6">
        <v>590384.27</v>
      </c>
      <c r="CF80" s="6">
        <v>865000</v>
      </c>
      <c r="CG80" s="6">
        <v>274615.73</v>
      </c>
      <c r="CH80" s="6">
        <v>68.252499999999998</v>
      </c>
      <c r="CI80" s="6">
        <v>39753.79</v>
      </c>
      <c r="CJ80" s="6">
        <v>2.3635000000000002</v>
      </c>
      <c r="CK80" s="6">
        <v>174907.21</v>
      </c>
      <c r="CL80" s="6">
        <v>1682000</v>
      </c>
      <c r="CM80" s="6">
        <v>1507092.79</v>
      </c>
      <c r="CN80" s="6">
        <v>10.3988</v>
      </c>
      <c r="CO80" s="6">
        <v>86104.89</v>
      </c>
      <c r="CP80" s="6">
        <v>3.7665999999999999</v>
      </c>
      <c r="CQ80" s="6">
        <v>410750.69</v>
      </c>
      <c r="CR80" s="6">
        <v>2286000</v>
      </c>
      <c r="CS80" s="6">
        <v>1875249.31</v>
      </c>
      <c r="CT80" s="6">
        <v>17.9681</v>
      </c>
      <c r="CU80" s="6">
        <v>60255.16</v>
      </c>
      <c r="CV80" s="6">
        <v>3.9878</v>
      </c>
      <c r="CW80" s="6">
        <v>382225.29</v>
      </c>
      <c r="CX80" s="6">
        <v>1511000</v>
      </c>
      <c r="CY80" s="6">
        <v>1128774.71</v>
      </c>
      <c r="CZ80" s="6">
        <v>25.296199999999999</v>
      </c>
      <c r="DA80" s="7">
        <v>0</v>
      </c>
      <c r="DB80" s="6">
        <v>0</v>
      </c>
      <c r="DC80" s="6">
        <v>42390</v>
      </c>
      <c r="DD80" s="6">
        <v>40000</v>
      </c>
      <c r="DE80" s="6">
        <v>-2390</v>
      </c>
      <c r="DF80" s="6">
        <v>105.97499999999999</v>
      </c>
      <c r="DG80" s="6">
        <v>89717.86</v>
      </c>
      <c r="DH80" s="6">
        <v>6.4084000000000003</v>
      </c>
      <c r="DI80" s="6">
        <v>232018.58</v>
      </c>
      <c r="DJ80" s="6">
        <v>1400000</v>
      </c>
      <c r="DK80" s="6">
        <v>1167981.42</v>
      </c>
      <c r="DL80" s="6">
        <v>16.572800000000001</v>
      </c>
      <c r="DM80" s="6">
        <v>2350</v>
      </c>
      <c r="DN80" s="6">
        <v>5.7317</v>
      </c>
      <c r="DO80" s="6">
        <v>13033.03</v>
      </c>
      <c r="DP80" s="6">
        <v>41000</v>
      </c>
      <c r="DQ80" s="6">
        <v>27966.97</v>
      </c>
      <c r="DR80" s="6">
        <v>31.7879</v>
      </c>
      <c r="DS80" s="6">
        <v>128172.47</v>
      </c>
      <c r="DT80" s="6">
        <v>13.7524</v>
      </c>
      <c r="DU80" s="6">
        <v>338041.82</v>
      </c>
      <c r="DV80" s="6">
        <v>932000</v>
      </c>
      <c r="DW80" s="6">
        <v>593958.18000000005</v>
      </c>
      <c r="DX80" s="6">
        <v>36.270600000000002</v>
      </c>
      <c r="DY80" s="6">
        <v>173913.82</v>
      </c>
      <c r="DZ80" s="6">
        <v>12.2561</v>
      </c>
      <c r="EA80" s="6">
        <v>614854.55000000005</v>
      </c>
      <c r="EB80" s="6">
        <v>1419000</v>
      </c>
      <c r="EC80" s="6">
        <v>804145.45</v>
      </c>
      <c r="ED80" s="6">
        <v>43.330100000000002</v>
      </c>
      <c r="EE80" s="6">
        <v>1169789.3999999999</v>
      </c>
      <c r="EF80" s="6">
        <v>6.7016999999999998</v>
      </c>
      <c r="EG80" s="6">
        <v>6049631.9400000004</v>
      </c>
      <c r="EH80" s="6">
        <v>17455000</v>
      </c>
      <c r="EI80" s="6">
        <v>11405368.060000001</v>
      </c>
      <c r="EJ80" s="6">
        <v>34.6584</v>
      </c>
    </row>
    <row r="81" spans="2:140" outlineLevel="4">
      <c r="B81" s="5" t="s">
        <v>509</v>
      </c>
      <c r="C81" s="7">
        <v>0</v>
      </c>
      <c r="D81" s="6">
        <v>0</v>
      </c>
      <c r="E81" s="7">
        <v>0</v>
      </c>
      <c r="F81" s="7">
        <v>0</v>
      </c>
      <c r="G81" s="6">
        <v>0</v>
      </c>
      <c r="H81" s="6">
        <v>0</v>
      </c>
      <c r="I81" s="6">
        <v>3889.56</v>
      </c>
      <c r="J81" s="6">
        <v>0</v>
      </c>
      <c r="K81" s="6">
        <v>3221539.08</v>
      </c>
      <c r="L81" s="7">
        <v>0</v>
      </c>
      <c r="M81" s="6">
        <v>-3221539.08</v>
      </c>
      <c r="N81" s="6">
        <v>0</v>
      </c>
      <c r="O81" s="6">
        <v>458.8</v>
      </c>
      <c r="P81" s="6">
        <v>0</v>
      </c>
      <c r="Q81" s="6">
        <v>69340.789999999994</v>
      </c>
      <c r="R81" s="7">
        <v>0</v>
      </c>
      <c r="S81" s="6">
        <v>-538200.6</v>
      </c>
      <c r="T81" s="6">
        <v>0</v>
      </c>
      <c r="U81" s="6">
        <v>64208.800000000003</v>
      </c>
      <c r="V81" s="6">
        <v>0</v>
      </c>
      <c r="W81" s="6">
        <v>538200.6</v>
      </c>
      <c r="X81" s="7">
        <v>0</v>
      </c>
      <c r="Y81" s="6">
        <v>-538200.6</v>
      </c>
      <c r="Z81" s="6">
        <v>0</v>
      </c>
      <c r="AA81" s="6">
        <v>61034.55</v>
      </c>
      <c r="AB81" s="6">
        <v>0</v>
      </c>
      <c r="AC81" s="6">
        <v>311871.51</v>
      </c>
      <c r="AD81" s="7">
        <v>0</v>
      </c>
      <c r="AE81" s="6">
        <v>-311871.51</v>
      </c>
      <c r="AF81" s="6">
        <v>0</v>
      </c>
      <c r="AG81" s="6">
        <v>83069.55</v>
      </c>
      <c r="AH81" s="6">
        <v>0</v>
      </c>
      <c r="AI81" s="6">
        <v>317209.59000000003</v>
      </c>
      <c r="AJ81" s="7">
        <v>0</v>
      </c>
      <c r="AK81" s="6">
        <v>-317209.59000000003</v>
      </c>
      <c r="AL81" s="6">
        <v>0</v>
      </c>
      <c r="AM81" s="6">
        <v>67034.55</v>
      </c>
      <c r="AN81" s="6">
        <v>0</v>
      </c>
      <c r="AO81" s="6">
        <v>315174.59000000003</v>
      </c>
      <c r="AP81" s="7">
        <v>0</v>
      </c>
      <c r="AQ81" s="6">
        <v>-315174.59000000003</v>
      </c>
      <c r="AR81" s="6">
        <v>0</v>
      </c>
      <c r="AS81" s="6">
        <v>88184.55</v>
      </c>
      <c r="AT81" s="6">
        <v>0</v>
      </c>
      <c r="AU81" s="6">
        <v>368324.59</v>
      </c>
      <c r="AV81" s="7">
        <v>0</v>
      </c>
      <c r="AW81" s="6">
        <v>-368324.59</v>
      </c>
      <c r="AX81" s="6">
        <v>0</v>
      </c>
      <c r="AY81" s="6">
        <v>61034.55</v>
      </c>
      <c r="AZ81" s="6">
        <v>0</v>
      </c>
      <c r="BA81" s="6">
        <v>295174.59000000003</v>
      </c>
      <c r="BB81" s="7">
        <v>0</v>
      </c>
      <c r="BC81" s="6">
        <v>-295174.59000000003</v>
      </c>
      <c r="BD81" s="6">
        <v>0</v>
      </c>
      <c r="BE81" s="6">
        <v>85324.55</v>
      </c>
      <c r="BF81" s="6">
        <v>0</v>
      </c>
      <c r="BG81" s="6">
        <v>324714.59000000003</v>
      </c>
      <c r="BH81" s="7">
        <v>0</v>
      </c>
      <c r="BI81" s="6">
        <v>-324714.59000000003</v>
      </c>
      <c r="BJ81" s="6">
        <v>0</v>
      </c>
      <c r="BK81" s="6">
        <v>83034.55</v>
      </c>
      <c r="BL81" s="6">
        <v>0</v>
      </c>
      <c r="BM81" s="6">
        <v>346800.65</v>
      </c>
      <c r="BN81" s="7">
        <v>0</v>
      </c>
      <c r="BO81" s="6">
        <v>-346800.65</v>
      </c>
      <c r="BP81" s="6">
        <v>0</v>
      </c>
      <c r="BQ81" s="6">
        <v>61034.55</v>
      </c>
      <c r="BR81" s="6">
        <v>0</v>
      </c>
      <c r="BS81" s="6">
        <v>313149.44</v>
      </c>
      <c r="BT81" s="7">
        <v>0</v>
      </c>
      <c r="BU81" s="6">
        <v>-313149.44</v>
      </c>
      <c r="BV81" s="6">
        <v>0</v>
      </c>
      <c r="BW81" s="6">
        <v>66534.55</v>
      </c>
      <c r="BX81" s="6">
        <v>0</v>
      </c>
      <c r="BY81" s="6">
        <v>308108.71999999997</v>
      </c>
      <c r="BZ81" s="7">
        <v>0</v>
      </c>
      <c r="CA81" s="6">
        <v>-308108.71999999997</v>
      </c>
      <c r="CB81" s="6">
        <v>0</v>
      </c>
      <c r="CC81" s="6">
        <v>75453.55</v>
      </c>
      <c r="CD81" s="6">
        <v>0</v>
      </c>
      <c r="CE81" s="6">
        <v>319193.58</v>
      </c>
      <c r="CF81" s="7">
        <v>0</v>
      </c>
      <c r="CG81" s="6">
        <v>-319193.58</v>
      </c>
      <c r="CH81" s="6">
        <v>0</v>
      </c>
      <c r="CI81" s="6">
        <v>62520.53</v>
      </c>
      <c r="CJ81" s="6">
        <v>0</v>
      </c>
      <c r="CK81" s="6">
        <v>311097.08</v>
      </c>
      <c r="CL81" s="7">
        <v>0</v>
      </c>
      <c r="CM81" s="6">
        <v>-311097.08</v>
      </c>
      <c r="CN81" s="6">
        <v>0</v>
      </c>
      <c r="CO81" s="6">
        <v>61034.55</v>
      </c>
      <c r="CP81" s="6">
        <v>0</v>
      </c>
      <c r="CQ81" s="6">
        <v>304070.24</v>
      </c>
      <c r="CR81" s="7">
        <v>0</v>
      </c>
      <c r="CS81" s="6">
        <v>-304070.24</v>
      </c>
      <c r="CT81" s="6">
        <v>0</v>
      </c>
      <c r="CU81" s="6">
        <v>65334.55</v>
      </c>
      <c r="CV81" s="6">
        <v>0</v>
      </c>
      <c r="CW81" s="6">
        <v>323394.12</v>
      </c>
      <c r="CX81" s="7">
        <v>0</v>
      </c>
      <c r="CY81" s="6">
        <v>-323394.12</v>
      </c>
      <c r="CZ81" s="6">
        <v>0</v>
      </c>
      <c r="DA81" s="6">
        <v>77843.42</v>
      </c>
      <c r="DB81" s="6">
        <v>0</v>
      </c>
      <c r="DC81" s="6">
        <v>456877.59</v>
      </c>
      <c r="DD81" s="7">
        <v>0</v>
      </c>
      <c r="DE81" s="6">
        <v>-456877.59</v>
      </c>
      <c r="DF81" s="6">
        <v>0</v>
      </c>
      <c r="DG81" s="6">
        <v>82562.679999999993</v>
      </c>
      <c r="DH81" s="6">
        <v>0</v>
      </c>
      <c r="DI81" s="6">
        <v>412148.32</v>
      </c>
      <c r="DJ81" s="7">
        <v>0</v>
      </c>
      <c r="DK81" s="6">
        <v>-412148.32</v>
      </c>
      <c r="DL81" s="6">
        <v>0</v>
      </c>
      <c r="DM81" s="6">
        <v>67547.210000000006</v>
      </c>
      <c r="DN81" s="6">
        <v>0</v>
      </c>
      <c r="DO81" s="6">
        <v>433793.28000000003</v>
      </c>
      <c r="DP81" s="7">
        <v>0</v>
      </c>
      <c r="DQ81" s="6">
        <v>-433793.28000000003</v>
      </c>
      <c r="DR81" s="6">
        <v>0</v>
      </c>
      <c r="DS81" s="6">
        <v>61034.55</v>
      </c>
      <c r="DT81" s="6">
        <v>0</v>
      </c>
      <c r="DU81" s="6">
        <v>321070.24</v>
      </c>
      <c r="DV81" s="7">
        <v>0</v>
      </c>
      <c r="DW81" s="6">
        <v>-321070.24</v>
      </c>
      <c r="DX81" s="6">
        <v>0</v>
      </c>
      <c r="DY81" s="6">
        <v>61034.55</v>
      </c>
      <c r="DZ81" s="6">
        <v>0</v>
      </c>
      <c r="EA81" s="6">
        <v>308174.58</v>
      </c>
      <c r="EB81" s="7">
        <v>0</v>
      </c>
      <c r="EC81" s="6">
        <v>-308174.58</v>
      </c>
      <c r="ED81" s="6">
        <v>0</v>
      </c>
      <c r="EE81" s="6">
        <v>1339208.7</v>
      </c>
      <c r="EF81" s="6">
        <v>0</v>
      </c>
      <c r="EG81" s="6">
        <v>9919427.7699999996</v>
      </c>
      <c r="EH81" s="6">
        <v>0</v>
      </c>
      <c r="EI81" s="6">
        <v>-9919427.7699999996</v>
      </c>
      <c r="EJ81" s="6">
        <v>0</v>
      </c>
    </row>
    <row r="82" spans="2:140" outlineLevel="4">
      <c r="B82" s="5" t="s">
        <v>510</v>
      </c>
      <c r="C82" s="7">
        <v>0</v>
      </c>
      <c r="D82" s="6">
        <v>0</v>
      </c>
      <c r="E82" s="7">
        <v>0</v>
      </c>
      <c r="F82" s="7">
        <v>0</v>
      </c>
      <c r="G82" s="6">
        <v>0</v>
      </c>
      <c r="H82" s="6">
        <v>0</v>
      </c>
      <c r="I82" s="6">
        <v>2985</v>
      </c>
      <c r="J82" s="6">
        <v>0</v>
      </c>
      <c r="K82" s="6">
        <v>2985</v>
      </c>
      <c r="L82" s="7">
        <v>0</v>
      </c>
      <c r="M82" s="6">
        <v>-2985</v>
      </c>
      <c r="N82" s="6">
        <v>0</v>
      </c>
      <c r="O82" s="7">
        <v>0</v>
      </c>
      <c r="P82" s="6">
        <v>0</v>
      </c>
      <c r="Q82" s="7">
        <v>0</v>
      </c>
      <c r="R82" s="7">
        <v>0</v>
      </c>
      <c r="S82" s="6">
        <v>0</v>
      </c>
      <c r="T82" s="6">
        <v>0</v>
      </c>
      <c r="U82" s="7">
        <v>0</v>
      </c>
      <c r="V82" s="6">
        <v>0</v>
      </c>
      <c r="W82" s="7">
        <v>0</v>
      </c>
      <c r="X82" s="7">
        <v>0</v>
      </c>
      <c r="Y82" s="6">
        <v>0</v>
      </c>
      <c r="Z82" s="6">
        <v>0</v>
      </c>
      <c r="AA82" s="7">
        <v>0</v>
      </c>
      <c r="AB82" s="6">
        <v>0</v>
      </c>
      <c r="AC82" s="6">
        <v>29253</v>
      </c>
      <c r="AD82" s="7">
        <v>0</v>
      </c>
      <c r="AE82" s="6">
        <v>-29253</v>
      </c>
      <c r="AF82" s="6">
        <v>0</v>
      </c>
      <c r="AG82" s="7">
        <v>0</v>
      </c>
      <c r="AH82" s="6">
        <v>0</v>
      </c>
      <c r="AI82" s="7">
        <v>0</v>
      </c>
      <c r="AJ82" s="7">
        <v>0</v>
      </c>
      <c r="AK82" s="6">
        <v>0</v>
      </c>
      <c r="AL82" s="6">
        <v>0</v>
      </c>
      <c r="AM82" s="7">
        <v>0</v>
      </c>
      <c r="AN82" s="6">
        <v>0</v>
      </c>
      <c r="AO82" s="7">
        <v>0</v>
      </c>
      <c r="AP82" s="7">
        <v>0</v>
      </c>
      <c r="AQ82" s="6">
        <v>0</v>
      </c>
      <c r="AR82" s="6">
        <v>0</v>
      </c>
      <c r="AS82" s="7">
        <v>0</v>
      </c>
      <c r="AT82" s="6">
        <v>0</v>
      </c>
      <c r="AU82" s="7">
        <v>0</v>
      </c>
      <c r="AV82" s="7">
        <v>0</v>
      </c>
      <c r="AW82" s="6">
        <v>0</v>
      </c>
      <c r="AX82" s="6">
        <v>0</v>
      </c>
      <c r="AY82" s="7">
        <v>0</v>
      </c>
      <c r="AZ82" s="6">
        <v>0</v>
      </c>
      <c r="BA82" s="7">
        <v>0</v>
      </c>
      <c r="BB82" s="7">
        <v>0</v>
      </c>
      <c r="BC82" s="6">
        <v>0</v>
      </c>
      <c r="BD82" s="6">
        <v>0</v>
      </c>
      <c r="BE82" s="7">
        <v>0</v>
      </c>
      <c r="BF82" s="6">
        <v>0</v>
      </c>
      <c r="BG82" s="6">
        <v>12537</v>
      </c>
      <c r="BH82" s="7">
        <v>0</v>
      </c>
      <c r="BI82" s="6">
        <v>-12537</v>
      </c>
      <c r="BJ82" s="6">
        <v>0</v>
      </c>
      <c r="BK82" s="7">
        <v>0</v>
      </c>
      <c r="BL82" s="6">
        <v>0</v>
      </c>
      <c r="BM82" s="6">
        <v>45969</v>
      </c>
      <c r="BN82" s="7">
        <v>0</v>
      </c>
      <c r="BO82" s="6">
        <v>-45969</v>
      </c>
      <c r="BP82" s="6">
        <v>0</v>
      </c>
      <c r="BQ82" s="7">
        <v>0</v>
      </c>
      <c r="BR82" s="6">
        <v>0</v>
      </c>
      <c r="BS82" s="6">
        <v>29253</v>
      </c>
      <c r="BT82" s="7">
        <v>0</v>
      </c>
      <c r="BU82" s="6">
        <v>-29253</v>
      </c>
      <c r="BV82" s="6">
        <v>0</v>
      </c>
      <c r="BW82" s="7">
        <v>0</v>
      </c>
      <c r="BX82" s="6">
        <v>0</v>
      </c>
      <c r="BY82" s="7">
        <v>0</v>
      </c>
      <c r="BZ82" s="7">
        <v>0</v>
      </c>
      <c r="CA82" s="6">
        <v>0</v>
      </c>
      <c r="CB82" s="6">
        <v>0</v>
      </c>
      <c r="CC82" s="7">
        <v>0</v>
      </c>
      <c r="CD82" s="6">
        <v>0</v>
      </c>
      <c r="CE82" s="7">
        <v>0</v>
      </c>
      <c r="CF82" s="7">
        <v>0</v>
      </c>
      <c r="CG82" s="6">
        <v>0</v>
      </c>
      <c r="CH82" s="6">
        <v>0</v>
      </c>
      <c r="CI82" s="7">
        <v>0</v>
      </c>
      <c r="CJ82" s="6">
        <v>0</v>
      </c>
      <c r="CK82" s="6">
        <v>25074</v>
      </c>
      <c r="CL82" s="7">
        <v>0</v>
      </c>
      <c r="CM82" s="6">
        <v>-25074</v>
      </c>
      <c r="CN82" s="6">
        <v>0</v>
      </c>
      <c r="CO82" s="7">
        <v>0</v>
      </c>
      <c r="CP82" s="6">
        <v>0</v>
      </c>
      <c r="CQ82" s="7">
        <v>0</v>
      </c>
      <c r="CR82" s="7">
        <v>0</v>
      </c>
      <c r="CS82" s="6">
        <v>0</v>
      </c>
      <c r="CT82" s="6">
        <v>0</v>
      </c>
      <c r="CU82" s="7">
        <v>0</v>
      </c>
      <c r="CV82" s="6">
        <v>0</v>
      </c>
      <c r="CW82" s="6">
        <v>25074</v>
      </c>
      <c r="CX82" s="7">
        <v>0</v>
      </c>
      <c r="CY82" s="6">
        <v>-25074</v>
      </c>
      <c r="CZ82" s="6">
        <v>0</v>
      </c>
      <c r="DA82" s="6">
        <v>20895</v>
      </c>
      <c r="DB82" s="6">
        <v>0</v>
      </c>
      <c r="DC82" s="6">
        <v>208950</v>
      </c>
      <c r="DD82" s="7">
        <v>0</v>
      </c>
      <c r="DE82" s="6">
        <v>-208950</v>
      </c>
      <c r="DF82" s="6">
        <v>0</v>
      </c>
      <c r="DG82" s="7">
        <v>0</v>
      </c>
      <c r="DH82" s="6">
        <v>0</v>
      </c>
      <c r="DI82" s="6">
        <v>117012</v>
      </c>
      <c r="DJ82" s="7">
        <v>0</v>
      </c>
      <c r="DK82" s="6">
        <v>-117012</v>
      </c>
      <c r="DL82" s="6">
        <v>0</v>
      </c>
      <c r="DM82" s="6">
        <v>8358</v>
      </c>
      <c r="DN82" s="6">
        <v>0</v>
      </c>
      <c r="DO82" s="6">
        <v>121191</v>
      </c>
      <c r="DP82" s="7">
        <v>0</v>
      </c>
      <c r="DQ82" s="6">
        <v>-121191</v>
      </c>
      <c r="DR82" s="6">
        <v>0</v>
      </c>
      <c r="DS82" s="7">
        <v>0</v>
      </c>
      <c r="DT82" s="6">
        <v>0</v>
      </c>
      <c r="DU82" s="6">
        <v>20895</v>
      </c>
      <c r="DV82" s="7">
        <v>0</v>
      </c>
      <c r="DW82" s="6">
        <v>-20895</v>
      </c>
      <c r="DX82" s="6">
        <v>0</v>
      </c>
      <c r="DY82" s="7">
        <v>0</v>
      </c>
      <c r="DZ82" s="6">
        <v>0</v>
      </c>
      <c r="EA82" s="7">
        <v>0</v>
      </c>
      <c r="EB82" s="7">
        <v>0</v>
      </c>
      <c r="EC82" s="6">
        <v>0</v>
      </c>
      <c r="ED82" s="6">
        <v>0</v>
      </c>
      <c r="EE82" s="6">
        <v>32238</v>
      </c>
      <c r="EF82" s="6">
        <v>0</v>
      </c>
      <c r="EG82" s="6">
        <v>638193</v>
      </c>
      <c r="EH82" s="6">
        <v>0</v>
      </c>
      <c r="EI82" s="6">
        <v>-638193</v>
      </c>
      <c r="EJ82" s="6">
        <v>0</v>
      </c>
    </row>
    <row r="83" spans="2:140" outlineLevel="4">
      <c r="B83" s="5" t="s">
        <v>511</v>
      </c>
      <c r="C83" s="7">
        <v>0</v>
      </c>
      <c r="D83" s="6">
        <v>0</v>
      </c>
      <c r="E83" s="7">
        <v>0</v>
      </c>
      <c r="F83" s="7">
        <v>0</v>
      </c>
      <c r="G83" s="6">
        <v>0</v>
      </c>
      <c r="H83" s="6">
        <v>0</v>
      </c>
      <c r="I83" s="6">
        <v>1200</v>
      </c>
      <c r="J83" s="6">
        <v>0</v>
      </c>
      <c r="K83" s="6">
        <v>1200</v>
      </c>
      <c r="L83" s="7">
        <v>0</v>
      </c>
      <c r="M83" s="6">
        <v>-1200</v>
      </c>
      <c r="N83" s="6">
        <v>0</v>
      </c>
      <c r="O83" s="7">
        <v>0</v>
      </c>
      <c r="P83" s="6">
        <v>0</v>
      </c>
      <c r="Q83" s="7">
        <v>0</v>
      </c>
      <c r="R83" s="7">
        <v>0</v>
      </c>
      <c r="S83" s="6">
        <v>0</v>
      </c>
      <c r="T83" s="6">
        <v>0</v>
      </c>
      <c r="U83" s="7">
        <v>0</v>
      </c>
      <c r="V83" s="6">
        <v>0</v>
      </c>
      <c r="W83" s="7">
        <v>0</v>
      </c>
      <c r="X83" s="7">
        <v>0</v>
      </c>
      <c r="Y83" s="6">
        <v>0</v>
      </c>
      <c r="Z83" s="6">
        <v>0</v>
      </c>
      <c r="AA83" s="7">
        <v>0</v>
      </c>
      <c r="AB83" s="6">
        <v>0</v>
      </c>
      <c r="AC83" s="6">
        <v>11760</v>
      </c>
      <c r="AD83" s="7">
        <v>0</v>
      </c>
      <c r="AE83" s="6">
        <v>-11760</v>
      </c>
      <c r="AF83" s="6">
        <v>0</v>
      </c>
      <c r="AG83" s="7">
        <v>0</v>
      </c>
      <c r="AH83" s="6">
        <v>0</v>
      </c>
      <c r="AI83" s="7">
        <v>0</v>
      </c>
      <c r="AJ83" s="7">
        <v>0</v>
      </c>
      <c r="AK83" s="6">
        <v>0</v>
      </c>
      <c r="AL83" s="6">
        <v>0</v>
      </c>
      <c r="AM83" s="7">
        <v>0</v>
      </c>
      <c r="AN83" s="6">
        <v>0</v>
      </c>
      <c r="AO83" s="7">
        <v>0</v>
      </c>
      <c r="AP83" s="7">
        <v>0</v>
      </c>
      <c r="AQ83" s="6">
        <v>0</v>
      </c>
      <c r="AR83" s="6">
        <v>0</v>
      </c>
      <c r="AS83" s="7">
        <v>0</v>
      </c>
      <c r="AT83" s="6">
        <v>0</v>
      </c>
      <c r="AU83" s="7">
        <v>0</v>
      </c>
      <c r="AV83" s="7">
        <v>0</v>
      </c>
      <c r="AW83" s="6">
        <v>0</v>
      </c>
      <c r="AX83" s="6">
        <v>0</v>
      </c>
      <c r="AY83" s="7">
        <v>0</v>
      </c>
      <c r="AZ83" s="6">
        <v>0</v>
      </c>
      <c r="BA83" s="7">
        <v>0</v>
      </c>
      <c r="BB83" s="7">
        <v>0</v>
      </c>
      <c r="BC83" s="6">
        <v>0</v>
      </c>
      <c r="BD83" s="6">
        <v>0</v>
      </c>
      <c r="BE83" s="7">
        <v>0</v>
      </c>
      <c r="BF83" s="6">
        <v>0</v>
      </c>
      <c r="BG83" s="6">
        <v>5040</v>
      </c>
      <c r="BH83" s="7">
        <v>0</v>
      </c>
      <c r="BI83" s="6">
        <v>-5040</v>
      </c>
      <c r="BJ83" s="6">
        <v>0</v>
      </c>
      <c r="BK83" s="7">
        <v>0</v>
      </c>
      <c r="BL83" s="6">
        <v>0</v>
      </c>
      <c r="BM83" s="6">
        <v>18480</v>
      </c>
      <c r="BN83" s="7">
        <v>0</v>
      </c>
      <c r="BO83" s="6">
        <v>-18480</v>
      </c>
      <c r="BP83" s="6">
        <v>0</v>
      </c>
      <c r="BQ83" s="7">
        <v>0</v>
      </c>
      <c r="BR83" s="6">
        <v>0</v>
      </c>
      <c r="BS83" s="6">
        <v>11760</v>
      </c>
      <c r="BT83" s="7">
        <v>0</v>
      </c>
      <c r="BU83" s="6">
        <v>-11760</v>
      </c>
      <c r="BV83" s="6">
        <v>0</v>
      </c>
      <c r="BW83" s="7">
        <v>0</v>
      </c>
      <c r="BX83" s="6">
        <v>0</v>
      </c>
      <c r="BY83" s="7">
        <v>0</v>
      </c>
      <c r="BZ83" s="7">
        <v>0</v>
      </c>
      <c r="CA83" s="6">
        <v>0</v>
      </c>
      <c r="CB83" s="6">
        <v>0</v>
      </c>
      <c r="CC83" s="7">
        <v>0</v>
      </c>
      <c r="CD83" s="6">
        <v>0</v>
      </c>
      <c r="CE83" s="7">
        <v>0</v>
      </c>
      <c r="CF83" s="7">
        <v>0</v>
      </c>
      <c r="CG83" s="6">
        <v>0</v>
      </c>
      <c r="CH83" s="6">
        <v>0</v>
      </c>
      <c r="CI83" s="7">
        <v>0</v>
      </c>
      <c r="CJ83" s="6">
        <v>0</v>
      </c>
      <c r="CK83" s="6">
        <v>10080</v>
      </c>
      <c r="CL83" s="7">
        <v>0</v>
      </c>
      <c r="CM83" s="6">
        <v>-10080</v>
      </c>
      <c r="CN83" s="6">
        <v>0</v>
      </c>
      <c r="CO83" s="7">
        <v>0</v>
      </c>
      <c r="CP83" s="6">
        <v>0</v>
      </c>
      <c r="CQ83" s="7">
        <v>0</v>
      </c>
      <c r="CR83" s="7">
        <v>0</v>
      </c>
      <c r="CS83" s="6">
        <v>0</v>
      </c>
      <c r="CT83" s="6">
        <v>0</v>
      </c>
      <c r="CU83" s="7">
        <v>0</v>
      </c>
      <c r="CV83" s="6">
        <v>0</v>
      </c>
      <c r="CW83" s="6">
        <v>10080</v>
      </c>
      <c r="CX83" s="7">
        <v>0</v>
      </c>
      <c r="CY83" s="6">
        <v>-10080</v>
      </c>
      <c r="CZ83" s="6">
        <v>0</v>
      </c>
      <c r="DA83" s="6">
        <v>8400</v>
      </c>
      <c r="DB83" s="6">
        <v>0</v>
      </c>
      <c r="DC83" s="6">
        <v>84000</v>
      </c>
      <c r="DD83" s="7">
        <v>0</v>
      </c>
      <c r="DE83" s="6">
        <v>-84000</v>
      </c>
      <c r="DF83" s="6">
        <v>0</v>
      </c>
      <c r="DG83" s="7">
        <v>0</v>
      </c>
      <c r="DH83" s="6">
        <v>0</v>
      </c>
      <c r="DI83" s="6">
        <v>47040</v>
      </c>
      <c r="DJ83" s="7">
        <v>0</v>
      </c>
      <c r="DK83" s="6">
        <v>-47040</v>
      </c>
      <c r="DL83" s="6">
        <v>0</v>
      </c>
      <c r="DM83" s="6">
        <v>3360</v>
      </c>
      <c r="DN83" s="6">
        <v>0</v>
      </c>
      <c r="DO83" s="6">
        <v>48720</v>
      </c>
      <c r="DP83" s="7">
        <v>0</v>
      </c>
      <c r="DQ83" s="6">
        <v>-48720</v>
      </c>
      <c r="DR83" s="6">
        <v>0</v>
      </c>
      <c r="DS83" s="7">
        <v>0</v>
      </c>
      <c r="DT83" s="6">
        <v>0</v>
      </c>
      <c r="DU83" s="6">
        <v>8400</v>
      </c>
      <c r="DV83" s="7">
        <v>0</v>
      </c>
      <c r="DW83" s="6">
        <v>-8400</v>
      </c>
      <c r="DX83" s="6">
        <v>0</v>
      </c>
      <c r="DY83" s="7">
        <v>0</v>
      </c>
      <c r="DZ83" s="6">
        <v>0</v>
      </c>
      <c r="EA83" s="7">
        <v>0</v>
      </c>
      <c r="EB83" s="7">
        <v>0</v>
      </c>
      <c r="EC83" s="6">
        <v>0</v>
      </c>
      <c r="ED83" s="6">
        <v>0</v>
      </c>
      <c r="EE83" s="6">
        <v>12960</v>
      </c>
      <c r="EF83" s="6">
        <v>0</v>
      </c>
      <c r="EG83" s="6">
        <v>256560</v>
      </c>
      <c r="EH83" s="6">
        <v>0</v>
      </c>
      <c r="EI83" s="6">
        <v>-256560</v>
      </c>
      <c r="EJ83" s="6">
        <v>0</v>
      </c>
    </row>
    <row r="84" spans="2:140" outlineLevel="3">
      <c r="B84" s="5" t="s">
        <v>512</v>
      </c>
      <c r="C84" s="7">
        <v>0</v>
      </c>
      <c r="D84" s="6">
        <v>0</v>
      </c>
      <c r="E84" s="7">
        <v>0</v>
      </c>
      <c r="F84" s="7">
        <v>0</v>
      </c>
      <c r="G84" s="6">
        <v>0</v>
      </c>
      <c r="H84" s="6">
        <v>0</v>
      </c>
      <c r="I84" s="6">
        <v>8074.56</v>
      </c>
      <c r="J84" s="6">
        <v>0</v>
      </c>
      <c r="K84" s="6">
        <v>3225724.08</v>
      </c>
      <c r="L84" s="7">
        <v>0</v>
      </c>
      <c r="M84" s="6">
        <v>-3225724.08</v>
      </c>
      <c r="N84" s="6">
        <v>0</v>
      </c>
      <c r="O84" s="6">
        <v>458.8</v>
      </c>
      <c r="P84" s="6">
        <v>0</v>
      </c>
      <c r="Q84" s="6">
        <v>69340.789999999994</v>
      </c>
      <c r="R84" s="7">
        <v>0</v>
      </c>
      <c r="S84" s="6">
        <v>-538200.6</v>
      </c>
      <c r="T84" s="6">
        <v>0</v>
      </c>
      <c r="U84" s="6">
        <v>64208.800000000003</v>
      </c>
      <c r="V84" s="6">
        <v>0</v>
      </c>
      <c r="W84" s="6">
        <v>538200.6</v>
      </c>
      <c r="X84" s="7">
        <v>0</v>
      </c>
      <c r="Y84" s="6">
        <v>-538200.6</v>
      </c>
      <c r="Z84" s="6">
        <v>0</v>
      </c>
      <c r="AA84" s="6">
        <v>61034.55</v>
      </c>
      <c r="AB84" s="6">
        <v>0</v>
      </c>
      <c r="AC84" s="6">
        <v>352884.51</v>
      </c>
      <c r="AD84" s="7">
        <v>0</v>
      </c>
      <c r="AE84" s="6">
        <v>-352884.51</v>
      </c>
      <c r="AF84" s="6">
        <v>0</v>
      </c>
      <c r="AG84" s="6">
        <v>83069.55</v>
      </c>
      <c r="AH84" s="6">
        <v>0</v>
      </c>
      <c r="AI84" s="6">
        <v>317209.59000000003</v>
      </c>
      <c r="AJ84" s="7">
        <v>0</v>
      </c>
      <c r="AK84" s="6">
        <v>-317209.59000000003</v>
      </c>
      <c r="AL84" s="6">
        <v>0</v>
      </c>
      <c r="AM84" s="6">
        <v>67034.55</v>
      </c>
      <c r="AN84" s="6">
        <v>0</v>
      </c>
      <c r="AO84" s="6">
        <v>315174.59000000003</v>
      </c>
      <c r="AP84" s="7">
        <v>0</v>
      </c>
      <c r="AQ84" s="6">
        <v>-315174.59000000003</v>
      </c>
      <c r="AR84" s="6">
        <v>0</v>
      </c>
      <c r="AS84" s="6">
        <v>88184.55</v>
      </c>
      <c r="AT84" s="6">
        <v>0</v>
      </c>
      <c r="AU84" s="6">
        <v>368324.59</v>
      </c>
      <c r="AV84" s="7">
        <v>0</v>
      </c>
      <c r="AW84" s="6">
        <v>-368324.59</v>
      </c>
      <c r="AX84" s="6">
        <v>0</v>
      </c>
      <c r="AY84" s="6">
        <v>61034.55</v>
      </c>
      <c r="AZ84" s="6">
        <v>0</v>
      </c>
      <c r="BA84" s="6">
        <v>295174.59000000003</v>
      </c>
      <c r="BB84" s="7">
        <v>0</v>
      </c>
      <c r="BC84" s="6">
        <v>-295174.59000000003</v>
      </c>
      <c r="BD84" s="6">
        <v>0</v>
      </c>
      <c r="BE84" s="6">
        <v>85324.55</v>
      </c>
      <c r="BF84" s="6">
        <v>0</v>
      </c>
      <c r="BG84" s="6">
        <v>342291.59</v>
      </c>
      <c r="BH84" s="7">
        <v>0</v>
      </c>
      <c r="BI84" s="6">
        <v>-342291.59</v>
      </c>
      <c r="BJ84" s="6">
        <v>0</v>
      </c>
      <c r="BK84" s="6">
        <v>83034.55</v>
      </c>
      <c r="BL84" s="6">
        <v>0</v>
      </c>
      <c r="BM84" s="6">
        <v>411249.65</v>
      </c>
      <c r="BN84" s="7">
        <v>0</v>
      </c>
      <c r="BO84" s="6">
        <v>-411249.65</v>
      </c>
      <c r="BP84" s="6">
        <v>0</v>
      </c>
      <c r="BQ84" s="6">
        <v>61034.55</v>
      </c>
      <c r="BR84" s="6">
        <v>0</v>
      </c>
      <c r="BS84" s="6">
        <v>354162.44</v>
      </c>
      <c r="BT84" s="7">
        <v>0</v>
      </c>
      <c r="BU84" s="6">
        <v>-354162.44</v>
      </c>
      <c r="BV84" s="6">
        <v>0</v>
      </c>
      <c r="BW84" s="6">
        <v>66534.55</v>
      </c>
      <c r="BX84" s="6">
        <v>0</v>
      </c>
      <c r="BY84" s="6">
        <v>308108.71999999997</v>
      </c>
      <c r="BZ84" s="7">
        <v>0</v>
      </c>
      <c r="CA84" s="6">
        <v>-308108.71999999997</v>
      </c>
      <c r="CB84" s="6">
        <v>0</v>
      </c>
      <c r="CC84" s="6">
        <v>75453.55</v>
      </c>
      <c r="CD84" s="6">
        <v>0</v>
      </c>
      <c r="CE84" s="6">
        <v>319193.58</v>
      </c>
      <c r="CF84" s="7">
        <v>0</v>
      </c>
      <c r="CG84" s="6">
        <v>-319193.58</v>
      </c>
      <c r="CH84" s="6">
        <v>0</v>
      </c>
      <c r="CI84" s="6">
        <v>62520.53</v>
      </c>
      <c r="CJ84" s="6">
        <v>0</v>
      </c>
      <c r="CK84" s="6">
        <v>346251.08</v>
      </c>
      <c r="CL84" s="7">
        <v>0</v>
      </c>
      <c r="CM84" s="6">
        <v>-346251.08</v>
      </c>
      <c r="CN84" s="6">
        <v>0</v>
      </c>
      <c r="CO84" s="6">
        <v>61034.55</v>
      </c>
      <c r="CP84" s="6">
        <v>0</v>
      </c>
      <c r="CQ84" s="6">
        <v>304070.24</v>
      </c>
      <c r="CR84" s="7">
        <v>0</v>
      </c>
      <c r="CS84" s="6">
        <v>-304070.24</v>
      </c>
      <c r="CT84" s="6">
        <v>0</v>
      </c>
      <c r="CU84" s="6">
        <v>65334.55</v>
      </c>
      <c r="CV84" s="6">
        <v>0</v>
      </c>
      <c r="CW84" s="6">
        <v>358548.12</v>
      </c>
      <c r="CX84" s="7">
        <v>0</v>
      </c>
      <c r="CY84" s="6">
        <v>-358548.12</v>
      </c>
      <c r="CZ84" s="6">
        <v>0</v>
      </c>
      <c r="DA84" s="6">
        <v>107138.42</v>
      </c>
      <c r="DB84" s="6">
        <v>0</v>
      </c>
      <c r="DC84" s="6">
        <v>749827.59</v>
      </c>
      <c r="DD84" s="7">
        <v>0</v>
      </c>
      <c r="DE84" s="6">
        <v>-749827.59</v>
      </c>
      <c r="DF84" s="6">
        <v>0</v>
      </c>
      <c r="DG84" s="6">
        <v>82562.679999999993</v>
      </c>
      <c r="DH84" s="6">
        <v>0</v>
      </c>
      <c r="DI84" s="6">
        <v>576200.31999999995</v>
      </c>
      <c r="DJ84" s="7">
        <v>0</v>
      </c>
      <c r="DK84" s="6">
        <v>-576200.31999999995</v>
      </c>
      <c r="DL84" s="6">
        <v>0</v>
      </c>
      <c r="DM84" s="6">
        <v>79265.210000000006</v>
      </c>
      <c r="DN84" s="6">
        <v>0</v>
      </c>
      <c r="DO84" s="6">
        <v>603704.28</v>
      </c>
      <c r="DP84" s="7">
        <v>0</v>
      </c>
      <c r="DQ84" s="6">
        <v>-603704.28</v>
      </c>
      <c r="DR84" s="6">
        <v>0</v>
      </c>
      <c r="DS84" s="6">
        <v>61034.55</v>
      </c>
      <c r="DT84" s="6">
        <v>0</v>
      </c>
      <c r="DU84" s="6">
        <v>350365.24</v>
      </c>
      <c r="DV84" s="7">
        <v>0</v>
      </c>
      <c r="DW84" s="6">
        <v>-350365.24</v>
      </c>
      <c r="DX84" s="6">
        <v>0</v>
      </c>
      <c r="DY84" s="6">
        <v>61034.55</v>
      </c>
      <c r="DZ84" s="6">
        <v>0</v>
      </c>
      <c r="EA84" s="6">
        <v>308174.58</v>
      </c>
      <c r="EB84" s="7">
        <v>0</v>
      </c>
      <c r="EC84" s="6">
        <v>-308174.58</v>
      </c>
      <c r="ED84" s="6">
        <v>0</v>
      </c>
      <c r="EE84" s="6">
        <v>1384406.7</v>
      </c>
      <c r="EF84" s="6">
        <v>0</v>
      </c>
      <c r="EG84" s="6">
        <v>10814180.77</v>
      </c>
      <c r="EH84" s="6">
        <v>0</v>
      </c>
      <c r="EI84" s="6">
        <v>-10814180.77</v>
      </c>
      <c r="EJ84" s="6">
        <v>0</v>
      </c>
    </row>
    <row r="85" spans="2:140" outlineLevel="3">
      <c r="B85" s="5" t="s">
        <v>513</v>
      </c>
      <c r="C85" s="7">
        <v>0</v>
      </c>
      <c r="D85" s="6">
        <v>0</v>
      </c>
      <c r="E85" s="7">
        <v>0</v>
      </c>
      <c r="F85" s="7">
        <v>0</v>
      </c>
      <c r="G85" s="6">
        <v>0</v>
      </c>
      <c r="H85" s="6">
        <v>0</v>
      </c>
      <c r="I85" s="7">
        <v>0</v>
      </c>
      <c r="J85" s="6">
        <v>0</v>
      </c>
      <c r="K85" s="7">
        <v>0</v>
      </c>
      <c r="L85" s="6">
        <v>7721000</v>
      </c>
      <c r="M85" s="6">
        <v>7721000</v>
      </c>
      <c r="N85" s="6">
        <v>0</v>
      </c>
      <c r="O85" s="7">
        <v>0</v>
      </c>
      <c r="P85" s="6">
        <v>0</v>
      </c>
      <c r="Q85" s="7">
        <v>0</v>
      </c>
      <c r="R85" s="6">
        <v>2588000</v>
      </c>
      <c r="S85" s="6">
        <v>7853000</v>
      </c>
      <c r="T85" s="6">
        <v>0</v>
      </c>
      <c r="U85" s="7">
        <v>0</v>
      </c>
      <c r="V85" s="6">
        <v>0</v>
      </c>
      <c r="W85" s="7">
        <v>0</v>
      </c>
      <c r="X85" s="6">
        <v>7853000</v>
      </c>
      <c r="Y85" s="6">
        <v>7853000</v>
      </c>
      <c r="Z85" s="6">
        <v>0</v>
      </c>
      <c r="AA85" s="7">
        <v>0</v>
      </c>
      <c r="AB85" s="6">
        <v>0</v>
      </c>
      <c r="AC85" s="7">
        <v>0</v>
      </c>
      <c r="AD85" s="6">
        <v>1482000</v>
      </c>
      <c r="AE85" s="6">
        <v>1482000</v>
      </c>
      <c r="AF85" s="6">
        <v>0</v>
      </c>
      <c r="AG85" s="7">
        <v>0</v>
      </c>
      <c r="AH85" s="6">
        <v>0</v>
      </c>
      <c r="AI85" s="7">
        <v>0</v>
      </c>
      <c r="AJ85" s="6">
        <v>1642000</v>
      </c>
      <c r="AK85" s="6">
        <v>1642000</v>
      </c>
      <c r="AL85" s="6">
        <v>0</v>
      </c>
      <c r="AM85" s="7">
        <v>0</v>
      </c>
      <c r="AN85" s="6">
        <v>0</v>
      </c>
      <c r="AO85" s="7">
        <v>0</v>
      </c>
      <c r="AP85" s="6">
        <v>1717000</v>
      </c>
      <c r="AQ85" s="6">
        <v>1717000</v>
      </c>
      <c r="AR85" s="6">
        <v>0</v>
      </c>
      <c r="AS85" s="7">
        <v>0</v>
      </c>
      <c r="AT85" s="6">
        <v>0</v>
      </c>
      <c r="AU85" s="7">
        <v>0</v>
      </c>
      <c r="AV85" s="6">
        <v>1799000</v>
      </c>
      <c r="AW85" s="6">
        <v>1799000</v>
      </c>
      <c r="AX85" s="6">
        <v>0</v>
      </c>
      <c r="AY85" s="7">
        <v>0</v>
      </c>
      <c r="AZ85" s="6">
        <v>0</v>
      </c>
      <c r="BA85" s="7">
        <v>0</v>
      </c>
      <c r="BB85" s="6">
        <v>1643000</v>
      </c>
      <c r="BC85" s="6">
        <v>1643000</v>
      </c>
      <c r="BD85" s="6">
        <v>0</v>
      </c>
      <c r="BE85" s="7">
        <v>0</v>
      </c>
      <c r="BF85" s="6">
        <v>0</v>
      </c>
      <c r="BG85" s="7">
        <v>0</v>
      </c>
      <c r="BH85" s="6">
        <v>1490000</v>
      </c>
      <c r="BI85" s="6">
        <v>1490000</v>
      </c>
      <c r="BJ85" s="6">
        <v>0</v>
      </c>
      <c r="BK85" s="7">
        <v>0</v>
      </c>
      <c r="BL85" s="6">
        <v>0</v>
      </c>
      <c r="BM85" s="7">
        <v>0</v>
      </c>
      <c r="BN85" s="6">
        <v>1443000</v>
      </c>
      <c r="BO85" s="6">
        <v>1443000</v>
      </c>
      <c r="BP85" s="6">
        <v>0</v>
      </c>
      <c r="BQ85" s="7">
        <v>0</v>
      </c>
      <c r="BR85" s="6">
        <v>0</v>
      </c>
      <c r="BS85" s="7">
        <v>0</v>
      </c>
      <c r="BT85" s="6">
        <v>1563000</v>
      </c>
      <c r="BU85" s="6">
        <v>1563000</v>
      </c>
      <c r="BV85" s="6">
        <v>0</v>
      </c>
      <c r="BW85" s="7">
        <v>0</v>
      </c>
      <c r="BX85" s="6">
        <v>0</v>
      </c>
      <c r="BY85" s="7">
        <v>0</v>
      </c>
      <c r="BZ85" s="6">
        <v>1820000</v>
      </c>
      <c r="CA85" s="6">
        <v>1820000</v>
      </c>
      <c r="CB85" s="6">
        <v>0</v>
      </c>
      <c r="CC85" s="7">
        <v>0</v>
      </c>
      <c r="CD85" s="6">
        <v>0</v>
      </c>
      <c r="CE85" s="7">
        <v>0</v>
      </c>
      <c r="CF85" s="6">
        <v>1707000</v>
      </c>
      <c r="CG85" s="6">
        <v>1707000</v>
      </c>
      <c r="CH85" s="6">
        <v>0</v>
      </c>
      <c r="CI85" s="7">
        <v>0</v>
      </c>
      <c r="CJ85" s="6">
        <v>0</v>
      </c>
      <c r="CK85" s="7">
        <v>0</v>
      </c>
      <c r="CL85" s="6">
        <v>1657000</v>
      </c>
      <c r="CM85" s="6">
        <v>1657000</v>
      </c>
      <c r="CN85" s="6">
        <v>0</v>
      </c>
      <c r="CO85" s="7">
        <v>0</v>
      </c>
      <c r="CP85" s="6">
        <v>0</v>
      </c>
      <c r="CQ85" s="7">
        <v>0</v>
      </c>
      <c r="CR85" s="6">
        <v>1654000</v>
      </c>
      <c r="CS85" s="6">
        <v>1654000</v>
      </c>
      <c r="CT85" s="6">
        <v>0</v>
      </c>
      <c r="CU85" s="7">
        <v>0</v>
      </c>
      <c r="CV85" s="6">
        <v>0</v>
      </c>
      <c r="CW85" s="7">
        <v>0</v>
      </c>
      <c r="CX85" s="6">
        <v>1492000</v>
      </c>
      <c r="CY85" s="6">
        <v>1492000</v>
      </c>
      <c r="CZ85" s="6">
        <v>0</v>
      </c>
      <c r="DA85" s="7">
        <v>0</v>
      </c>
      <c r="DB85" s="6">
        <v>0</v>
      </c>
      <c r="DC85" s="7">
        <v>0</v>
      </c>
      <c r="DD85" s="6">
        <v>1705000</v>
      </c>
      <c r="DE85" s="6">
        <v>1705000</v>
      </c>
      <c r="DF85" s="6">
        <v>0</v>
      </c>
      <c r="DG85" s="7">
        <v>0</v>
      </c>
      <c r="DH85" s="6">
        <v>0</v>
      </c>
      <c r="DI85" s="7">
        <v>0</v>
      </c>
      <c r="DJ85" s="6">
        <v>1593000</v>
      </c>
      <c r="DK85" s="6">
        <v>1593000</v>
      </c>
      <c r="DL85" s="6">
        <v>0</v>
      </c>
      <c r="DM85" s="7">
        <v>0</v>
      </c>
      <c r="DN85" s="6">
        <v>0</v>
      </c>
      <c r="DO85" s="7">
        <v>0</v>
      </c>
      <c r="DP85" s="6">
        <v>1620000</v>
      </c>
      <c r="DQ85" s="6">
        <v>1620000</v>
      </c>
      <c r="DR85" s="6">
        <v>0</v>
      </c>
      <c r="DS85" s="7">
        <v>0</v>
      </c>
      <c r="DT85" s="6">
        <v>0</v>
      </c>
      <c r="DU85" s="7">
        <v>0</v>
      </c>
      <c r="DV85" s="6">
        <v>1605000</v>
      </c>
      <c r="DW85" s="6">
        <v>1605000</v>
      </c>
      <c r="DX85" s="6">
        <v>0</v>
      </c>
      <c r="DY85" s="7">
        <v>0</v>
      </c>
      <c r="DZ85" s="6">
        <v>0</v>
      </c>
      <c r="EA85" s="7">
        <v>0</v>
      </c>
      <c r="EB85" s="6">
        <v>1652000</v>
      </c>
      <c r="EC85" s="6">
        <v>1652000</v>
      </c>
      <c r="ED85" s="6">
        <v>0</v>
      </c>
      <c r="EE85" s="6">
        <v>0</v>
      </c>
      <c r="EF85" s="6">
        <v>0</v>
      </c>
      <c r="EG85" s="6">
        <v>0</v>
      </c>
      <c r="EH85" s="6">
        <v>47446000</v>
      </c>
      <c r="EI85" s="6">
        <v>47446000</v>
      </c>
      <c r="EJ85" s="6">
        <v>0</v>
      </c>
    </row>
    <row r="86" spans="2:140" outlineLevel="2">
      <c r="B86" s="5" t="s">
        <v>514</v>
      </c>
      <c r="C86" s="7">
        <v>0</v>
      </c>
      <c r="D86" s="6">
        <v>0</v>
      </c>
      <c r="E86" s="7">
        <v>0</v>
      </c>
      <c r="F86" s="7">
        <v>0</v>
      </c>
      <c r="G86" s="6">
        <v>0</v>
      </c>
      <c r="H86" s="6">
        <v>0</v>
      </c>
      <c r="I86" s="6">
        <v>8074.56</v>
      </c>
      <c r="J86" s="6">
        <v>0.1046</v>
      </c>
      <c r="K86" s="6">
        <v>3225724.08</v>
      </c>
      <c r="L86" s="6">
        <v>7721000</v>
      </c>
      <c r="M86" s="6">
        <v>4495275.92</v>
      </c>
      <c r="N86" s="6">
        <v>41.778599999999997</v>
      </c>
      <c r="O86" s="6">
        <v>458.8</v>
      </c>
      <c r="P86" s="6">
        <v>1.77E-2</v>
      </c>
      <c r="Q86" s="6">
        <v>69340.789999999994</v>
      </c>
      <c r="R86" s="6">
        <v>2588000</v>
      </c>
      <c r="S86" s="6">
        <v>7314799.4000000004</v>
      </c>
      <c r="T86" s="6">
        <v>6.8533999999999997</v>
      </c>
      <c r="U86" s="6">
        <v>64208.800000000003</v>
      </c>
      <c r="V86" s="6">
        <v>0.81759999999999999</v>
      </c>
      <c r="W86" s="6">
        <v>538200.6</v>
      </c>
      <c r="X86" s="6">
        <v>7853000</v>
      </c>
      <c r="Y86" s="6">
        <v>7314799.4000000004</v>
      </c>
      <c r="Z86" s="6">
        <v>6.8533999999999997</v>
      </c>
      <c r="AA86" s="6">
        <v>61034.55</v>
      </c>
      <c r="AB86" s="6">
        <v>4.1184000000000003</v>
      </c>
      <c r="AC86" s="6">
        <v>352884.51</v>
      </c>
      <c r="AD86" s="6">
        <v>1482000</v>
      </c>
      <c r="AE86" s="6">
        <v>1129115.49</v>
      </c>
      <c r="AF86" s="6">
        <v>23.811399999999999</v>
      </c>
      <c r="AG86" s="6">
        <v>83069.55</v>
      </c>
      <c r="AH86" s="6">
        <v>5.0590000000000002</v>
      </c>
      <c r="AI86" s="6">
        <v>317209.59000000003</v>
      </c>
      <c r="AJ86" s="6">
        <v>1642000</v>
      </c>
      <c r="AK86" s="6">
        <v>1324790.4099999999</v>
      </c>
      <c r="AL86" s="6">
        <v>19.3185</v>
      </c>
      <c r="AM86" s="6">
        <v>67034.55</v>
      </c>
      <c r="AN86" s="6">
        <v>3.9041999999999999</v>
      </c>
      <c r="AO86" s="6">
        <v>315174.59000000003</v>
      </c>
      <c r="AP86" s="6">
        <v>1717000</v>
      </c>
      <c r="AQ86" s="6">
        <v>1401825.41</v>
      </c>
      <c r="AR86" s="6">
        <v>18.356100000000001</v>
      </c>
      <c r="AS86" s="6">
        <v>88184.55</v>
      </c>
      <c r="AT86" s="6">
        <v>4.9019000000000004</v>
      </c>
      <c r="AU86" s="6">
        <v>368324.59</v>
      </c>
      <c r="AV86" s="6">
        <v>1799000</v>
      </c>
      <c r="AW86" s="6">
        <v>1430675.41</v>
      </c>
      <c r="AX86" s="6">
        <v>20.4739</v>
      </c>
      <c r="AY86" s="6">
        <v>61034.55</v>
      </c>
      <c r="AZ86" s="6">
        <v>3.7147999999999999</v>
      </c>
      <c r="BA86" s="6">
        <v>295174.59000000003</v>
      </c>
      <c r="BB86" s="6">
        <v>1643000</v>
      </c>
      <c r="BC86" s="6">
        <v>1347825.41</v>
      </c>
      <c r="BD86" s="6">
        <v>17.965599999999998</v>
      </c>
      <c r="BE86" s="6">
        <v>85324.55</v>
      </c>
      <c r="BF86" s="6">
        <v>5.7264999999999997</v>
      </c>
      <c r="BG86" s="6">
        <v>342291.59</v>
      </c>
      <c r="BH86" s="6">
        <v>1490000</v>
      </c>
      <c r="BI86" s="6">
        <v>1147708.4099999999</v>
      </c>
      <c r="BJ86" s="6">
        <v>22.9726</v>
      </c>
      <c r="BK86" s="6">
        <v>83034.55</v>
      </c>
      <c r="BL86" s="6">
        <v>5.7542999999999997</v>
      </c>
      <c r="BM86" s="6">
        <v>411249.65</v>
      </c>
      <c r="BN86" s="6">
        <v>1443000</v>
      </c>
      <c r="BO86" s="6">
        <v>1031750.35</v>
      </c>
      <c r="BP86" s="6">
        <v>28.499600000000001</v>
      </c>
      <c r="BQ86" s="6">
        <v>61034.55</v>
      </c>
      <c r="BR86" s="6">
        <v>3.9049999999999998</v>
      </c>
      <c r="BS86" s="6">
        <v>354162.44</v>
      </c>
      <c r="BT86" s="6">
        <v>1563000</v>
      </c>
      <c r="BU86" s="6">
        <v>1208837.56</v>
      </c>
      <c r="BV86" s="6">
        <v>22.659099999999999</v>
      </c>
      <c r="BW86" s="6">
        <v>66534.55</v>
      </c>
      <c r="BX86" s="6">
        <v>3.6556999999999999</v>
      </c>
      <c r="BY86" s="6">
        <v>308108.71999999997</v>
      </c>
      <c r="BZ86" s="6">
        <v>1820000</v>
      </c>
      <c r="CA86" s="6">
        <v>1511891.28</v>
      </c>
      <c r="CB86" s="6">
        <v>16.929099999999998</v>
      </c>
      <c r="CC86" s="6">
        <v>75453.55</v>
      </c>
      <c r="CD86" s="6">
        <v>4.4202000000000004</v>
      </c>
      <c r="CE86" s="6">
        <v>319193.58</v>
      </c>
      <c r="CF86" s="6">
        <v>1707000</v>
      </c>
      <c r="CG86" s="6">
        <v>1387806.42</v>
      </c>
      <c r="CH86" s="6">
        <v>18.699100000000001</v>
      </c>
      <c r="CI86" s="6">
        <v>62520.53</v>
      </c>
      <c r="CJ86" s="6">
        <v>3.7730999999999999</v>
      </c>
      <c r="CK86" s="6">
        <v>346251.08</v>
      </c>
      <c r="CL86" s="6">
        <v>1657000</v>
      </c>
      <c r="CM86" s="6">
        <v>1310748.92</v>
      </c>
      <c r="CN86" s="6">
        <v>20.8963</v>
      </c>
      <c r="CO86" s="6">
        <v>61034.55</v>
      </c>
      <c r="CP86" s="6">
        <v>3.6901000000000002</v>
      </c>
      <c r="CQ86" s="6">
        <v>304070.24</v>
      </c>
      <c r="CR86" s="6">
        <v>1654000</v>
      </c>
      <c r="CS86" s="6">
        <v>1349929.76</v>
      </c>
      <c r="CT86" s="6">
        <v>18.383900000000001</v>
      </c>
      <c r="CU86" s="6">
        <v>65334.55</v>
      </c>
      <c r="CV86" s="6">
        <v>4.3789999999999996</v>
      </c>
      <c r="CW86" s="6">
        <v>358548.12</v>
      </c>
      <c r="CX86" s="6">
        <v>1492000</v>
      </c>
      <c r="CY86" s="6">
        <v>1133451.8799999999</v>
      </c>
      <c r="CZ86" s="6">
        <v>24.031400000000001</v>
      </c>
      <c r="DA86" s="6">
        <v>107138.42</v>
      </c>
      <c r="DB86" s="6">
        <v>6.2838000000000003</v>
      </c>
      <c r="DC86" s="6">
        <v>749827.59</v>
      </c>
      <c r="DD86" s="6">
        <v>1705000</v>
      </c>
      <c r="DE86" s="6">
        <v>955172.41</v>
      </c>
      <c r="DF86" s="6">
        <v>43.978200000000001</v>
      </c>
      <c r="DG86" s="6">
        <v>82562.679999999993</v>
      </c>
      <c r="DH86" s="6">
        <v>5.1828000000000003</v>
      </c>
      <c r="DI86" s="6">
        <v>576200.31999999995</v>
      </c>
      <c r="DJ86" s="6">
        <v>1593000</v>
      </c>
      <c r="DK86" s="6">
        <v>1016799.68</v>
      </c>
      <c r="DL86" s="6">
        <v>36.1708</v>
      </c>
      <c r="DM86" s="6">
        <v>79265.210000000006</v>
      </c>
      <c r="DN86" s="6">
        <v>4.8929</v>
      </c>
      <c r="DO86" s="6">
        <v>603704.28</v>
      </c>
      <c r="DP86" s="6">
        <v>1620000</v>
      </c>
      <c r="DQ86" s="6">
        <v>1016295.72</v>
      </c>
      <c r="DR86" s="6">
        <v>37.265700000000002</v>
      </c>
      <c r="DS86" s="6">
        <v>61034.55</v>
      </c>
      <c r="DT86" s="6">
        <v>3.8028</v>
      </c>
      <c r="DU86" s="6">
        <v>350365.24</v>
      </c>
      <c r="DV86" s="6">
        <v>1605000</v>
      </c>
      <c r="DW86" s="6">
        <v>1254634.76</v>
      </c>
      <c r="DX86" s="6">
        <v>21.829599999999999</v>
      </c>
      <c r="DY86" s="6">
        <v>61034.55</v>
      </c>
      <c r="DZ86" s="6">
        <v>3.6945999999999999</v>
      </c>
      <c r="EA86" s="6">
        <v>308174.58</v>
      </c>
      <c r="EB86" s="6">
        <v>1652000</v>
      </c>
      <c r="EC86" s="6">
        <v>1343825.42</v>
      </c>
      <c r="ED86" s="6">
        <v>18.654599999999999</v>
      </c>
      <c r="EE86" s="6">
        <v>1384406.7</v>
      </c>
      <c r="EF86" s="6">
        <v>2.9178999999999999</v>
      </c>
      <c r="EG86" s="6">
        <v>10814180.77</v>
      </c>
      <c r="EH86" s="6">
        <v>47446000</v>
      </c>
      <c r="EI86" s="6">
        <v>36631819.229999997</v>
      </c>
      <c r="EJ86" s="6">
        <v>22.7926</v>
      </c>
    </row>
    <row r="87" spans="2:140" outlineLevel="1">
      <c r="B87" s="5" t="s">
        <v>515</v>
      </c>
      <c r="C87" s="7">
        <v>0</v>
      </c>
      <c r="D87" s="6">
        <v>0</v>
      </c>
      <c r="E87" s="7">
        <v>0</v>
      </c>
      <c r="F87" s="6">
        <v>35000</v>
      </c>
      <c r="G87" s="6">
        <v>35000</v>
      </c>
      <c r="H87" s="6">
        <v>0</v>
      </c>
      <c r="I87" s="6">
        <v>187242.3</v>
      </c>
      <c r="J87" s="6">
        <v>0.45829999999999999</v>
      </c>
      <c r="K87" s="6">
        <v>8202619.4400000004</v>
      </c>
      <c r="L87" s="6">
        <v>40860000</v>
      </c>
      <c r="M87" s="6">
        <v>32657380.559999999</v>
      </c>
      <c r="N87" s="6">
        <v>20.0749</v>
      </c>
      <c r="O87" s="6">
        <v>484157.2</v>
      </c>
      <c r="P87" s="6">
        <v>6.7347000000000001</v>
      </c>
      <c r="Q87" s="6">
        <v>1800348.89</v>
      </c>
      <c r="R87" s="6">
        <v>7189000</v>
      </c>
      <c r="S87" s="6">
        <v>7904074.4000000004</v>
      </c>
      <c r="T87" s="6">
        <v>6.5602</v>
      </c>
      <c r="U87" s="6">
        <v>64208.800000000003</v>
      </c>
      <c r="V87" s="6">
        <v>0.7591</v>
      </c>
      <c r="W87" s="6">
        <v>554925.6</v>
      </c>
      <c r="X87" s="6">
        <v>8459000</v>
      </c>
      <c r="Y87" s="6">
        <v>7904074.4000000004</v>
      </c>
      <c r="Z87" s="6">
        <v>6.5602</v>
      </c>
      <c r="AA87" s="6">
        <v>1871778.18</v>
      </c>
      <c r="AB87" s="6">
        <v>3.8371</v>
      </c>
      <c r="AC87" s="6">
        <v>9249935.2300000004</v>
      </c>
      <c r="AD87" s="6">
        <v>48781000</v>
      </c>
      <c r="AE87" s="6">
        <v>39531064.770000003</v>
      </c>
      <c r="AF87" s="6">
        <v>18.962199999999999</v>
      </c>
      <c r="AG87" s="6">
        <v>5181830.13</v>
      </c>
      <c r="AH87" s="6">
        <v>12.6479</v>
      </c>
      <c r="AI87" s="6">
        <v>22103989.300000001</v>
      </c>
      <c r="AJ87" s="6">
        <v>40970000</v>
      </c>
      <c r="AK87" s="6">
        <v>18866010.699999999</v>
      </c>
      <c r="AL87" s="6">
        <v>53.951599999999999</v>
      </c>
      <c r="AM87" s="6">
        <v>3977832.54</v>
      </c>
      <c r="AN87" s="6">
        <v>7.5787000000000004</v>
      </c>
      <c r="AO87" s="6">
        <v>14098819.960000001</v>
      </c>
      <c r="AP87" s="6">
        <v>52487000</v>
      </c>
      <c r="AQ87" s="6">
        <v>38388180.039999999</v>
      </c>
      <c r="AR87" s="6">
        <v>26.861499999999999</v>
      </c>
      <c r="AS87" s="6">
        <v>3282911.91</v>
      </c>
      <c r="AT87" s="6">
        <v>8.8146000000000004</v>
      </c>
      <c r="AU87" s="6">
        <v>13741380.77</v>
      </c>
      <c r="AV87" s="6">
        <v>37244000</v>
      </c>
      <c r="AW87" s="6">
        <v>23502619.23</v>
      </c>
      <c r="AX87" s="6">
        <v>36.895600000000002</v>
      </c>
      <c r="AY87" s="6">
        <v>5037318.9800000004</v>
      </c>
      <c r="AZ87" s="6">
        <v>11.4518</v>
      </c>
      <c r="BA87" s="6">
        <v>19087795.489999998</v>
      </c>
      <c r="BB87" s="6">
        <v>43987000</v>
      </c>
      <c r="BC87" s="6">
        <v>24899204.510000002</v>
      </c>
      <c r="BD87" s="6">
        <v>43.394199999999998</v>
      </c>
      <c r="BE87" s="6">
        <v>3185203.78</v>
      </c>
      <c r="BF87" s="6">
        <v>8.4611999999999998</v>
      </c>
      <c r="BG87" s="6">
        <v>13056713.83</v>
      </c>
      <c r="BH87" s="6">
        <v>37645000</v>
      </c>
      <c r="BI87" s="6">
        <v>24588286.170000002</v>
      </c>
      <c r="BJ87" s="6">
        <v>34.683799999999998</v>
      </c>
      <c r="BK87" s="6">
        <v>2830514.39</v>
      </c>
      <c r="BL87" s="6">
        <v>7.5476000000000001</v>
      </c>
      <c r="BM87" s="6">
        <v>12651274.609999999</v>
      </c>
      <c r="BN87" s="6">
        <v>37502000</v>
      </c>
      <c r="BO87" s="6">
        <v>24850725.390000001</v>
      </c>
      <c r="BP87" s="6">
        <v>33.734900000000003</v>
      </c>
      <c r="BQ87" s="6">
        <v>3206636.24</v>
      </c>
      <c r="BR87" s="6">
        <v>6.3296000000000001</v>
      </c>
      <c r="BS87" s="6">
        <v>13328077.18</v>
      </c>
      <c r="BT87" s="6">
        <v>50661000</v>
      </c>
      <c r="BU87" s="6">
        <v>37332922.82</v>
      </c>
      <c r="BV87" s="6">
        <v>26.308399999999999</v>
      </c>
      <c r="BW87" s="6">
        <v>3744540.93</v>
      </c>
      <c r="BX87" s="6">
        <v>6.4248000000000003</v>
      </c>
      <c r="BY87" s="6">
        <v>18212357.449999999</v>
      </c>
      <c r="BZ87" s="6">
        <v>58283000</v>
      </c>
      <c r="CA87" s="6">
        <v>40070642.549999997</v>
      </c>
      <c r="CB87" s="6">
        <v>31.248100000000001</v>
      </c>
      <c r="CC87" s="6">
        <v>2520521.86</v>
      </c>
      <c r="CD87" s="6">
        <v>5.0978000000000003</v>
      </c>
      <c r="CE87" s="6">
        <v>12976542.23</v>
      </c>
      <c r="CF87" s="6">
        <v>49443000</v>
      </c>
      <c r="CG87" s="6">
        <v>36466457.770000003</v>
      </c>
      <c r="CH87" s="6">
        <v>26.2455</v>
      </c>
      <c r="CI87" s="6">
        <v>2277428.5099999998</v>
      </c>
      <c r="CJ87" s="6">
        <v>6.6540999999999997</v>
      </c>
      <c r="CK87" s="6">
        <v>8869296.2799999993</v>
      </c>
      <c r="CL87" s="6">
        <v>34226000</v>
      </c>
      <c r="CM87" s="6">
        <v>25356703.719999999</v>
      </c>
      <c r="CN87" s="6">
        <v>25.913900000000002</v>
      </c>
      <c r="CO87" s="6">
        <v>2491460.11</v>
      </c>
      <c r="CP87" s="6">
        <v>5.2478999999999996</v>
      </c>
      <c r="CQ87" s="6">
        <v>10250377.67</v>
      </c>
      <c r="CR87" s="6">
        <v>47475000</v>
      </c>
      <c r="CS87" s="6">
        <v>37224622.329999998</v>
      </c>
      <c r="CT87" s="6">
        <v>21.591100000000001</v>
      </c>
      <c r="CU87" s="6">
        <v>3160990.27</v>
      </c>
      <c r="CV87" s="6">
        <v>7.5137999999999998</v>
      </c>
      <c r="CW87" s="6">
        <v>13049058.07</v>
      </c>
      <c r="CX87" s="6">
        <v>42069000</v>
      </c>
      <c r="CY87" s="6">
        <v>29019941.93</v>
      </c>
      <c r="CZ87" s="6">
        <v>31.0182</v>
      </c>
      <c r="DA87" s="6">
        <v>2481043</v>
      </c>
      <c r="DB87" s="6">
        <v>7.0427999999999997</v>
      </c>
      <c r="DC87" s="6">
        <v>10591933.49</v>
      </c>
      <c r="DD87" s="6">
        <v>35228000</v>
      </c>
      <c r="DE87" s="6">
        <v>24636066.510000002</v>
      </c>
      <c r="DF87" s="6">
        <v>30.066800000000001</v>
      </c>
      <c r="DG87" s="6">
        <v>2938612.13</v>
      </c>
      <c r="DH87" s="6">
        <v>7.8307000000000002</v>
      </c>
      <c r="DI87" s="6">
        <v>10235794.720000001</v>
      </c>
      <c r="DJ87" s="6">
        <v>37527000</v>
      </c>
      <c r="DK87" s="6">
        <v>27291205.280000001</v>
      </c>
      <c r="DL87" s="6">
        <v>27.2758</v>
      </c>
      <c r="DM87" s="6">
        <v>1767229.07</v>
      </c>
      <c r="DN87" s="6">
        <v>3.8172000000000001</v>
      </c>
      <c r="DO87" s="6">
        <v>7897891.7199999997</v>
      </c>
      <c r="DP87" s="6">
        <v>46297000</v>
      </c>
      <c r="DQ87" s="6">
        <v>38399108.280000001</v>
      </c>
      <c r="DR87" s="6">
        <v>17.059200000000001</v>
      </c>
      <c r="DS87" s="6">
        <v>3185259.89</v>
      </c>
      <c r="DT87" s="6">
        <v>6.5473999999999997</v>
      </c>
      <c r="DU87" s="6">
        <v>14194742.84</v>
      </c>
      <c r="DV87" s="6">
        <v>48649000</v>
      </c>
      <c r="DW87" s="6">
        <v>34454257.159999996</v>
      </c>
      <c r="DX87" s="6">
        <v>29.177900000000001</v>
      </c>
      <c r="DY87" s="6">
        <v>4839365.34</v>
      </c>
      <c r="DZ87" s="6">
        <v>10.6493</v>
      </c>
      <c r="EA87" s="6">
        <v>18168389.68</v>
      </c>
      <c r="EB87" s="6">
        <v>45443000</v>
      </c>
      <c r="EC87" s="6">
        <v>27274610.32</v>
      </c>
      <c r="ED87" s="6">
        <v>39.980600000000003</v>
      </c>
      <c r="EE87" s="6">
        <v>58716085.560000002</v>
      </c>
      <c r="EF87" s="6">
        <v>6.9039999999999999</v>
      </c>
      <c r="EG87" s="6">
        <v>252322264.44999999</v>
      </c>
      <c r="EH87" s="6">
        <v>850460000</v>
      </c>
      <c r="EI87" s="6">
        <v>598137735.54999995</v>
      </c>
      <c r="EJ87" s="6">
        <v>29.668900000000001</v>
      </c>
    </row>
    <row r="88" spans="2:140" outlineLevel="2">
      <c r="B88" s="5" t="s">
        <v>516</v>
      </c>
      <c r="C88" s="7">
        <v>0</v>
      </c>
      <c r="D88" s="6">
        <v>0</v>
      </c>
      <c r="E88" s="7">
        <v>0</v>
      </c>
      <c r="F88" s="7">
        <v>0</v>
      </c>
      <c r="G88" s="6">
        <v>0</v>
      </c>
      <c r="H88" s="6">
        <v>0</v>
      </c>
      <c r="I88" s="7">
        <v>0</v>
      </c>
      <c r="J88" s="6">
        <v>0</v>
      </c>
      <c r="K88" s="7">
        <v>0</v>
      </c>
      <c r="L88" s="7">
        <v>0</v>
      </c>
      <c r="M88" s="6">
        <v>0</v>
      </c>
      <c r="N88" s="6">
        <v>0</v>
      </c>
      <c r="O88" s="7">
        <v>0</v>
      </c>
      <c r="P88" s="6">
        <v>0</v>
      </c>
      <c r="Q88" s="7">
        <v>0</v>
      </c>
      <c r="R88" s="7">
        <v>0</v>
      </c>
      <c r="S88" s="6">
        <v>0</v>
      </c>
      <c r="T88" s="6">
        <v>0</v>
      </c>
      <c r="U88" s="7">
        <v>0</v>
      </c>
      <c r="V88" s="6">
        <v>0</v>
      </c>
      <c r="W88" s="7">
        <v>0</v>
      </c>
      <c r="X88" s="7">
        <v>0</v>
      </c>
      <c r="Y88" s="6">
        <v>0</v>
      </c>
      <c r="Z88" s="6">
        <v>0</v>
      </c>
      <c r="AA88" s="6">
        <v>1407407.34</v>
      </c>
      <c r="AB88" s="6">
        <v>8.7536000000000005</v>
      </c>
      <c r="AC88" s="6">
        <v>4557172.82</v>
      </c>
      <c r="AD88" s="6">
        <v>16078000</v>
      </c>
      <c r="AE88" s="6">
        <v>11520827.18</v>
      </c>
      <c r="AF88" s="6">
        <v>28.344200000000001</v>
      </c>
      <c r="AG88" s="6">
        <v>943985.38</v>
      </c>
      <c r="AH88" s="6">
        <v>7.8163999999999998</v>
      </c>
      <c r="AI88" s="6">
        <v>3246515.27</v>
      </c>
      <c r="AJ88" s="6">
        <v>12077000</v>
      </c>
      <c r="AK88" s="6">
        <v>8830484.7300000004</v>
      </c>
      <c r="AL88" s="6">
        <v>26.881799999999998</v>
      </c>
      <c r="AM88" s="6">
        <v>1126780.93</v>
      </c>
      <c r="AN88" s="6">
        <v>10.5524</v>
      </c>
      <c r="AO88" s="6">
        <v>4674402.1100000003</v>
      </c>
      <c r="AP88" s="6">
        <v>10678000</v>
      </c>
      <c r="AQ88" s="6">
        <v>6003597.8899999997</v>
      </c>
      <c r="AR88" s="6">
        <v>43.776000000000003</v>
      </c>
      <c r="AS88" s="6">
        <v>758347.86</v>
      </c>
      <c r="AT88" s="6">
        <v>7.8625999999999996</v>
      </c>
      <c r="AU88" s="6">
        <v>3313159.14</v>
      </c>
      <c r="AV88" s="6">
        <v>9645000</v>
      </c>
      <c r="AW88" s="6">
        <v>6331840.8600000003</v>
      </c>
      <c r="AX88" s="6">
        <v>34.351100000000002</v>
      </c>
      <c r="AY88" s="6">
        <v>668436.75</v>
      </c>
      <c r="AZ88" s="6">
        <v>8.8781999999999996</v>
      </c>
      <c r="BA88" s="6">
        <v>2920803.07</v>
      </c>
      <c r="BB88" s="6">
        <v>7529000</v>
      </c>
      <c r="BC88" s="6">
        <v>4608196.93</v>
      </c>
      <c r="BD88" s="6">
        <v>38.793999999999997</v>
      </c>
      <c r="BE88" s="6">
        <v>1208841.0900000001</v>
      </c>
      <c r="BF88" s="6">
        <v>13.4316</v>
      </c>
      <c r="BG88" s="6">
        <v>4957702.4000000004</v>
      </c>
      <c r="BH88" s="6">
        <v>9000000</v>
      </c>
      <c r="BI88" s="6">
        <v>4042297.6</v>
      </c>
      <c r="BJ88" s="6">
        <v>55.085599999999999</v>
      </c>
      <c r="BK88" s="6">
        <v>1508512.04</v>
      </c>
      <c r="BL88" s="6">
        <v>10.8565</v>
      </c>
      <c r="BM88" s="6">
        <v>5034411.1100000003</v>
      </c>
      <c r="BN88" s="6">
        <v>13895000</v>
      </c>
      <c r="BO88" s="6">
        <v>8860588.8900000006</v>
      </c>
      <c r="BP88" s="6">
        <v>36.2318</v>
      </c>
      <c r="BQ88" s="6">
        <v>271506</v>
      </c>
      <c r="BR88" s="6">
        <v>4.6040999999999999</v>
      </c>
      <c r="BS88" s="6">
        <v>1002161.72</v>
      </c>
      <c r="BT88" s="6">
        <v>5897000</v>
      </c>
      <c r="BU88" s="6">
        <v>4894838.28</v>
      </c>
      <c r="BV88" s="6">
        <v>16.994399999999999</v>
      </c>
      <c r="BW88" s="6">
        <v>114307.43</v>
      </c>
      <c r="BX88" s="6">
        <v>1.633</v>
      </c>
      <c r="BY88" s="6">
        <v>923540.95</v>
      </c>
      <c r="BZ88" s="6">
        <v>7000000</v>
      </c>
      <c r="CA88" s="6">
        <v>6076459.0499999998</v>
      </c>
      <c r="CB88" s="6">
        <v>13.1934</v>
      </c>
      <c r="CC88" s="6">
        <v>1231788.1399999999</v>
      </c>
      <c r="CD88" s="6">
        <v>7.2458</v>
      </c>
      <c r="CE88" s="6">
        <v>4848607.16</v>
      </c>
      <c r="CF88" s="6">
        <v>17000000</v>
      </c>
      <c r="CG88" s="6">
        <v>12151392.84</v>
      </c>
      <c r="CH88" s="6">
        <v>28.5212</v>
      </c>
      <c r="CI88" s="6">
        <v>974056.08</v>
      </c>
      <c r="CJ88" s="6">
        <v>7.9256000000000002</v>
      </c>
      <c r="CK88" s="6">
        <v>4414758.17</v>
      </c>
      <c r="CL88" s="6">
        <v>12290000</v>
      </c>
      <c r="CM88" s="6">
        <v>7875241.8300000001</v>
      </c>
      <c r="CN88" s="6">
        <v>35.921500000000002</v>
      </c>
      <c r="CO88" s="6">
        <v>1131943.54</v>
      </c>
      <c r="CP88" s="6">
        <v>7.4588000000000001</v>
      </c>
      <c r="CQ88" s="6">
        <v>4580053.47</v>
      </c>
      <c r="CR88" s="6">
        <v>15176000</v>
      </c>
      <c r="CS88" s="6">
        <v>10595946.529999999</v>
      </c>
      <c r="CT88" s="6">
        <v>30.179600000000001</v>
      </c>
      <c r="CU88" s="6">
        <v>955172.24</v>
      </c>
      <c r="CV88" s="6">
        <v>5.8960999999999997</v>
      </c>
      <c r="CW88" s="6">
        <v>4096400.15</v>
      </c>
      <c r="CX88" s="6">
        <v>16200000</v>
      </c>
      <c r="CY88" s="6">
        <v>12103599.85</v>
      </c>
      <c r="CZ88" s="6">
        <v>25.2864</v>
      </c>
      <c r="DA88" s="6">
        <v>1002607.49</v>
      </c>
      <c r="DB88" s="6">
        <v>7.4222999999999999</v>
      </c>
      <c r="DC88" s="6">
        <v>4169537.1</v>
      </c>
      <c r="DD88" s="6">
        <v>13508000</v>
      </c>
      <c r="DE88" s="6">
        <v>9338462.9000000004</v>
      </c>
      <c r="DF88" s="6">
        <v>30.8672</v>
      </c>
      <c r="DG88" s="6">
        <v>678848.39</v>
      </c>
      <c r="DH88" s="6">
        <v>4.3749000000000002</v>
      </c>
      <c r="DI88" s="6">
        <v>2600366.15</v>
      </c>
      <c r="DJ88" s="6">
        <v>15517000</v>
      </c>
      <c r="DK88" s="6">
        <v>12916633.85</v>
      </c>
      <c r="DL88" s="6">
        <v>16.758199999999999</v>
      </c>
      <c r="DM88" s="6">
        <v>968177.73</v>
      </c>
      <c r="DN88" s="6">
        <v>8.0762</v>
      </c>
      <c r="DO88" s="6">
        <v>4685984.83</v>
      </c>
      <c r="DP88" s="6">
        <v>11988000</v>
      </c>
      <c r="DQ88" s="6">
        <v>7302015.1699999999</v>
      </c>
      <c r="DR88" s="6">
        <v>39.088999999999999</v>
      </c>
      <c r="DS88" s="6">
        <v>262541.45</v>
      </c>
      <c r="DT88" s="6">
        <v>2.6084999999999998</v>
      </c>
      <c r="DU88" s="6">
        <v>863598.41</v>
      </c>
      <c r="DV88" s="6">
        <v>10065000</v>
      </c>
      <c r="DW88" s="6">
        <v>9201401.5899999999</v>
      </c>
      <c r="DX88" s="6">
        <v>8.5801999999999996</v>
      </c>
      <c r="DY88" s="6">
        <v>991006.71999999997</v>
      </c>
      <c r="DZ88" s="6">
        <v>5.3567999999999998</v>
      </c>
      <c r="EA88" s="6">
        <v>3818591.26</v>
      </c>
      <c r="EB88" s="6">
        <v>18500000</v>
      </c>
      <c r="EC88" s="6">
        <v>14681408.74</v>
      </c>
      <c r="ED88" s="6">
        <v>20.640999999999998</v>
      </c>
      <c r="EE88" s="6">
        <v>16204266.6</v>
      </c>
      <c r="EF88" s="6">
        <v>7.2977999999999996</v>
      </c>
      <c r="EG88" s="6">
        <v>64707765.289999999</v>
      </c>
      <c r="EH88" s="6">
        <v>222043000</v>
      </c>
      <c r="EI88" s="6">
        <v>157335234.71000001</v>
      </c>
      <c r="EJ88" s="6">
        <v>29.141999999999999</v>
      </c>
    </row>
    <row r="89" spans="2:140" outlineLevel="2">
      <c r="B89" s="5" t="s">
        <v>517</v>
      </c>
      <c r="C89" s="7">
        <v>0</v>
      </c>
      <c r="D89" s="6">
        <v>0</v>
      </c>
      <c r="E89" s="7">
        <v>0</v>
      </c>
      <c r="F89" s="7">
        <v>0</v>
      </c>
      <c r="G89" s="6">
        <v>0</v>
      </c>
      <c r="H89" s="6">
        <v>0</v>
      </c>
      <c r="I89" s="7">
        <v>0</v>
      </c>
      <c r="J89" s="6">
        <v>0</v>
      </c>
      <c r="K89" s="7">
        <v>0</v>
      </c>
      <c r="L89" s="7">
        <v>0</v>
      </c>
      <c r="M89" s="6">
        <v>0</v>
      </c>
      <c r="N89" s="6">
        <v>0</v>
      </c>
      <c r="O89" s="7">
        <v>0</v>
      </c>
      <c r="P89" s="6">
        <v>0</v>
      </c>
      <c r="Q89" s="7">
        <v>0</v>
      </c>
      <c r="R89" s="7">
        <v>0</v>
      </c>
      <c r="S89" s="6">
        <v>0</v>
      </c>
      <c r="T89" s="6">
        <v>0</v>
      </c>
      <c r="U89" s="7">
        <v>0</v>
      </c>
      <c r="V89" s="6">
        <v>0</v>
      </c>
      <c r="W89" s="7">
        <v>0</v>
      </c>
      <c r="X89" s="7">
        <v>0</v>
      </c>
      <c r="Y89" s="6">
        <v>0</v>
      </c>
      <c r="Z89" s="6">
        <v>0</v>
      </c>
      <c r="AA89" s="7">
        <v>0</v>
      </c>
      <c r="AB89" s="6">
        <v>0</v>
      </c>
      <c r="AC89" s="7">
        <v>0</v>
      </c>
      <c r="AD89" s="7">
        <v>0</v>
      </c>
      <c r="AE89" s="6">
        <v>0</v>
      </c>
      <c r="AF89" s="6">
        <v>0</v>
      </c>
      <c r="AG89" s="7">
        <v>0</v>
      </c>
      <c r="AH89" s="6">
        <v>0</v>
      </c>
      <c r="AI89" s="7">
        <v>0</v>
      </c>
      <c r="AJ89" s="7">
        <v>0</v>
      </c>
      <c r="AK89" s="6">
        <v>0</v>
      </c>
      <c r="AL89" s="6">
        <v>0</v>
      </c>
      <c r="AM89" s="7">
        <v>0</v>
      </c>
      <c r="AN89" s="6">
        <v>0</v>
      </c>
      <c r="AO89" s="7">
        <v>0</v>
      </c>
      <c r="AP89" s="6">
        <v>760000</v>
      </c>
      <c r="AQ89" s="6">
        <v>760000</v>
      </c>
      <c r="AR89" s="6">
        <v>0</v>
      </c>
      <c r="AS89" s="7">
        <v>0</v>
      </c>
      <c r="AT89" s="6">
        <v>0</v>
      </c>
      <c r="AU89" s="7">
        <v>0</v>
      </c>
      <c r="AV89" s="7">
        <v>0</v>
      </c>
      <c r="AW89" s="6">
        <v>0</v>
      </c>
      <c r="AX89" s="6">
        <v>0</v>
      </c>
      <c r="AY89" s="7">
        <v>0</v>
      </c>
      <c r="AZ89" s="6">
        <v>0</v>
      </c>
      <c r="BA89" s="7">
        <v>0</v>
      </c>
      <c r="BB89" s="7">
        <v>0</v>
      </c>
      <c r="BC89" s="6">
        <v>0</v>
      </c>
      <c r="BD89" s="6">
        <v>0</v>
      </c>
      <c r="BE89" s="7">
        <v>0</v>
      </c>
      <c r="BF89" s="6">
        <v>0</v>
      </c>
      <c r="BG89" s="7">
        <v>0</v>
      </c>
      <c r="BH89" s="7">
        <v>0</v>
      </c>
      <c r="BI89" s="6">
        <v>0</v>
      </c>
      <c r="BJ89" s="6">
        <v>0</v>
      </c>
      <c r="BK89" s="6">
        <v>78603</v>
      </c>
      <c r="BL89" s="6">
        <v>14.9152</v>
      </c>
      <c r="BM89" s="6">
        <v>157920</v>
      </c>
      <c r="BN89" s="6">
        <v>527000</v>
      </c>
      <c r="BO89" s="6">
        <v>369080</v>
      </c>
      <c r="BP89" s="6">
        <v>29.965800000000002</v>
      </c>
      <c r="BQ89" s="7">
        <v>0</v>
      </c>
      <c r="BR89" s="6">
        <v>0</v>
      </c>
      <c r="BS89" s="7">
        <v>0</v>
      </c>
      <c r="BT89" s="7">
        <v>0</v>
      </c>
      <c r="BU89" s="6">
        <v>0</v>
      </c>
      <c r="BV89" s="6">
        <v>0</v>
      </c>
      <c r="BW89" s="7">
        <v>0</v>
      </c>
      <c r="BX89" s="6">
        <v>0</v>
      </c>
      <c r="BY89" s="7">
        <v>0</v>
      </c>
      <c r="BZ89" s="6">
        <v>200000</v>
      </c>
      <c r="CA89" s="6">
        <v>200000</v>
      </c>
      <c r="CB89" s="6">
        <v>0</v>
      </c>
      <c r="CC89" s="7">
        <v>0</v>
      </c>
      <c r="CD89" s="6">
        <v>0</v>
      </c>
      <c r="CE89" s="7">
        <v>0</v>
      </c>
      <c r="CF89" s="6">
        <v>300000</v>
      </c>
      <c r="CG89" s="6">
        <v>300000</v>
      </c>
      <c r="CH89" s="6">
        <v>0</v>
      </c>
      <c r="CI89" s="7">
        <v>0</v>
      </c>
      <c r="CJ89" s="6">
        <v>0</v>
      </c>
      <c r="CK89" s="6">
        <v>66108</v>
      </c>
      <c r="CL89" s="6">
        <v>370000</v>
      </c>
      <c r="CM89" s="6">
        <v>303892</v>
      </c>
      <c r="CN89" s="6">
        <v>17.867000000000001</v>
      </c>
      <c r="CO89" s="7">
        <v>0</v>
      </c>
      <c r="CP89" s="6">
        <v>0</v>
      </c>
      <c r="CQ89" s="7">
        <v>0</v>
      </c>
      <c r="CR89" s="7">
        <v>0</v>
      </c>
      <c r="CS89" s="6">
        <v>0</v>
      </c>
      <c r="CT89" s="6">
        <v>0</v>
      </c>
      <c r="CU89" s="7">
        <v>0</v>
      </c>
      <c r="CV89" s="6">
        <v>0</v>
      </c>
      <c r="CW89" s="7">
        <v>0</v>
      </c>
      <c r="CX89" s="6">
        <v>300000</v>
      </c>
      <c r="CY89" s="6">
        <v>300000</v>
      </c>
      <c r="CZ89" s="6">
        <v>0</v>
      </c>
      <c r="DA89" s="7">
        <v>0</v>
      </c>
      <c r="DB89" s="6">
        <v>0</v>
      </c>
      <c r="DC89" s="7">
        <v>0</v>
      </c>
      <c r="DD89" s="6">
        <v>650000</v>
      </c>
      <c r="DE89" s="6">
        <v>650000</v>
      </c>
      <c r="DF89" s="6">
        <v>0</v>
      </c>
      <c r="DG89" s="7">
        <v>0</v>
      </c>
      <c r="DH89" s="6">
        <v>0</v>
      </c>
      <c r="DI89" s="7">
        <v>0</v>
      </c>
      <c r="DJ89" s="7">
        <v>0</v>
      </c>
      <c r="DK89" s="6">
        <v>0</v>
      </c>
      <c r="DL89" s="6">
        <v>0</v>
      </c>
      <c r="DM89" s="7">
        <v>0</v>
      </c>
      <c r="DN89" s="6">
        <v>0</v>
      </c>
      <c r="DO89" s="7">
        <v>0</v>
      </c>
      <c r="DP89" s="6">
        <v>200000</v>
      </c>
      <c r="DQ89" s="6">
        <v>200000</v>
      </c>
      <c r="DR89" s="6">
        <v>0</v>
      </c>
      <c r="DS89" s="7">
        <v>0</v>
      </c>
      <c r="DT89" s="6">
        <v>0</v>
      </c>
      <c r="DU89" s="7">
        <v>0</v>
      </c>
      <c r="DV89" s="6">
        <v>200000</v>
      </c>
      <c r="DW89" s="6">
        <v>200000</v>
      </c>
      <c r="DX89" s="6">
        <v>0</v>
      </c>
      <c r="DY89" s="7">
        <v>0</v>
      </c>
      <c r="DZ89" s="6">
        <v>0</v>
      </c>
      <c r="EA89" s="7">
        <v>0</v>
      </c>
      <c r="EB89" s="6">
        <v>150000</v>
      </c>
      <c r="EC89" s="6">
        <v>150000</v>
      </c>
      <c r="ED89" s="6">
        <v>0</v>
      </c>
      <c r="EE89" s="6">
        <v>78603</v>
      </c>
      <c r="EF89" s="6">
        <v>2.1494</v>
      </c>
      <c r="EG89" s="6">
        <v>224028</v>
      </c>
      <c r="EH89" s="6">
        <v>3657000</v>
      </c>
      <c r="EI89" s="6">
        <v>3432972</v>
      </c>
      <c r="EJ89" s="6">
        <v>6.1260000000000003</v>
      </c>
    </row>
    <row r="90" spans="2:140" outlineLevel="2">
      <c r="B90" s="5" t="s">
        <v>518</v>
      </c>
      <c r="C90" s="7">
        <v>0</v>
      </c>
      <c r="D90" s="6">
        <v>0</v>
      </c>
      <c r="E90" s="7">
        <v>0</v>
      </c>
      <c r="F90" s="7">
        <v>0</v>
      </c>
      <c r="G90" s="6">
        <v>0</v>
      </c>
      <c r="H90" s="6">
        <v>0</v>
      </c>
      <c r="I90" s="7">
        <v>0</v>
      </c>
      <c r="J90" s="6">
        <v>0</v>
      </c>
      <c r="K90" s="7">
        <v>0</v>
      </c>
      <c r="L90" s="7">
        <v>0</v>
      </c>
      <c r="M90" s="6">
        <v>0</v>
      </c>
      <c r="N90" s="6">
        <v>0</v>
      </c>
      <c r="O90" s="7">
        <v>0</v>
      </c>
      <c r="P90" s="6">
        <v>0</v>
      </c>
      <c r="Q90" s="7">
        <v>0</v>
      </c>
      <c r="R90" s="7">
        <v>0</v>
      </c>
      <c r="S90" s="6">
        <v>0</v>
      </c>
      <c r="T90" s="6">
        <v>0</v>
      </c>
      <c r="U90" s="7">
        <v>0</v>
      </c>
      <c r="V90" s="6">
        <v>0</v>
      </c>
      <c r="W90" s="7">
        <v>0</v>
      </c>
      <c r="X90" s="7">
        <v>0</v>
      </c>
      <c r="Y90" s="6">
        <v>0</v>
      </c>
      <c r="Z90" s="6">
        <v>0</v>
      </c>
      <c r="AA90" s="6">
        <v>25888.42</v>
      </c>
      <c r="AB90" s="6">
        <v>8.141</v>
      </c>
      <c r="AC90" s="6">
        <v>94239.09</v>
      </c>
      <c r="AD90" s="6">
        <v>318000</v>
      </c>
      <c r="AE90" s="6">
        <v>223760.91</v>
      </c>
      <c r="AF90" s="6">
        <v>29.634899999999998</v>
      </c>
      <c r="AG90" s="7">
        <v>0</v>
      </c>
      <c r="AH90" s="6">
        <v>0</v>
      </c>
      <c r="AI90" s="7">
        <v>0</v>
      </c>
      <c r="AJ90" s="7">
        <v>0</v>
      </c>
      <c r="AK90" s="6">
        <v>0</v>
      </c>
      <c r="AL90" s="6">
        <v>0</v>
      </c>
      <c r="AM90" s="6">
        <v>69218.149999999994</v>
      </c>
      <c r="AN90" s="6">
        <v>4.6144999999999996</v>
      </c>
      <c r="AO90" s="6">
        <v>221644.36</v>
      </c>
      <c r="AP90" s="6">
        <v>1500000</v>
      </c>
      <c r="AQ90" s="6">
        <v>1278355.6399999999</v>
      </c>
      <c r="AR90" s="6">
        <v>14.776300000000001</v>
      </c>
      <c r="AS90" s="7">
        <v>0</v>
      </c>
      <c r="AT90" s="6">
        <v>0</v>
      </c>
      <c r="AU90" s="7">
        <v>0</v>
      </c>
      <c r="AV90" s="6">
        <v>300000</v>
      </c>
      <c r="AW90" s="6">
        <v>300000</v>
      </c>
      <c r="AX90" s="6">
        <v>0</v>
      </c>
      <c r="AY90" s="6">
        <v>465427</v>
      </c>
      <c r="AZ90" s="6">
        <v>6.649</v>
      </c>
      <c r="BA90" s="6">
        <v>2010518</v>
      </c>
      <c r="BB90" s="6">
        <v>7000000</v>
      </c>
      <c r="BC90" s="6">
        <v>4989482</v>
      </c>
      <c r="BD90" s="6">
        <v>28.721699999999998</v>
      </c>
      <c r="BE90" s="7">
        <v>0</v>
      </c>
      <c r="BF90" s="6">
        <v>0</v>
      </c>
      <c r="BG90" s="7">
        <v>0</v>
      </c>
      <c r="BH90" s="7">
        <v>0</v>
      </c>
      <c r="BI90" s="6">
        <v>0</v>
      </c>
      <c r="BJ90" s="6">
        <v>0</v>
      </c>
      <c r="BK90" s="7">
        <v>0</v>
      </c>
      <c r="BL90" s="6">
        <v>0</v>
      </c>
      <c r="BM90" s="7">
        <v>0</v>
      </c>
      <c r="BN90" s="7">
        <v>0</v>
      </c>
      <c r="BO90" s="6">
        <v>0</v>
      </c>
      <c r="BP90" s="6">
        <v>0</v>
      </c>
      <c r="BQ90" s="7">
        <v>0</v>
      </c>
      <c r="BR90" s="6">
        <v>0</v>
      </c>
      <c r="BS90" s="7">
        <v>0</v>
      </c>
      <c r="BT90" s="6">
        <v>100000</v>
      </c>
      <c r="BU90" s="6">
        <v>100000</v>
      </c>
      <c r="BV90" s="6">
        <v>0</v>
      </c>
      <c r="BW90" s="6">
        <v>6293.99</v>
      </c>
      <c r="BX90" s="6">
        <v>1.2587999999999999</v>
      </c>
      <c r="BY90" s="6">
        <v>6293.99</v>
      </c>
      <c r="BZ90" s="6">
        <v>500000</v>
      </c>
      <c r="CA90" s="6">
        <v>493706.01</v>
      </c>
      <c r="CB90" s="6">
        <v>1.2587999999999999</v>
      </c>
      <c r="CC90" s="7">
        <v>0</v>
      </c>
      <c r="CD90" s="6">
        <v>0</v>
      </c>
      <c r="CE90" s="7">
        <v>0</v>
      </c>
      <c r="CF90" s="7">
        <v>0</v>
      </c>
      <c r="CG90" s="6">
        <v>0</v>
      </c>
      <c r="CH90" s="6">
        <v>0</v>
      </c>
      <c r="CI90" s="6">
        <v>52113.45</v>
      </c>
      <c r="CJ90" s="6">
        <v>8.6856000000000009</v>
      </c>
      <c r="CK90" s="6">
        <v>231740.29</v>
      </c>
      <c r="CL90" s="6">
        <v>600000</v>
      </c>
      <c r="CM90" s="6">
        <v>368259.71</v>
      </c>
      <c r="CN90" s="6">
        <v>38.623399999999997</v>
      </c>
      <c r="CO90" s="7">
        <v>0</v>
      </c>
      <c r="CP90" s="6">
        <v>0</v>
      </c>
      <c r="CQ90" s="7">
        <v>0</v>
      </c>
      <c r="CR90" s="6">
        <v>864000</v>
      </c>
      <c r="CS90" s="6">
        <v>864000</v>
      </c>
      <c r="CT90" s="6">
        <v>0</v>
      </c>
      <c r="CU90" s="7">
        <v>0</v>
      </c>
      <c r="CV90" s="6">
        <v>0</v>
      </c>
      <c r="CW90" s="7">
        <v>0</v>
      </c>
      <c r="CX90" s="6">
        <v>402000</v>
      </c>
      <c r="CY90" s="6">
        <v>402000</v>
      </c>
      <c r="CZ90" s="6">
        <v>0</v>
      </c>
      <c r="DA90" s="7">
        <v>0</v>
      </c>
      <c r="DB90" s="6">
        <v>0</v>
      </c>
      <c r="DC90" s="7">
        <v>0</v>
      </c>
      <c r="DD90" s="7">
        <v>0</v>
      </c>
      <c r="DE90" s="6">
        <v>0</v>
      </c>
      <c r="DF90" s="6">
        <v>0</v>
      </c>
      <c r="DG90" s="7">
        <v>0</v>
      </c>
      <c r="DH90" s="6">
        <v>0</v>
      </c>
      <c r="DI90" s="7">
        <v>0</v>
      </c>
      <c r="DJ90" s="7">
        <v>0</v>
      </c>
      <c r="DK90" s="6">
        <v>0</v>
      </c>
      <c r="DL90" s="6">
        <v>0</v>
      </c>
      <c r="DM90" s="6">
        <v>39008.71</v>
      </c>
      <c r="DN90" s="6">
        <v>3.9009</v>
      </c>
      <c r="DO90" s="6">
        <v>153959.48000000001</v>
      </c>
      <c r="DP90" s="6">
        <v>1000000</v>
      </c>
      <c r="DQ90" s="6">
        <v>846040.52</v>
      </c>
      <c r="DR90" s="6">
        <v>15.395899999999999</v>
      </c>
      <c r="DS90" s="7">
        <v>0</v>
      </c>
      <c r="DT90" s="6">
        <v>0</v>
      </c>
      <c r="DU90" s="7">
        <v>0</v>
      </c>
      <c r="DV90" s="6">
        <v>700000</v>
      </c>
      <c r="DW90" s="6">
        <v>700000</v>
      </c>
      <c r="DX90" s="6">
        <v>0</v>
      </c>
      <c r="DY90" s="7">
        <v>0</v>
      </c>
      <c r="DZ90" s="6">
        <v>0</v>
      </c>
      <c r="EA90" s="7">
        <v>0</v>
      </c>
      <c r="EB90" s="7">
        <v>0</v>
      </c>
      <c r="EC90" s="6">
        <v>0</v>
      </c>
      <c r="ED90" s="6">
        <v>0</v>
      </c>
      <c r="EE90" s="6">
        <v>657949.72</v>
      </c>
      <c r="EF90" s="6">
        <v>4.9528999999999996</v>
      </c>
      <c r="EG90" s="6">
        <v>2718395.21</v>
      </c>
      <c r="EH90" s="6">
        <v>13284000</v>
      </c>
      <c r="EI90" s="6">
        <v>10565604.789999999</v>
      </c>
      <c r="EJ90" s="6">
        <v>20.463699999999999</v>
      </c>
    </row>
    <row r="91" spans="2:140" outlineLevel="1">
      <c r="B91" s="5" t="s">
        <v>519</v>
      </c>
      <c r="C91" s="7">
        <v>0</v>
      </c>
      <c r="D91" s="6">
        <v>0</v>
      </c>
      <c r="E91" s="7">
        <v>0</v>
      </c>
      <c r="F91" s="7">
        <v>0</v>
      </c>
      <c r="G91" s="6">
        <v>0</v>
      </c>
      <c r="H91" s="6">
        <v>0</v>
      </c>
      <c r="I91" s="7">
        <v>0</v>
      </c>
      <c r="J91" s="6">
        <v>0</v>
      </c>
      <c r="K91" s="7">
        <v>0</v>
      </c>
      <c r="L91" s="7">
        <v>0</v>
      </c>
      <c r="M91" s="6">
        <v>0</v>
      </c>
      <c r="N91" s="6">
        <v>0</v>
      </c>
      <c r="O91" s="7">
        <v>0</v>
      </c>
      <c r="P91" s="6">
        <v>0</v>
      </c>
      <c r="Q91" s="7">
        <v>0</v>
      </c>
      <c r="R91" s="7">
        <v>0</v>
      </c>
      <c r="S91" s="6">
        <v>0</v>
      </c>
      <c r="T91" s="6">
        <v>0</v>
      </c>
      <c r="U91" s="7">
        <v>0</v>
      </c>
      <c r="V91" s="6">
        <v>0</v>
      </c>
      <c r="W91" s="7">
        <v>0</v>
      </c>
      <c r="X91" s="7">
        <v>0</v>
      </c>
      <c r="Y91" s="6">
        <v>0</v>
      </c>
      <c r="Z91" s="6">
        <v>0</v>
      </c>
      <c r="AA91" s="6">
        <v>1433295.76</v>
      </c>
      <c r="AB91" s="6">
        <v>8.7416999999999998</v>
      </c>
      <c r="AC91" s="6">
        <v>4651411.91</v>
      </c>
      <c r="AD91" s="6">
        <v>16396000</v>
      </c>
      <c r="AE91" s="6">
        <v>11744588.09</v>
      </c>
      <c r="AF91" s="6">
        <v>28.369199999999999</v>
      </c>
      <c r="AG91" s="6">
        <v>943985.38</v>
      </c>
      <c r="AH91" s="6">
        <v>7.8163999999999998</v>
      </c>
      <c r="AI91" s="6">
        <v>3246515.27</v>
      </c>
      <c r="AJ91" s="6">
        <v>12077000</v>
      </c>
      <c r="AK91" s="6">
        <v>8830484.7300000004</v>
      </c>
      <c r="AL91" s="6">
        <v>26.881799999999998</v>
      </c>
      <c r="AM91" s="6">
        <v>1195999.08</v>
      </c>
      <c r="AN91" s="6">
        <v>9.2440999999999995</v>
      </c>
      <c r="AO91" s="6">
        <v>4896046.47</v>
      </c>
      <c r="AP91" s="6">
        <v>12938000</v>
      </c>
      <c r="AQ91" s="6">
        <v>8041953.5300000003</v>
      </c>
      <c r="AR91" s="6">
        <v>37.842399999999998</v>
      </c>
      <c r="AS91" s="6">
        <v>758347.86</v>
      </c>
      <c r="AT91" s="6">
        <v>7.6254</v>
      </c>
      <c r="AU91" s="6">
        <v>3313159.14</v>
      </c>
      <c r="AV91" s="6">
        <v>9945000</v>
      </c>
      <c r="AW91" s="6">
        <v>6631840.8600000003</v>
      </c>
      <c r="AX91" s="6">
        <v>33.314799999999998</v>
      </c>
      <c r="AY91" s="6">
        <v>1133863.75</v>
      </c>
      <c r="AZ91" s="6">
        <v>7.8041</v>
      </c>
      <c r="BA91" s="6">
        <v>4931321.07</v>
      </c>
      <c r="BB91" s="6">
        <v>14529000</v>
      </c>
      <c r="BC91" s="6">
        <v>9597678.9299999997</v>
      </c>
      <c r="BD91" s="6">
        <v>33.941200000000002</v>
      </c>
      <c r="BE91" s="6">
        <v>1208841.0900000001</v>
      </c>
      <c r="BF91" s="6">
        <v>13.4316</v>
      </c>
      <c r="BG91" s="6">
        <v>4957702.4000000004</v>
      </c>
      <c r="BH91" s="6">
        <v>9000000</v>
      </c>
      <c r="BI91" s="6">
        <v>4042297.6</v>
      </c>
      <c r="BJ91" s="6">
        <v>55.085599999999999</v>
      </c>
      <c r="BK91" s="6">
        <v>1587115.04</v>
      </c>
      <c r="BL91" s="6">
        <v>11.004799999999999</v>
      </c>
      <c r="BM91" s="6">
        <v>5192331.1100000003</v>
      </c>
      <c r="BN91" s="6">
        <v>14422000</v>
      </c>
      <c r="BO91" s="6">
        <v>9229668.8900000006</v>
      </c>
      <c r="BP91" s="6">
        <v>36.002899999999997</v>
      </c>
      <c r="BQ91" s="6">
        <v>271506</v>
      </c>
      <c r="BR91" s="6">
        <v>4.5274000000000001</v>
      </c>
      <c r="BS91" s="6">
        <v>1002161.72</v>
      </c>
      <c r="BT91" s="6">
        <v>5997000</v>
      </c>
      <c r="BU91" s="6">
        <v>4994838.28</v>
      </c>
      <c r="BV91" s="6">
        <v>16.711099999999998</v>
      </c>
      <c r="BW91" s="6">
        <v>120601.42</v>
      </c>
      <c r="BX91" s="6">
        <v>1.5663</v>
      </c>
      <c r="BY91" s="6">
        <v>929834.94</v>
      </c>
      <c r="BZ91" s="6">
        <v>7700000</v>
      </c>
      <c r="CA91" s="6">
        <v>6770165.0599999996</v>
      </c>
      <c r="CB91" s="6">
        <v>12.075799999999999</v>
      </c>
      <c r="CC91" s="6">
        <v>1231788.1399999999</v>
      </c>
      <c r="CD91" s="6">
        <v>7.1201999999999996</v>
      </c>
      <c r="CE91" s="6">
        <v>4848607.16</v>
      </c>
      <c r="CF91" s="6">
        <v>17300000</v>
      </c>
      <c r="CG91" s="6">
        <v>12451392.84</v>
      </c>
      <c r="CH91" s="6">
        <v>28.026599999999998</v>
      </c>
      <c r="CI91" s="6">
        <v>1026169.53</v>
      </c>
      <c r="CJ91" s="6">
        <v>7.7388000000000003</v>
      </c>
      <c r="CK91" s="6">
        <v>4712606.46</v>
      </c>
      <c r="CL91" s="6">
        <v>13260000</v>
      </c>
      <c r="CM91" s="6">
        <v>8547393.5399999991</v>
      </c>
      <c r="CN91" s="6">
        <v>35.54</v>
      </c>
      <c r="CO91" s="6">
        <v>1131943.54</v>
      </c>
      <c r="CP91" s="6">
        <v>7.0570000000000004</v>
      </c>
      <c r="CQ91" s="6">
        <v>4580053.47</v>
      </c>
      <c r="CR91" s="6">
        <v>16040000</v>
      </c>
      <c r="CS91" s="6">
        <v>11459946.529999999</v>
      </c>
      <c r="CT91" s="6">
        <v>28.553899999999999</v>
      </c>
      <c r="CU91" s="6">
        <v>955172.24</v>
      </c>
      <c r="CV91" s="6">
        <v>5.6512000000000002</v>
      </c>
      <c r="CW91" s="6">
        <v>4096400.15</v>
      </c>
      <c r="CX91" s="6">
        <v>16902000</v>
      </c>
      <c r="CY91" s="6">
        <v>12805599.85</v>
      </c>
      <c r="CZ91" s="6">
        <v>24.2362</v>
      </c>
      <c r="DA91" s="6">
        <v>1002607.49</v>
      </c>
      <c r="DB91" s="6">
        <v>7.0815999999999999</v>
      </c>
      <c r="DC91" s="6">
        <v>4169537.1</v>
      </c>
      <c r="DD91" s="6">
        <v>14158000</v>
      </c>
      <c r="DE91" s="6">
        <v>9988462.9000000004</v>
      </c>
      <c r="DF91" s="6">
        <v>29.45</v>
      </c>
      <c r="DG91" s="6">
        <v>678848.39</v>
      </c>
      <c r="DH91" s="6">
        <v>4.3749000000000002</v>
      </c>
      <c r="DI91" s="6">
        <v>2600366.15</v>
      </c>
      <c r="DJ91" s="6">
        <v>15517000</v>
      </c>
      <c r="DK91" s="6">
        <v>12916633.85</v>
      </c>
      <c r="DL91" s="6">
        <v>16.758199999999999</v>
      </c>
      <c r="DM91" s="6">
        <v>1007186.44</v>
      </c>
      <c r="DN91" s="6">
        <v>7.6371000000000002</v>
      </c>
      <c r="DO91" s="6">
        <v>4839944.3099999996</v>
      </c>
      <c r="DP91" s="6">
        <v>13188000</v>
      </c>
      <c r="DQ91" s="6">
        <v>8348055.6900000004</v>
      </c>
      <c r="DR91" s="6">
        <v>36.699599999999997</v>
      </c>
      <c r="DS91" s="6">
        <v>262541.45</v>
      </c>
      <c r="DT91" s="6">
        <v>2.3944000000000001</v>
      </c>
      <c r="DU91" s="6">
        <v>863598.41</v>
      </c>
      <c r="DV91" s="6">
        <v>10965000</v>
      </c>
      <c r="DW91" s="6">
        <v>10101401.59</v>
      </c>
      <c r="DX91" s="6">
        <v>7.8760000000000003</v>
      </c>
      <c r="DY91" s="6">
        <v>991006.71999999997</v>
      </c>
      <c r="DZ91" s="6">
        <v>5.3136999999999999</v>
      </c>
      <c r="EA91" s="6">
        <v>3818591.26</v>
      </c>
      <c r="EB91" s="6">
        <v>18650000</v>
      </c>
      <c r="EC91" s="6">
        <v>14831408.74</v>
      </c>
      <c r="ED91" s="6">
        <v>20.475000000000001</v>
      </c>
      <c r="EE91" s="6">
        <v>16940819.32</v>
      </c>
      <c r="EF91" s="6">
        <v>7.0887000000000002</v>
      </c>
      <c r="EG91" s="6">
        <v>67650188.5</v>
      </c>
      <c r="EH91" s="6">
        <v>238984000</v>
      </c>
      <c r="EI91" s="6">
        <v>171333811.5</v>
      </c>
      <c r="EJ91" s="6">
        <v>28.307400000000001</v>
      </c>
    </row>
    <row r="92" spans="2:140" outlineLevel="2">
      <c r="B92" s="5" t="s">
        <v>520</v>
      </c>
      <c r="C92" s="7">
        <v>0</v>
      </c>
      <c r="D92" s="6">
        <v>0</v>
      </c>
      <c r="E92" s="7">
        <v>0</v>
      </c>
      <c r="F92" s="7">
        <v>0</v>
      </c>
      <c r="G92" s="6">
        <v>0</v>
      </c>
      <c r="H92" s="6">
        <v>0</v>
      </c>
      <c r="I92" s="7">
        <v>0</v>
      </c>
      <c r="J92" s="6">
        <v>0</v>
      </c>
      <c r="K92" s="7">
        <v>0</v>
      </c>
      <c r="L92" s="7">
        <v>0</v>
      </c>
      <c r="M92" s="6">
        <v>0</v>
      </c>
      <c r="N92" s="6">
        <v>0</v>
      </c>
      <c r="O92" s="7">
        <v>0</v>
      </c>
      <c r="P92" s="6">
        <v>0</v>
      </c>
      <c r="Q92" s="7">
        <v>0</v>
      </c>
      <c r="R92" s="6">
        <v>1436000</v>
      </c>
      <c r="S92" s="6">
        <v>2350000</v>
      </c>
      <c r="T92" s="6">
        <v>0</v>
      </c>
      <c r="U92" s="7">
        <v>0</v>
      </c>
      <c r="V92" s="6">
        <v>0</v>
      </c>
      <c r="W92" s="7">
        <v>0</v>
      </c>
      <c r="X92" s="6">
        <v>2350000</v>
      </c>
      <c r="Y92" s="6">
        <v>2350000</v>
      </c>
      <c r="Z92" s="6">
        <v>0</v>
      </c>
      <c r="AA92" s="7">
        <v>0</v>
      </c>
      <c r="AB92" s="6">
        <v>0</v>
      </c>
      <c r="AC92" s="7">
        <v>0</v>
      </c>
      <c r="AD92" s="7">
        <v>0</v>
      </c>
      <c r="AE92" s="6">
        <v>0</v>
      </c>
      <c r="AF92" s="6">
        <v>0</v>
      </c>
      <c r="AG92" s="7">
        <v>0</v>
      </c>
      <c r="AH92" s="6">
        <v>0</v>
      </c>
      <c r="AI92" s="7">
        <v>0</v>
      </c>
      <c r="AJ92" s="7">
        <v>0</v>
      </c>
      <c r="AK92" s="6">
        <v>0</v>
      </c>
      <c r="AL92" s="6">
        <v>0</v>
      </c>
      <c r="AM92" s="7">
        <v>0</v>
      </c>
      <c r="AN92" s="6">
        <v>0</v>
      </c>
      <c r="AO92" s="7">
        <v>0</v>
      </c>
      <c r="AP92" s="7">
        <v>0</v>
      </c>
      <c r="AQ92" s="6">
        <v>0</v>
      </c>
      <c r="AR92" s="6">
        <v>0</v>
      </c>
      <c r="AS92" s="7">
        <v>0</v>
      </c>
      <c r="AT92" s="6">
        <v>0</v>
      </c>
      <c r="AU92" s="7">
        <v>0</v>
      </c>
      <c r="AV92" s="7">
        <v>0</v>
      </c>
      <c r="AW92" s="6">
        <v>0</v>
      </c>
      <c r="AX92" s="6">
        <v>0</v>
      </c>
      <c r="AY92" s="7">
        <v>0</v>
      </c>
      <c r="AZ92" s="6">
        <v>0</v>
      </c>
      <c r="BA92" s="7">
        <v>0</v>
      </c>
      <c r="BB92" s="7">
        <v>0</v>
      </c>
      <c r="BC92" s="6">
        <v>0</v>
      </c>
      <c r="BD92" s="6">
        <v>0</v>
      </c>
      <c r="BE92" s="7">
        <v>0</v>
      </c>
      <c r="BF92" s="6">
        <v>0</v>
      </c>
      <c r="BG92" s="7">
        <v>0</v>
      </c>
      <c r="BH92" s="7">
        <v>0</v>
      </c>
      <c r="BI92" s="6">
        <v>0</v>
      </c>
      <c r="BJ92" s="6">
        <v>0</v>
      </c>
      <c r="BK92" s="7">
        <v>0</v>
      </c>
      <c r="BL92" s="6">
        <v>0</v>
      </c>
      <c r="BM92" s="7">
        <v>0</v>
      </c>
      <c r="BN92" s="7">
        <v>0</v>
      </c>
      <c r="BO92" s="6">
        <v>0</v>
      </c>
      <c r="BP92" s="6">
        <v>0</v>
      </c>
      <c r="BQ92" s="7">
        <v>0</v>
      </c>
      <c r="BR92" s="6">
        <v>0</v>
      </c>
      <c r="BS92" s="7">
        <v>0</v>
      </c>
      <c r="BT92" s="7">
        <v>0</v>
      </c>
      <c r="BU92" s="6">
        <v>0</v>
      </c>
      <c r="BV92" s="6">
        <v>0</v>
      </c>
      <c r="BW92" s="7">
        <v>0</v>
      </c>
      <c r="BX92" s="6">
        <v>0</v>
      </c>
      <c r="BY92" s="7">
        <v>0</v>
      </c>
      <c r="BZ92" s="7">
        <v>0</v>
      </c>
      <c r="CA92" s="6">
        <v>0</v>
      </c>
      <c r="CB92" s="6">
        <v>0</v>
      </c>
      <c r="CC92" s="7">
        <v>0</v>
      </c>
      <c r="CD92" s="6">
        <v>0</v>
      </c>
      <c r="CE92" s="7">
        <v>0</v>
      </c>
      <c r="CF92" s="7">
        <v>0</v>
      </c>
      <c r="CG92" s="6">
        <v>0</v>
      </c>
      <c r="CH92" s="6">
        <v>0</v>
      </c>
      <c r="CI92" s="7">
        <v>0</v>
      </c>
      <c r="CJ92" s="6">
        <v>0</v>
      </c>
      <c r="CK92" s="7">
        <v>0</v>
      </c>
      <c r="CL92" s="7">
        <v>0</v>
      </c>
      <c r="CM92" s="6">
        <v>0</v>
      </c>
      <c r="CN92" s="6">
        <v>0</v>
      </c>
      <c r="CO92" s="7">
        <v>0</v>
      </c>
      <c r="CP92" s="6">
        <v>0</v>
      </c>
      <c r="CQ92" s="7">
        <v>0</v>
      </c>
      <c r="CR92" s="7">
        <v>0</v>
      </c>
      <c r="CS92" s="6">
        <v>0</v>
      </c>
      <c r="CT92" s="6">
        <v>0</v>
      </c>
      <c r="CU92" s="7">
        <v>0</v>
      </c>
      <c r="CV92" s="6">
        <v>0</v>
      </c>
      <c r="CW92" s="7">
        <v>0</v>
      </c>
      <c r="CX92" s="7">
        <v>0</v>
      </c>
      <c r="CY92" s="6">
        <v>0</v>
      </c>
      <c r="CZ92" s="6">
        <v>0</v>
      </c>
      <c r="DA92" s="7">
        <v>0</v>
      </c>
      <c r="DB92" s="6">
        <v>0</v>
      </c>
      <c r="DC92" s="7">
        <v>0</v>
      </c>
      <c r="DD92" s="7">
        <v>0</v>
      </c>
      <c r="DE92" s="6">
        <v>0</v>
      </c>
      <c r="DF92" s="6">
        <v>0</v>
      </c>
      <c r="DG92" s="7">
        <v>0</v>
      </c>
      <c r="DH92" s="6">
        <v>0</v>
      </c>
      <c r="DI92" s="7">
        <v>0</v>
      </c>
      <c r="DJ92" s="7">
        <v>0</v>
      </c>
      <c r="DK92" s="6">
        <v>0</v>
      </c>
      <c r="DL92" s="6">
        <v>0</v>
      </c>
      <c r="DM92" s="7">
        <v>0</v>
      </c>
      <c r="DN92" s="6">
        <v>0</v>
      </c>
      <c r="DO92" s="7">
        <v>0</v>
      </c>
      <c r="DP92" s="7">
        <v>0</v>
      </c>
      <c r="DQ92" s="6">
        <v>0</v>
      </c>
      <c r="DR92" s="6">
        <v>0</v>
      </c>
      <c r="DS92" s="7">
        <v>0</v>
      </c>
      <c r="DT92" s="6">
        <v>0</v>
      </c>
      <c r="DU92" s="7">
        <v>0</v>
      </c>
      <c r="DV92" s="7">
        <v>0</v>
      </c>
      <c r="DW92" s="6">
        <v>0</v>
      </c>
      <c r="DX92" s="6">
        <v>0</v>
      </c>
      <c r="DY92" s="7">
        <v>0</v>
      </c>
      <c r="DZ92" s="6">
        <v>0</v>
      </c>
      <c r="EA92" s="7">
        <v>0</v>
      </c>
      <c r="EB92" s="7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3786000</v>
      </c>
      <c r="EI92" s="6">
        <v>3786000</v>
      </c>
      <c r="EJ92" s="6">
        <v>0</v>
      </c>
    </row>
    <row r="93" spans="2:140" outlineLevel="2">
      <c r="B93" s="5" t="s">
        <v>521</v>
      </c>
      <c r="C93" s="7">
        <v>0</v>
      </c>
      <c r="D93" s="6">
        <v>0</v>
      </c>
      <c r="E93" s="7">
        <v>0</v>
      </c>
      <c r="F93" s="7">
        <v>0</v>
      </c>
      <c r="G93" s="6">
        <v>0</v>
      </c>
      <c r="H93" s="6">
        <v>0</v>
      </c>
      <c r="I93" s="7">
        <v>0</v>
      </c>
      <c r="J93" s="6">
        <v>0</v>
      </c>
      <c r="K93" s="7">
        <v>0</v>
      </c>
      <c r="L93" s="7">
        <v>0</v>
      </c>
      <c r="M93" s="6">
        <v>0</v>
      </c>
      <c r="N93" s="6">
        <v>0</v>
      </c>
      <c r="O93" s="7">
        <v>0</v>
      </c>
      <c r="P93" s="6">
        <v>0</v>
      </c>
      <c r="Q93" s="7">
        <v>0</v>
      </c>
      <c r="R93" s="7">
        <v>0</v>
      </c>
      <c r="S93" s="6">
        <v>0</v>
      </c>
      <c r="T93" s="6">
        <v>0</v>
      </c>
      <c r="U93" s="7">
        <v>0</v>
      </c>
      <c r="V93" s="6">
        <v>0</v>
      </c>
      <c r="W93" s="7">
        <v>0</v>
      </c>
      <c r="X93" s="7">
        <v>0</v>
      </c>
      <c r="Y93" s="6">
        <v>0</v>
      </c>
      <c r="Z93" s="6">
        <v>0</v>
      </c>
      <c r="AA93" s="7">
        <v>0</v>
      </c>
      <c r="AB93" s="6">
        <v>0</v>
      </c>
      <c r="AC93" s="7">
        <v>0</v>
      </c>
      <c r="AD93" s="7">
        <v>0</v>
      </c>
      <c r="AE93" s="6">
        <v>0</v>
      </c>
      <c r="AF93" s="6">
        <v>0</v>
      </c>
      <c r="AG93" s="7">
        <v>0</v>
      </c>
      <c r="AH93" s="6">
        <v>0</v>
      </c>
      <c r="AI93" s="7">
        <v>0</v>
      </c>
      <c r="AJ93" s="7">
        <v>0</v>
      </c>
      <c r="AK93" s="6">
        <v>0</v>
      </c>
      <c r="AL93" s="6">
        <v>0</v>
      </c>
      <c r="AM93" s="7">
        <v>0</v>
      </c>
      <c r="AN93" s="6">
        <v>0</v>
      </c>
      <c r="AO93" s="7">
        <v>0</v>
      </c>
      <c r="AP93" s="7">
        <v>0</v>
      </c>
      <c r="AQ93" s="6">
        <v>0</v>
      </c>
      <c r="AR93" s="6">
        <v>0</v>
      </c>
      <c r="AS93" s="7">
        <v>0</v>
      </c>
      <c r="AT93" s="6">
        <v>0</v>
      </c>
      <c r="AU93" s="7">
        <v>0</v>
      </c>
      <c r="AV93" s="7">
        <v>0</v>
      </c>
      <c r="AW93" s="6">
        <v>0</v>
      </c>
      <c r="AX93" s="6">
        <v>0</v>
      </c>
      <c r="AY93" s="7">
        <v>0</v>
      </c>
      <c r="AZ93" s="6">
        <v>0</v>
      </c>
      <c r="BA93" s="7">
        <v>0</v>
      </c>
      <c r="BB93" s="7">
        <v>0</v>
      </c>
      <c r="BC93" s="6">
        <v>0</v>
      </c>
      <c r="BD93" s="6">
        <v>0</v>
      </c>
      <c r="BE93" s="7">
        <v>0</v>
      </c>
      <c r="BF93" s="6">
        <v>0</v>
      </c>
      <c r="BG93" s="7">
        <v>0</v>
      </c>
      <c r="BH93" s="7">
        <v>0</v>
      </c>
      <c r="BI93" s="6">
        <v>0</v>
      </c>
      <c r="BJ93" s="6">
        <v>0</v>
      </c>
      <c r="BK93" s="7">
        <v>0</v>
      </c>
      <c r="BL93" s="6">
        <v>0</v>
      </c>
      <c r="BM93" s="7">
        <v>0</v>
      </c>
      <c r="BN93" s="7">
        <v>0</v>
      </c>
      <c r="BO93" s="6">
        <v>0</v>
      </c>
      <c r="BP93" s="6">
        <v>0</v>
      </c>
      <c r="BQ93" s="7">
        <v>0</v>
      </c>
      <c r="BR93" s="6">
        <v>0</v>
      </c>
      <c r="BS93" s="7">
        <v>0</v>
      </c>
      <c r="BT93" s="7">
        <v>0</v>
      </c>
      <c r="BU93" s="6">
        <v>0</v>
      </c>
      <c r="BV93" s="6">
        <v>0</v>
      </c>
      <c r="BW93" s="7">
        <v>0</v>
      </c>
      <c r="BX93" s="6">
        <v>0</v>
      </c>
      <c r="BY93" s="7">
        <v>0</v>
      </c>
      <c r="BZ93" s="7">
        <v>0</v>
      </c>
      <c r="CA93" s="6">
        <v>0</v>
      </c>
      <c r="CB93" s="6">
        <v>0</v>
      </c>
      <c r="CC93" s="7">
        <v>0</v>
      </c>
      <c r="CD93" s="6">
        <v>0</v>
      </c>
      <c r="CE93" s="7">
        <v>0</v>
      </c>
      <c r="CF93" s="7">
        <v>0</v>
      </c>
      <c r="CG93" s="6">
        <v>0</v>
      </c>
      <c r="CH93" s="6">
        <v>0</v>
      </c>
      <c r="CI93" s="7">
        <v>0</v>
      </c>
      <c r="CJ93" s="6">
        <v>0</v>
      </c>
      <c r="CK93" s="7">
        <v>0</v>
      </c>
      <c r="CL93" s="7">
        <v>0</v>
      </c>
      <c r="CM93" s="6">
        <v>0</v>
      </c>
      <c r="CN93" s="6">
        <v>0</v>
      </c>
      <c r="CO93" s="7">
        <v>0</v>
      </c>
      <c r="CP93" s="6">
        <v>0</v>
      </c>
      <c r="CQ93" s="7">
        <v>0</v>
      </c>
      <c r="CR93" s="7">
        <v>0</v>
      </c>
      <c r="CS93" s="6">
        <v>0</v>
      </c>
      <c r="CT93" s="6">
        <v>0</v>
      </c>
      <c r="CU93" s="7">
        <v>0</v>
      </c>
      <c r="CV93" s="6">
        <v>0</v>
      </c>
      <c r="CW93" s="7">
        <v>0</v>
      </c>
      <c r="CX93" s="7">
        <v>0</v>
      </c>
      <c r="CY93" s="6">
        <v>0</v>
      </c>
      <c r="CZ93" s="6">
        <v>0</v>
      </c>
      <c r="DA93" s="7">
        <v>0</v>
      </c>
      <c r="DB93" s="6">
        <v>0</v>
      </c>
      <c r="DC93" s="7">
        <v>0</v>
      </c>
      <c r="DD93" s="7">
        <v>0</v>
      </c>
      <c r="DE93" s="6">
        <v>0</v>
      </c>
      <c r="DF93" s="6">
        <v>0</v>
      </c>
      <c r="DG93" s="7">
        <v>0</v>
      </c>
      <c r="DH93" s="6">
        <v>0</v>
      </c>
      <c r="DI93" s="6">
        <v>10421.74</v>
      </c>
      <c r="DJ93" s="7">
        <v>0</v>
      </c>
      <c r="DK93" s="6">
        <v>-10421.74</v>
      </c>
      <c r="DL93" s="6">
        <v>0</v>
      </c>
      <c r="DM93" s="7">
        <v>0</v>
      </c>
      <c r="DN93" s="6">
        <v>0</v>
      </c>
      <c r="DO93" s="7">
        <v>0</v>
      </c>
      <c r="DP93" s="7">
        <v>0</v>
      </c>
      <c r="DQ93" s="6">
        <v>0</v>
      </c>
      <c r="DR93" s="6">
        <v>0</v>
      </c>
      <c r="DS93" s="7">
        <v>0</v>
      </c>
      <c r="DT93" s="6">
        <v>0</v>
      </c>
      <c r="DU93" s="7">
        <v>0</v>
      </c>
      <c r="DV93" s="7">
        <v>0</v>
      </c>
      <c r="DW93" s="6">
        <v>0</v>
      </c>
      <c r="DX93" s="6">
        <v>0</v>
      </c>
      <c r="DY93" s="7">
        <v>0</v>
      </c>
      <c r="DZ93" s="6">
        <v>0</v>
      </c>
      <c r="EA93" s="7">
        <v>0</v>
      </c>
      <c r="EB93" s="7">
        <v>0</v>
      </c>
      <c r="EC93" s="6">
        <v>0</v>
      </c>
      <c r="ED93" s="6">
        <v>0</v>
      </c>
      <c r="EE93" s="6">
        <v>0</v>
      </c>
      <c r="EF93" s="6">
        <v>0</v>
      </c>
      <c r="EG93" s="6">
        <v>10421.74</v>
      </c>
      <c r="EH93" s="6">
        <v>0</v>
      </c>
      <c r="EI93" s="6">
        <v>-10421.74</v>
      </c>
      <c r="EJ93" s="6">
        <v>0</v>
      </c>
    </row>
    <row r="94" spans="2:140" outlineLevel="2">
      <c r="B94" s="5" t="s">
        <v>522</v>
      </c>
      <c r="C94" s="7">
        <v>0</v>
      </c>
      <c r="D94" s="6">
        <v>0</v>
      </c>
      <c r="E94" s="7">
        <v>0</v>
      </c>
      <c r="F94" s="7">
        <v>0</v>
      </c>
      <c r="G94" s="6">
        <v>0</v>
      </c>
      <c r="H94" s="6">
        <v>0</v>
      </c>
      <c r="I94" s="7">
        <v>0</v>
      </c>
      <c r="J94" s="6">
        <v>0</v>
      </c>
      <c r="K94" s="7">
        <v>0</v>
      </c>
      <c r="L94" s="7">
        <v>0</v>
      </c>
      <c r="M94" s="6">
        <v>0</v>
      </c>
      <c r="N94" s="6">
        <v>0</v>
      </c>
      <c r="O94" s="7">
        <v>0</v>
      </c>
      <c r="P94" s="6">
        <v>0</v>
      </c>
      <c r="Q94" s="7">
        <v>0</v>
      </c>
      <c r="R94" s="6">
        <v>50000</v>
      </c>
      <c r="S94" s="6">
        <v>0</v>
      </c>
      <c r="T94" s="6">
        <v>0</v>
      </c>
      <c r="U94" s="7">
        <v>0</v>
      </c>
      <c r="V94" s="6">
        <v>0</v>
      </c>
      <c r="W94" s="7">
        <v>0</v>
      </c>
      <c r="X94" s="7">
        <v>0</v>
      </c>
      <c r="Y94" s="6">
        <v>0</v>
      </c>
      <c r="Z94" s="6">
        <v>0</v>
      </c>
      <c r="AA94" s="7">
        <v>0</v>
      </c>
      <c r="AB94" s="6">
        <v>0</v>
      </c>
      <c r="AC94" s="7">
        <v>0</v>
      </c>
      <c r="AD94" s="7">
        <v>0</v>
      </c>
      <c r="AE94" s="6">
        <v>0</v>
      </c>
      <c r="AF94" s="6">
        <v>0</v>
      </c>
      <c r="AG94" s="7">
        <v>0</v>
      </c>
      <c r="AH94" s="6">
        <v>0</v>
      </c>
      <c r="AI94" s="7">
        <v>0</v>
      </c>
      <c r="AJ94" s="7">
        <v>0</v>
      </c>
      <c r="AK94" s="6">
        <v>0</v>
      </c>
      <c r="AL94" s="6">
        <v>0</v>
      </c>
      <c r="AM94" s="7">
        <v>0</v>
      </c>
      <c r="AN94" s="6">
        <v>0</v>
      </c>
      <c r="AO94" s="7">
        <v>0</v>
      </c>
      <c r="AP94" s="7">
        <v>0</v>
      </c>
      <c r="AQ94" s="6">
        <v>0</v>
      </c>
      <c r="AR94" s="6">
        <v>0</v>
      </c>
      <c r="AS94" s="7">
        <v>0</v>
      </c>
      <c r="AT94" s="6">
        <v>0</v>
      </c>
      <c r="AU94" s="7">
        <v>0</v>
      </c>
      <c r="AV94" s="7">
        <v>0</v>
      </c>
      <c r="AW94" s="6">
        <v>0</v>
      </c>
      <c r="AX94" s="6">
        <v>0</v>
      </c>
      <c r="AY94" s="7">
        <v>0</v>
      </c>
      <c r="AZ94" s="6">
        <v>0</v>
      </c>
      <c r="BA94" s="7">
        <v>0</v>
      </c>
      <c r="BB94" s="7">
        <v>0</v>
      </c>
      <c r="BC94" s="6">
        <v>0</v>
      </c>
      <c r="BD94" s="6">
        <v>0</v>
      </c>
      <c r="BE94" s="7">
        <v>0</v>
      </c>
      <c r="BF94" s="6">
        <v>0</v>
      </c>
      <c r="BG94" s="7">
        <v>0</v>
      </c>
      <c r="BH94" s="7">
        <v>0</v>
      </c>
      <c r="BI94" s="6">
        <v>0</v>
      </c>
      <c r="BJ94" s="6">
        <v>0</v>
      </c>
      <c r="BK94" s="7">
        <v>0</v>
      </c>
      <c r="BL94" s="6">
        <v>0</v>
      </c>
      <c r="BM94" s="7">
        <v>0</v>
      </c>
      <c r="BN94" s="7">
        <v>0</v>
      </c>
      <c r="BO94" s="6">
        <v>0</v>
      </c>
      <c r="BP94" s="6">
        <v>0</v>
      </c>
      <c r="BQ94" s="7">
        <v>0</v>
      </c>
      <c r="BR94" s="6">
        <v>0</v>
      </c>
      <c r="BS94" s="7">
        <v>0</v>
      </c>
      <c r="BT94" s="7">
        <v>0</v>
      </c>
      <c r="BU94" s="6">
        <v>0</v>
      </c>
      <c r="BV94" s="6">
        <v>0</v>
      </c>
      <c r="BW94" s="7">
        <v>0</v>
      </c>
      <c r="BX94" s="6">
        <v>0</v>
      </c>
      <c r="BY94" s="7">
        <v>0</v>
      </c>
      <c r="BZ94" s="7">
        <v>0</v>
      </c>
      <c r="CA94" s="6">
        <v>0</v>
      </c>
      <c r="CB94" s="6">
        <v>0</v>
      </c>
      <c r="CC94" s="7">
        <v>0</v>
      </c>
      <c r="CD94" s="6">
        <v>0</v>
      </c>
      <c r="CE94" s="7">
        <v>0</v>
      </c>
      <c r="CF94" s="7">
        <v>0</v>
      </c>
      <c r="CG94" s="6">
        <v>0</v>
      </c>
      <c r="CH94" s="6">
        <v>0</v>
      </c>
      <c r="CI94" s="7">
        <v>0</v>
      </c>
      <c r="CJ94" s="6">
        <v>0</v>
      </c>
      <c r="CK94" s="7">
        <v>0</v>
      </c>
      <c r="CL94" s="7">
        <v>0</v>
      </c>
      <c r="CM94" s="6">
        <v>0</v>
      </c>
      <c r="CN94" s="6">
        <v>0</v>
      </c>
      <c r="CO94" s="7">
        <v>0</v>
      </c>
      <c r="CP94" s="6">
        <v>0</v>
      </c>
      <c r="CQ94" s="7">
        <v>0</v>
      </c>
      <c r="CR94" s="7">
        <v>0</v>
      </c>
      <c r="CS94" s="6">
        <v>0</v>
      </c>
      <c r="CT94" s="6">
        <v>0</v>
      </c>
      <c r="CU94" s="7">
        <v>0</v>
      </c>
      <c r="CV94" s="6">
        <v>0</v>
      </c>
      <c r="CW94" s="7">
        <v>0</v>
      </c>
      <c r="CX94" s="7">
        <v>0</v>
      </c>
      <c r="CY94" s="6">
        <v>0</v>
      </c>
      <c r="CZ94" s="6">
        <v>0</v>
      </c>
      <c r="DA94" s="7">
        <v>0</v>
      </c>
      <c r="DB94" s="6">
        <v>0</v>
      </c>
      <c r="DC94" s="7">
        <v>0</v>
      </c>
      <c r="DD94" s="7">
        <v>0</v>
      </c>
      <c r="DE94" s="6">
        <v>0</v>
      </c>
      <c r="DF94" s="6">
        <v>0</v>
      </c>
      <c r="DG94" s="7">
        <v>0</v>
      </c>
      <c r="DH94" s="6">
        <v>0</v>
      </c>
      <c r="DI94" s="7">
        <v>0</v>
      </c>
      <c r="DJ94" s="7">
        <v>0</v>
      </c>
      <c r="DK94" s="6">
        <v>0</v>
      </c>
      <c r="DL94" s="6">
        <v>0</v>
      </c>
      <c r="DM94" s="7">
        <v>0</v>
      </c>
      <c r="DN94" s="6">
        <v>0</v>
      </c>
      <c r="DO94" s="7">
        <v>0</v>
      </c>
      <c r="DP94" s="7">
        <v>0</v>
      </c>
      <c r="DQ94" s="6">
        <v>0</v>
      </c>
      <c r="DR94" s="6">
        <v>0</v>
      </c>
      <c r="DS94" s="7">
        <v>0</v>
      </c>
      <c r="DT94" s="6">
        <v>0</v>
      </c>
      <c r="DU94" s="7">
        <v>0</v>
      </c>
      <c r="DV94" s="7">
        <v>0</v>
      </c>
      <c r="DW94" s="6">
        <v>0</v>
      </c>
      <c r="DX94" s="6">
        <v>0</v>
      </c>
      <c r="DY94" s="7">
        <v>0</v>
      </c>
      <c r="DZ94" s="6">
        <v>0</v>
      </c>
      <c r="EA94" s="7">
        <v>0</v>
      </c>
      <c r="EB94" s="7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50000</v>
      </c>
      <c r="EI94" s="6">
        <v>50000</v>
      </c>
      <c r="EJ94" s="6">
        <v>0</v>
      </c>
    </row>
    <row r="95" spans="2:140" outlineLevel="1">
      <c r="B95" s="5" t="s">
        <v>523</v>
      </c>
      <c r="C95" s="7">
        <v>0</v>
      </c>
      <c r="D95" s="6">
        <v>0</v>
      </c>
      <c r="E95" s="7">
        <v>0</v>
      </c>
      <c r="F95" s="7">
        <v>0</v>
      </c>
      <c r="G95" s="6">
        <v>0</v>
      </c>
      <c r="H95" s="6">
        <v>0</v>
      </c>
      <c r="I95" s="7">
        <v>0</v>
      </c>
      <c r="J95" s="6">
        <v>0</v>
      </c>
      <c r="K95" s="7">
        <v>0</v>
      </c>
      <c r="L95" s="7">
        <v>0</v>
      </c>
      <c r="M95" s="6">
        <v>0</v>
      </c>
      <c r="N95" s="6">
        <v>0</v>
      </c>
      <c r="O95" s="7">
        <v>0</v>
      </c>
      <c r="P95" s="6">
        <v>0</v>
      </c>
      <c r="Q95" s="7">
        <v>0</v>
      </c>
      <c r="R95" s="6">
        <v>1486000</v>
      </c>
      <c r="S95" s="6">
        <v>2350000</v>
      </c>
      <c r="T95" s="6">
        <v>0</v>
      </c>
      <c r="U95" s="7">
        <v>0</v>
      </c>
      <c r="V95" s="6">
        <v>0</v>
      </c>
      <c r="W95" s="7">
        <v>0</v>
      </c>
      <c r="X95" s="6">
        <v>2350000</v>
      </c>
      <c r="Y95" s="6">
        <v>2350000</v>
      </c>
      <c r="Z95" s="6">
        <v>0</v>
      </c>
      <c r="AA95" s="7">
        <v>0</v>
      </c>
      <c r="AB95" s="6">
        <v>0</v>
      </c>
      <c r="AC95" s="7">
        <v>0</v>
      </c>
      <c r="AD95" s="7">
        <v>0</v>
      </c>
      <c r="AE95" s="6">
        <v>0</v>
      </c>
      <c r="AF95" s="6">
        <v>0</v>
      </c>
      <c r="AG95" s="7">
        <v>0</v>
      </c>
      <c r="AH95" s="6">
        <v>0</v>
      </c>
      <c r="AI95" s="7">
        <v>0</v>
      </c>
      <c r="AJ95" s="7">
        <v>0</v>
      </c>
      <c r="AK95" s="6">
        <v>0</v>
      </c>
      <c r="AL95" s="6">
        <v>0</v>
      </c>
      <c r="AM95" s="7">
        <v>0</v>
      </c>
      <c r="AN95" s="6">
        <v>0</v>
      </c>
      <c r="AO95" s="7">
        <v>0</v>
      </c>
      <c r="AP95" s="7">
        <v>0</v>
      </c>
      <c r="AQ95" s="6">
        <v>0</v>
      </c>
      <c r="AR95" s="6">
        <v>0</v>
      </c>
      <c r="AS95" s="7">
        <v>0</v>
      </c>
      <c r="AT95" s="6">
        <v>0</v>
      </c>
      <c r="AU95" s="7">
        <v>0</v>
      </c>
      <c r="AV95" s="7">
        <v>0</v>
      </c>
      <c r="AW95" s="6">
        <v>0</v>
      </c>
      <c r="AX95" s="6">
        <v>0</v>
      </c>
      <c r="AY95" s="7">
        <v>0</v>
      </c>
      <c r="AZ95" s="6">
        <v>0</v>
      </c>
      <c r="BA95" s="7">
        <v>0</v>
      </c>
      <c r="BB95" s="7">
        <v>0</v>
      </c>
      <c r="BC95" s="6">
        <v>0</v>
      </c>
      <c r="BD95" s="6">
        <v>0</v>
      </c>
      <c r="BE95" s="7">
        <v>0</v>
      </c>
      <c r="BF95" s="6">
        <v>0</v>
      </c>
      <c r="BG95" s="7">
        <v>0</v>
      </c>
      <c r="BH95" s="7">
        <v>0</v>
      </c>
      <c r="BI95" s="6">
        <v>0</v>
      </c>
      <c r="BJ95" s="6">
        <v>0</v>
      </c>
      <c r="BK95" s="7">
        <v>0</v>
      </c>
      <c r="BL95" s="6">
        <v>0</v>
      </c>
      <c r="BM95" s="7">
        <v>0</v>
      </c>
      <c r="BN95" s="7">
        <v>0</v>
      </c>
      <c r="BO95" s="6">
        <v>0</v>
      </c>
      <c r="BP95" s="6">
        <v>0</v>
      </c>
      <c r="BQ95" s="7">
        <v>0</v>
      </c>
      <c r="BR95" s="6">
        <v>0</v>
      </c>
      <c r="BS95" s="7">
        <v>0</v>
      </c>
      <c r="BT95" s="7">
        <v>0</v>
      </c>
      <c r="BU95" s="6">
        <v>0</v>
      </c>
      <c r="BV95" s="6">
        <v>0</v>
      </c>
      <c r="BW95" s="7">
        <v>0</v>
      </c>
      <c r="BX95" s="6">
        <v>0</v>
      </c>
      <c r="BY95" s="7">
        <v>0</v>
      </c>
      <c r="BZ95" s="7">
        <v>0</v>
      </c>
      <c r="CA95" s="6">
        <v>0</v>
      </c>
      <c r="CB95" s="6">
        <v>0</v>
      </c>
      <c r="CC95" s="7">
        <v>0</v>
      </c>
      <c r="CD95" s="6">
        <v>0</v>
      </c>
      <c r="CE95" s="7">
        <v>0</v>
      </c>
      <c r="CF95" s="7">
        <v>0</v>
      </c>
      <c r="CG95" s="6">
        <v>0</v>
      </c>
      <c r="CH95" s="6">
        <v>0</v>
      </c>
      <c r="CI95" s="7">
        <v>0</v>
      </c>
      <c r="CJ95" s="6">
        <v>0</v>
      </c>
      <c r="CK95" s="7">
        <v>0</v>
      </c>
      <c r="CL95" s="7">
        <v>0</v>
      </c>
      <c r="CM95" s="6">
        <v>0</v>
      </c>
      <c r="CN95" s="6">
        <v>0</v>
      </c>
      <c r="CO95" s="7">
        <v>0</v>
      </c>
      <c r="CP95" s="6">
        <v>0</v>
      </c>
      <c r="CQ95" s="7">
        <v>0</v>
      </c>
      <c r="CR95" s="7">
        <v>0</v>
      </c>
      <c r="CS95" s="6">
        <v>0</v>
      </c>
      <c r="CT95" s="6">
        <v>0</v>
      </c>
      <c r="CU95" s="7">
        <v>0</v>
      </c>
      <c r="CV95" s="6">
        <v>0</v>
      </c>
      <c r="CW95" s="7">
        <v>0</v>
      </c>
      <c r="CX95" s="7">
        <v>0</v>
      </c>
      <c r="CY95" s="6">
        <v>0</v>
      </c>
      <c r="CZ95" s="6">
        <v>0</v>
      </c>
      <c r="DA95" s="7">
        <v>0</v>
      </c>
      <c r="DB95" s="6">
        <v>0</v>
      </c>
      <c r="DC95" s="7">
        <v>0</v>
      </c>
      <c r="DD95" s="7">
        <v>0</v>
      </c>
      <c r="DE95" s="6">
        <v>0</v>
      </c>
      <c r="DF95" s="6">
        <v>0</v>
      </c>
      <c r="DG95" s="7">
        <v>0</v>
      </c>
      <c r="DH95" s="6">
        <v>0</v>
      </c>
      <c r="DI95" s="6">
        <v>10421.74</v>
      </c>
      <c r="DJ95" s="7">
        <v>0</v>
      </c>
      <c r="DK95" s="6">
        <v>-10421.74</v>
      </c>
      <c r="DL95" s="6">
        <v>0</v>
      </c>
      <c r="DM95" s="7">
        <v>0</v>
      </c>
      <c r="DN95" s="6">
        <v>0</v>
      </c>
      <c r="DO95" s="7">
        <v>0</v>
      </c>
      <c r="DP95" s="7">
        <v>0</v>
      </c>
      <c r="DQ95" s="6">
        <v>0</v>
      </c>
      <c r="DR95" s="6">
        <v>0</v>
      </c>
      <c r="DS95" s="7">
        <v>0</v>
      </c>
      <c r="DT95" s="6">
        <v>0</v>
      </c>
      <c r="DU95" s="7">
        <v>0</v>
      </c>
      <c r="DV95" s="7">
        <v>0</v>
      </c>
      <c r="DW95" s="6">
        <v>0</v>
      </c>
      <c r="DX95" s="6">
        <v>0</v>
      </c>
      <c r="DY95" s="7">
        <v>0</v>
      </c>
      <c r="DZ95" s="6">
        <v>0</v>
      </c>
      <c r="EA95" s="7">
        <v>0</v>
      </c>
      <c r="EB95" s="7">
        <v>0</v>
      </c>
      <c r="EC95" s="6">
        <v>0</v>
      </c>
      <c r="ED95" s="6">
        <v>0</v>
      </c>
      <c r="EE95" s="6">
        <v>0</v>
      </c>
      <c r="EF95" s="6">
        <v>0</v>
      </c>
      <c r="EG95" s="6">
        <v>10421.74</v>
      </c>
      <c r="EH95" s="6">
        <v>3836000</v>
      </c>
      <c r="EI95" s="6">
        <v>3825578.26</v>
      </c>
      <c r="EJ95" s="6">
        <v>0.2717</v>
      </c>
    </row>
    <row r="96" spans="2:140" outlineLevel="2">
      <c r="B96" s="5" t="s">
        <v>524</v>
      </c>
      <c r="C96" s="6">
        <v>8160.81</v>
      </c>
      <c r="D96" s="6">
        <v>0</v>
      </c>
      <c r="E96" s="6">
        <v>33701.85</v>
      </c>
      <c r="F96" s="7">
        <v>0</v>
      </c>
      <c r="G96" s="6">
        <v>-33701.85</v>
      </c>
      <c r="H96" s="6">
        <v>0</v>
      </c>
      <c r="I96" s="6">
        <v>356850.19</v>
      </c>
      <c r="J96" s="6">
        <v>0</v>
      </c>
      <c r="K96" s="6">
        <v>1369806.2</v>
      </c>
      <c r="L96" s="7">
        <v>0</v>
      </c>
      <c r="M96" s="6">
        <v>-1369806.2</v>
      </c>
      <c r="N96" s="6">
        <v>0</v>
      </c>
      <c r="O96" s="6">
        <v>150271.12</v>
      </c>
      <c r="P96" s="6">
        <v>0</v>
      </c>
      <c r="Q96" s="6">
        <v>617899.48</v>
      </c>
      <c r="R96" s="7">
        <v>0</v>
      </c>
      <c r="S96" s="6">
        <v>-500584.46</v>
      </c>
      <c r="T96" s="6">
        <v>0</v>
      </c>
      <c r="U96" s="6">
        <v>102225.45</v>
      </c>
      <c r="V96" s="6">
        <v>0</v>
      </c>
      <c r="W96" s="6">
        <v>500584.46</v>
      </c>
      <c r="X96" s="7">
        <v>0</v>
      </c>
      <c r="Y96" s="6">
        <v>-500584.46</v>
      </c>
      <c r="Z96" s="6">
        <v>0</v>
      </c>
      <c r="AA96" s="6">
        <v>286400.74</v>
      </c>
      <c r="AB96" s="6">
        <v>0</v>
      </c>
      <c r="AC96" s="6">
        <v>1116830.3</v>
      </c>
      <c r="AD96" s="7">
        <v>0</v>
      </c>
      <c r="AE96" s="6">
        <v>-1116830.3</v>
      </c>
      <c r="AF96" s="6">
        <v>0</v>
      </c>
      <c r="AG96" s="6">
        <v>305623.55</v>
      </c>
      <c r="AH96" s="6">
        <v>0</v>
      </c>
      <c r="AI96" s="6">
        <v>1071869.2</v>
      </c>
      <c r="AJ96" s="7">
        <v>0</v>
      </c>
      <c r="AK96" s="6">
        <v>-1071869.2</v>
      </c>
      <c r="AL96" s="6">
        <v>0</v>
      </c>
      <c r="AM96" s="6">
        <v>274351.08</v>
      </c>
      <c r="AN96" s="6">
        <v>0</v>
      </c>
      <c r="AO96" s="6">
        <v>1099707.8600000001</v>
      </c>
      <c r="AP96" s="7">
        <v>0</v>
      </c>
      <c r="AQ96" s="6">
        <v>-1099707.8600000001</v>
      </c>
      <c r="AR96" s="6">
        <v>0</v>
      </c>
      <c r="AS96" s="6">
        <v>254307.27</v>
      </c>
      <c r="AT96" s="6">
        <v>0</v>
      </c>
      <c r="AU96" s="6">
        <v>1014508.21</v>
      </c>
      <c r="AV96" s="7">
        <v>0</v>
      </c>
      <c r="AW96" s="6">
        <v>-1014508.21</v>
      </c>
      <c r="AX96" s="6">
        <v>0</v>
      </c>
      <c r="AY96" s="6">
        <v>183617.77</v>
      </c>
      <c r="AZ96" s="6">
        <v>0</v>
      </c>
      <c r="BA96" s="6">
        <v>738579.96</v>
      </c>
      <c r="BB96" s="7">
        <v>0</v>
      </c>
      <c r="BC96" s="6">
        <v>-738579.96</v>
      </c>
      <c r="BD96" s="6">
        <v>0</v>
      </c>
      <c r="BE96" s="6">
        <v>189244.53</v>
      </c>
      <c r="BF96" s="6">
        <v>0</v>
      </c>
      <c r="BG96" s="6">
        <v>721277.63</v>
      </c>
      <c r="BH96" s="7">
        <v>0</v>
      </c>
      <c r="BI96" s="6">
        <v>-721277.63</v>
      </c>
      <c r="BJ96" s="6">
        <v>0</v>
      </c>
      <c r="BK96" s="6">
        <v>270595.03999999998</v>
      </c>
      <c r="BL96" s="6">
        <v>0</v>
      </c>
      <c r="BM96" s="6">
        <v>1097755.3600000001</v>
      </c>
      <c r="BN96" s="7">
        <v>0</v>
      </c>
      <c r="BO96" s="6">
        <v>-1097755.3600000001</v>
      </c>
      <c r="BP96" s="6">
        <v>0</v>
      </c>
      <c r="BQ96" s="6">
        <v>198950.13</v>
      </c>
      <c r="BR96" s="6">
        <v>0</v>
      </c>
      <c r="BS96" s="6">
        <v>1067083.1299999999</v>
      </c>
      <c r="BT96" s="7">
        <v>0</v>
      </c>
      <c r="BU96" s="6">
        <v>-1067083.1299999999</v>
      </c>
      <c r="BV96" s="6">
        <v>0</v>
      </c>
      <c r="BW96" s="6">
        <v>214612.22</v>
      </c>
      <c r="BX96" s="6">
        <v>0</v>
      </c>
      <c r="BY96" s="6">
        <v>1724268.06</v>
      </c>
      <c r="BZ96" s="7">
        <v>0</v>
      </c>
      <c r="CA96" s="6">
        <v>-1724268.06</v>
      </c>
      <c r="CB96" s="6">
        <v>0</v>
      </c>
      <c r="CC96" s="6">
        <v>686889.9</v>
      </c>
      <c r="CD96" s="6">
        <v>0</v>
      </c>
      <c r="CE96" s="6">
        <v>2808157.46</v>
      </c>
      <c r="CF96" s="7">
        <v>0</v>
      </c>
      <c r="CG96" s="6">
        <v>-2808157.46</v>
      </c>
      <c r="CH96" s="6">
        <v>0</v>
      </c>
      <c r="CI96" s="6">
        <v>613584.31999999995</v>
      </c>
      <c r="CJ96" s="6">
        <v>0</v>
      </c>
      <c r="CK96" s="6">
        <v>2537095.46</v>
      </c>
      <c r="CL96" s="7">
        <v>0</v>
      </c>
      <c r="CM96" s="6">
        <v>-2537095.46</v>
      </c>
      <c r="CN96" s="6">
        <v>0</v>
      </c>
      <c r="CO96" s="6">
        <v>256073.52</v>
      </c>
      <c r="CP96" s="6">
        <v>0</v>
      </c>
      <c r="CQ96" s="6">
        <v>1169511.43</v>
      </c>
      <c r="CR96" s="7">
        <v>0</v>
      </c>
      <c r="CS96" s="6">
        <v>-1169511.43</v>
      </c>
      <c r="CT96" s="6">
        <v>0</v>
      </c>
      <c r="CU96" s="6">
        <v>217962.62</v>
      </c>
      <c r="CV96" s="6">
        <v>0</v>
      </c>
      <c r="CW96" s="6">
        <v>889071.13</v>
      </c>
      <c r="CX96" s="7">
        <v>0</v>
      </c>
      <c r="CY96" s="6">
        <v>-889071.13</v>
      </c>
      <c r="CZ96" s="6">
        <v>0</v>
      </c>
      <c r="DA96" s="6">
        <v>296634.82</v>
      </c>
      <c r="DB96" s="6">
        <v>0</v>
      </c>
      <c r="DC96" s="6">
        <v>1155315.77</v>
      </c>
      <c r="DD96" s="7">
        <v>0</v>
      </c>
      <c r="DE96" s="6">
        <v>-1155315.77</v>
      </c>
      <c r="DF96" s="6">
        <v>0</v>
      </c>
      <c r="DG96" s="6">
        <v>262855.53000000003</v>
      </c>
      <c r="DH96" s="6">
        <v>0</v>
      </c>
      <c r="DI96" s="6">
        <v>1029475.45</v>
      </c>
      <c r="DJ96" s="7">
        <v>0</v>
      </c>
      <c r="DK96" s="6">
        <v>-1029475.45</v>
      </c>
      <c r="DL96" s="6">
        <v>0</v>
      </c>
      <c r="DM96" s="6">
        <v>286854.94</v>
      </c>
      <c r="DN96" s="6">
        <v>0</v>
      </c>
      <c r="DO96" s="6">
        <v>1139425.45</v>
      </c>
      <c r="DP96" s="7">
        <v>0</v>
      </c>
      <c r="DQ96" s="6">
        <v>-1139425.45</v>
      </c>
      <c r="DR96" s="6">
        <v>0</v>
      </c>
      <c r="DS96" s="6">
        <v>354345.75</v>
      </c>
      <c r="DT96" s="6">
        <v>0</v>
      </c>
      <c r="DU96" s="6">
        <v>1412324.02</v>
      </c>
      <c r="DV96" s="7">
        <v>0</v>
      </c>
      <c r="DW96" s="6">
        <v>-1412324.02</v>
      </c>
      <c r="DX96" s="6">
        <v>0</v>
      </c>
      <c r="DY96" s="6">
        <v>319764.09000000003</v>
      </c>
      <c r="DZ96" s="6">
        <v>0</v>
      </c>
      <c r="EA96" s="6">
        <v>1233398.3700000001</v>
      </c>
      <c r="EB96" s="7">
        <v>0</v>
      </c>
      <c r="EC96" s="6">
        <v>-1233398.3700000001</v>
      </c>
      <c r="ED96" s="6">
        <v>0</v>
      </c>
      <c r="EE96" s="6">
        <v>6090175.3899999997</v>
      </c>
      <c r="EF96" s="6">
        <v>0</v>
      </c>
      <c r="EG96" s="6">
        <v>25547646.239999998</v>
      </c>
      <c r="EH96" s="6">
        <v>0</v>
      </c>
      <c r="EI96" s="6">
        <v>-25547646.239999998</v>
      </c>
      <c r="EJ96" s="6">
        <v>0</v>
      </c>
    </row>
    <row r="97" spans="2:140" outlineLevel="2">
      <c r="B97" s="5" t="s">
        <v>525</v>
      </c>
      <c r="C97" s="6">
        <v>306.13</v>
      </c>
      <c r="D97" s="6">
        <v>0</v>
      </c>
      <c r="E97" s="6">
        <v>1302.69</v>
      </c>
      <c r="F97" s="7">
        <v>0</v>
      </c>
      <c r="G97" s="6">
        <v>-1302.69</v>
      </c>
      <c r="H97" s="6">
        <v>0</v>
      </c>
      <c r="I97" s="6">
        <v>17832.25</v>
      </c>
      <c r="J97" s="6">
        <v>0</v>
      </c>
      <c r="K97" s="6">
        <v>75882.27</v>
      </c>
      <c r="L97" s="7">
        <v>0</v>
      </c>
      <c r="M97" s="6">
        <v>-75882.27</v>
      </c>
      <c r="N97" s="6">
        <v>0</v>
      </c>
      <c r="O97" s="6">
        <v>10255.469999999999</v>
      </c>
      <c r="P97" s="6">
        <v>0</v>
      </c>
      <c r="Q97" s="6">
        <v>43640.5</v>
      </c>
      <c r="R97" s="7">
        <v>0</v>
      </c>
      <c r="S97" s="6">
        <v>-42663.51</v>
      </c>
      <c r="T97" s="6">
        <v>0</v>
      </c>
      <c r="U97" s="6">
        <v>10025.870000000001</v>
      </c>
      <c r="V97" s="6">
        <v>0</v>
      </c>
      <c r="W97" s="6">
        <v>42663.51</v>
      </c>
      <c r="X97" s="7">
        <v>0</v>
      </c>
      <c r="Y97" s="6">
        <v>-42663.51</v>
      </c>
      <c r="Z97" s="6">
        <v>0</v>
      </c>
      <c r="AA97" s="6">
        <v>14158.66</v>
      </c>
      <c r="AB97" s="6">
        <v>0</v>
      </c>
      <c r="AC97" s="6">
        <v>60249.87</v>
      </c>
      <c r="AD97" s="7">
        <v>0</v>
      </c>
      <c r="AE97" s="6">
        <v>-60249.87</v>
      </c>
      <c r="AF97" s="6">
        <v>0</v>
      </c>
      <c r="AG97" s="6">
        <v>15306.66</v>
      </c>
      <c r="AH97" s="6">
        <v>0</v>
      </c>
      <c r="AI97" s="6">
        <v>65135.040000000001</v>
      </c>
      <c r="AJ97" s="7">
        <v>0</v>
      </c>
      <c r="AK97" s="6">
        <v>-65135.040000000001</v>
      </c>
      <c r="AL97" s="6">
        <v>0</v>
      </c>
      <c r="AM97" s="6">
        <v>16684.259999999998</v>
      </c>
      <c r="AN97" s="6">
        <v>0</v>
      </c>
      <c r="AO97" s="6">
        <v>70997.16</v>
      </c>
      <c r="AP97" s="7">
        <v>0</v>
      </c>
      <c r="AQ97" s="6">
        <v>-70997.16</v>
      </c>
      <c r="AR97" s="6">
        <v>0</v>
      </c>
      <c r="AS97" s="6">
        <v>15230.11</v>
      </c>
      <c r="AT97" s="6">
        <v>0</v>
      </c>
      <c r="AU97" s="6">
        <v>64809.31</v>
      </c>
      <c r="AV97" s="7">
        <v>0</v>
      </c>
      <c r="AW97" s="6">
        <v>-64809.31</v>
      </c>
      <c r="AX97" s="6">
        <v>0</v>
      </c>
      <c r="AY97" s="6">
        <v>14770.92</v>
      </c>
      <c r="AZ97" s="6">
        <v>0</v>
      </c>
      <c r="BA97" s="6">
        <v>62855.27</v>
      </c>
      <c r="BB97" s="7">
        <v>0</v>
      </c>
      <c r="BC97" s="6">
        <v>-62855.27</v>
      </c>
      <c r="BD97" s="6">
        <v>0</v>
      </c>
      <c r="BE97" s="6">
        <v>14082.13</v>
      </c>
      <c r="BF97" s="6">
        <v>0</v>
      </c>
      <c r="BG97" s="6">
        <v>59924.22</v>
      </c>
      <c r="BH97" s="7">
        <v>0</v>
      </c>
      <c r="BI97" s="6">
        <v>-59924.22</v>
      </c>
      <c r="BJ97" s="6">
        <v>0</v>
      </c>
      <c r="BK97" s="6">
        <v>14311.73</v>
      </c>
      <c r="BL97" s="6">
        <v>0</v>
      </c>
      <c r="BM97" s="6">
        <v>60901.25</v>
      </c>
      <c r="BN97" s="7">
        <v>0</v>
      </c>
      <c r="BO97" s="6">
        <v>-60901.25</v>
      </c>
      <c r="BP97" s="6">
        <v>0</v>
      </c>
      <c r="BQ97" s="6">
        <v>22730.42</v>
      </c>
      <c r="BR97" s="6">
        <v>0</v>
      </c>
      <c r="BS97" s="6">
        <v>96725.57</v>
      </c>
      <c r="BT97" s="7">
        <v>0</v>
      </c>
      <c r="BU97" s="6">
        <v>-96725.57</v>
      </c>
      <c r="BV97" s="6">
        <v>0</v>
      </c>
      <c r="BW97" s="6">
        <v>17296.53</v>
      </c>
      <c r="BX97" s="6">
        <v>0</v>
      </c>
      <c r="BY97" s="6">
        <v>73602.59</v>
      </c>
      <c r="BZ97" s="7">
        <v>0</v>
      </c>
      <c r="CA97" s="6">
        <v>-73602.59</v>
      </c>
      <c r="CB97" s="6">
        <v>0</v>
      </c>
      <c r="CC97" s="6">
        <v>15306.65</v>
      </c>
      <c r="CD97" s="6">
        <v>0</v>
      </c>
      <c r="CE97" s="6">
        <v>65135.02</v>
      </c>
      <c r="CF97" s="7">
        <v>0</v>
      </c>
      <c r="CG97" s="6">
        <v>-65135.02</v>
      </c>
      <c r="CH97" s="6">
        <v>0</v>
      </c>
      <c r="CI97" s="6">
        <v>13699.47</v>
      </c>
      <c r="CJ97" s="6">
        <v>0</v>
      </c>
      <c r="CK97" s="6">
        <v>58295.88</v>
      </c>
      <c r="CL97" s="7">
        <v>0</v>
      </c>
      <c r="CM97" s="6">
        <v>-58295.88</v>
      </c>
      <c r="CN97" s="6">
        <v>0</v>
      </c>
      <c r="CO97" s="6">
        <v>14770.93</v>
      </c>
      <c r="CP97" s="6">
        <v>0</v>
      </c>
      <c r="CQ97" s="6">
        <v>62855.29</v>
      </c>
      <c r="CR97" s="7">
        <v>0</v>
      </c>
      <c r="CS97" s="6">
        <v>-62855.29</v>
      </c>
      <c r="CT97" s="6">
        <v>0</v>
      </c>
      <c r="CU97" s="6">
        <v>13622.93</v>
      </c>
      <c r="CV97" s="6">
        <v>0</v>
      </c>
      <c r="CW97" s="6">
        <v>57970.19</v>
      </c>
      <c r="CX97" s="7">
        <v>0</v>
      </c>
      <c r="CY97" s="6">
        <v>-57970.19</v>
      </c>
      <c r="CZ97" s="6">
        <v>0</v>
      </c>
      <c r="DA97" s="6">
        <v>13929.04</v>
      </c>
      <c r="DB97" s="6">
        <v>0</v>
      </c>
      <c r="DC97" s="6">
        <v>59272.83</v>
      </c>
      <c r="DD97" s="7">
        <v>0</v>
      </c>
      <c r="DE97" s="6">
        <v>-59272.83</v>
      </c>
      <c r="DF97" s="6">
        <v>0</v>
      </c>
      <c r="DG97" s="6">
        <v>14617.87</v>
      </c>
      <c r="DH97" s="6">
        <v>0</v>
      </c>
      <c r="DI97" s="6">
        <v>62203.98</v>
      </c>
      <c r="DJ97" s="7">
        <v>0</v>
      </c>
      <c r="DK97" s="6">
        <v>-62203.98</v>
      </c>
      <c r="DL97" s="6">
        <v>0</v>
      </c>
      <c r="DM97" s="6">
        <v>14770.92</v>
      </c>
      <c r="DN97" s="6">
        <v>0</v>
      </c>
      <c r="DO97" s="6">
        <v>62855.26</v>
      </c>
      <c r="DP97" s="7">
        <v>0</v>
      </c>
      <c r="DQ97" s="6">
        <v>-62855.26</v>
      </c>
      <c r="DR97" s="6">
        <v>0</v>
      </c>
      <c r="DS97" s="6">
        <v>14541.31</v>
      </c>
      <c r="DT97" s="6">
        <v>0</v>
      </c>
      <c r="DU97" s="6">
        <v>61878.26</v>
      </c>
      <c r="DV97" s="7">
        <v>0</v>
      </c>
      <c r="DW97" s="6">
        <v>-61878.26</v>
      </c>
      <c r="DX97" s="6">
        <v>0</v>
      </c>
      <c r="DY97" s="6">
        <v>14847.47</v>
      </c>
      <c r="DZ97" s="6">
        <v>0</v>
      </c>
      <c r="EA97" s="6">
        <v>63180.97</v>
      </c>
      <c r="EB97" s="7">
        <v>0</v>
      </c>
      <c r="EC97" s="6">
        <v>-63180.97</v>
      </c>
      <c r="ED97" s="6">
        <v>0</v>
      </c>
      <c r="EE97" s="6">
        <v>313097.73</v>
      </c>
      <c r="EF97" s="6">
        <v>0</v>
      </c>
      <c r="EG97" s="6">
        <v>1332336.93</v>
      </c>
      <c r="EH97" s="6">
        <v>0</v>
      </c>
      <c r="EI97" s="6">
        <v>-1332336.93</v>
      </c>
      <c r="EJ97" s="6">
        <v>0</v>
      </c>
    </row>
    <row r="98" spans="2:140" outlineLevel="2">
      <c r="B98" s="5" t="s">
        <v>526</v>
      </c>
      <c r="C98" s="6">
        <v>2935.86</v>
      </c>
      <c r="D98" s="6">
        <v>0</v>
      </c>
      <c r="E98" s="6">
        <v>33496.81</v>
      </c>
      <c r="F98" s="7">
        <v>0</v>
      </c>
      <c r="G98" s="6">
        <v>-33496.81</v>
      </c>
      <c r="H98" s="6">
        <v>0</v>
      </c>
      <c r="I98" s="6">
        <v>111928.61</v>
      </c>
      <c r="J98" s="6">
        <v>0</v>
      </c>
      <c r="K98" s="6">
        <v>523495.08</v>
      </c>
      <c r="L98" s="7">
        <v>0</v>
      </c>
      <c r="M98" s="6">
        <v>-523495.08</v>
      </c>
      <c r="N98" s="6">
        <v>0</v>
      </c>
      <c r="O98" s="6">
        <v>58257.3</v>
      </c>
      <c r="P98" s="6">
        <v>0</v>
      </c>
      <c r="Q98" s="6">
        <v>189456.62</v>
      </c>
      <c r="R98" s="7">
        <v>0</v>
      </c>
      <c r="S98" s="6">
        <v>-146845.1</v>
      </c>
      <c r="T98" s="6">
        <v>0</v>
      </c>
      <c r="U98" s="6">
        <v>37775.68</v>
      </c>
      <c r="V98" s="6">
        <v>0</v>
      </c>
      <c r="W98" s="6">
        <v>146845.1</v>
      </c>
      <c r="X98" s="7">
        <v>0</v>
      </c>
      <c r="Y98" s="6">
        <v>-146845.1</v>
      </c>
      <c r="Z98" s="6">
        <v>0</v>
      </c>
      <c r="AA98" s="6">
        <v>12330.89</v>
      </c>
      <c r="AB98" s="6">
        <v>0</v>
      </c>
      <c r="AC98" s="6">
        <v>39063.69</v>
      </c>
      <c r="AD98" s="7">
        <v>0</v>
      </c>
      <c r="AE98" s="6">
        <v>-39063.69</v>
      </c>
      <c r="AF98" s="6">
        <v>0</v>
      </c>
      <c r="AG98" s="6">
        <v>10500.72</v>
      </c>
      <c r="AH98" s="6">
        <v>0</v>
      </c>
      <c r="AI98" s="6">
        <v>51616.22</v>
      </c>
      <c r="AJ98" s="7">
        <v>0</v>
      </c>
      <c r="AK98" s="6">
        <v>-51616.22</v>
      </c>
      <c r="AL98" s="6">
        <v>0</v>
      </c>
      <c r="AM98" s="6">
        <v>15828.34</v>
      </c>
      <c r="AN98" s="6">
        <v>0</v>
      </c>
      <c r="AO98" s="6">
        <v>50266.17</v>
      </c>
      <c r="AP98" s="7">
        <v>0</v>
      </c>
      <c r="AQ98" s="6">
        <v>-50266.17</v>
      </c>
      <c r="AR98" s="6">
        <v>0</v>
      </c>
      <c r="AS98" s="6">
        <v>141</v>
      </c>
      <c r="AT98" s="6">
        <v>0</v>
      </c>
      <c r="AU98" s="6">
        <v>20212.55</v>
      </c>
      <c r="AV98" s="7">
        <v>0</v>
      </c>
      <c r="AW98" s="6">
        <v>-20212.55</v>
      </c>
      <c r="AX98" s="6">
        <v>0</v>
      </c>
      <c r="AY98" s="6">
        <v>14499.19</v>
      </c>
      <c r="AZ98" s="6">
        <v>0</v>
      </c>
      <c r="BA98" s="6">
        <v>53964.23</v>
      </c>
      <c r="BB98" s="7">
        <v>0</v>
      </c>
      <c r="BC98" s="6">
        <v>-53964.23</v>
      </c>
      <c r="BD98" s="6">
        <v>0</v>
      </c>
      <c r="BE98" s="6">
        <v>12726.53</v>
      </c>
      <c r="BF98" s="6">
        <v>0</v>
      </c>
      <c r="BG98" s="6">
        <v>44843.3</v>
      </c>
      <c r="BH98" s="7">
        <v>0</v>
      </c>
      <c r="BI98" s="6">
        <v>-44843.3</v>
      </c>
      <c r="BJ98" s="6">
        <v>0</v>
      </c>
      <c r="BK98" s="6">
        <v>22522.76</v>
      </c>
      <c r="BL98" s="6">
        <v>0</v>
      </c>
      <c r="BM98" s="6">
        <v>71702.67</v>
      </c>
      <c r="BN98" s="7">
        <v>0</v>
      </c>
      <c r="BO98" s="6">
        <v>-71702.67</v>
      </c>
      <c r="BP98" s="6">
        <v>0</v>
      </c>
      <c r="BQ98" s="6">
        <v>8412.5400000000009</v>
      </c>
      <c r="BR98" s="6">
        <v>0</v>
      </c>
      <c r="BS98" s="6">
        <v>33519.050000000003</v>
      </c>
      <c r="BT98" s="7">
        <v>0</v>
      </c>
      <c r="BU98" s="6">
        <v>-33519.050000000003</v>
      </c>
      <c r="BV98" s="6">
        <v>0</v>
      </c>
      <c r="BW98" s="6">
        <v>9562.64</v>
      </c>
      <c r="BX98" s="6">
        <v>0</v>
      </c>
      <c r="BY98" s="6">
        <v>40072.22</v>
      </c>
      <c r="BZ98" s="7">
        <v>0</v>
      </c>
      <c r="CA98" s="6">
        <v>-40072.22</v>
      </c>
      <c r="CB98" s="6">
        <v>0</v>
      </c>
      <c r="CC98" s="6">
        <v>7435.95</v>
      </c>
      <c r="CD98" s="6">
        <v>0</v>
      </c>
      <c r="CE98" s="6">
        <v>41603.07</v>
      </c>
      <c r="CF98" s="7">
        <v>0</v>
      </c>
      <c r="CG98" s="6">
        <v>-41603.07</v>
      </c>
      <c r="CH98" s="6">
        <v>0</v>
      </c>
      <c r="CI98" s="6">
        <v>7673.09</v>
      </c>
      <c r="CJ98" s="6">
        <v>0</v>
      </c>
      <c r="CK98" s="6">
        <v>36893.760000000002</v>
      </c>
      <c r="CL98" s="7">
        <v>0</v>
      </c>
      <c r="CM98" s="6">
        <v>-36893.760000000002</v>
      </c>
      <c r="CN98" s="6">
        <v>0</v>
      </c>
      <c r="CO98" s="6">
        <v>9783.73</v>
      </c>
      <c r="CP98" s="6">
        <v>0</v>
      </c>
      <c r="CQ98" s="6">
        <v>27807.46</v>
      </c>
      <c r="CR98" s="7">
        <v>0</v>
      </c>
      <c r="CS98" s="6">
        <v>-27807.46</v>
      </c>
      <c r="CT98" s="6">
        <v>0</v>
      </c>
      <c r="CU98" s="6">
        <v>28550.84</v>
      </c>
      <c r="CV98" s="6">
        <v>0</v>
      </c>
      <c r="CW98" s="6">
        <v>58057.36</v>
      </c>
      <c r="CX98" s="7">
        <v>0</v>
      </c>
      <c r="CY98" s="6">
        <v>-58057.36</v>
      </c>
      <c r="CZ98" s="6">
        <v>0</v>
      </c>
      <c r="DA98" s="6">
        <v>6711.65</v>
      </c>
      <c r="DB98" s="6">
        <v>0</v>
      </c>
      <c r="DC98" s="6">
        <v>46252.24</v>
      </c>
      <c r="DD98" s="7">
        <v>0</v>
      </c>
      <c r="DE98" s="6">
        <v>-46252.24</v>
      </c>
      <c r="DF98" s="6">
        <v>0</v>
      </c>
      <c r="DG98" s="6">
        <v>3247.72</v>
      </c>
      <c r="DH98" s="6">
        <v>0</v>
      </c>
      <c r="DI98" s="6">
        <v>50704.14</v>
      </c>
      <c r="DJ98" s="7">
        <v>0</v>
      </c>
      <c r="DK98" s="6">
        <v>-50704.14</v>
      </c>
      <c r="DL98" s="6">
        <v>0</v>
      </c>
      <c r="DM98" s="6">
        <v>9119.42</v>
      </c>
      <c r="DN98" s="6">
        <v>0</v>
      </c>
      <c r="DO98" s="6">
        <v>57735.26</v>
      </c>
      <c r="DP98" s="7">
        <v>0</v>
      </c>
      <c r="DQ98" s="6">
        <v>-57735.26</v>
      </c>
      <c r="DR98" s="6">
        <v>0</v>
      </c>
      <c r="DS98" s="6">
        <v>36770.65</v>
      </c>
      <c r="DT98" s="6">
        <v>0</v>
      </c>
      <c r="DU98" s="6">
        <v>76899.7</v>
      </c>
      <c r="DV98" s="7">
        <v>0</v>
      </c>
      <c r="DW98" s="6">
        <v>-76899.7</v>
      </c>
      <c r="DX98" s="6">
        <v>0</v>
      </c>
      <c r="DY98" s="6">
        <v>7436.35</v>
      </c>
      <c r="DZ98" s="6">
        <v>0</v>
      </c>
      <c r="EA98" s="6">
        <v>27713.8</v>
      </c>
      <c r="EB98" s="7">
        <v>0</v>
      </c>
      <c r="EC98" s="6">
        <v>-27713.8</v>
      </c>
      <c r="ED98" s="6">
        <v>0</v>
      </c>
      <c r="EE98" s="6">
        <v>434151.46</v>
      </c>
      <c r="EF98" s="6">
        <v>0</v>
      </c>
      <c r="EG98" s="6">
        <v>1722220.5</v>
      </c>
      <c r="EH98" s="6">
        <v>0</v>
      </c>
      <c r="EI98" s="6">
        <v>-1722220.5</v>
      </c>
      <c r="EJ98" s="6">
        <v>0</v>
      </c>
    </row>
    <row r="99" spans="2:140" outlineLevel="2">
      <c r="B99" s="5" t="s">
        <v>527</v>
      </c>
      <c r="C99" s="6">
        <v>3805.65</v>
      </c>
      <c r="D99" s="6">
        <v>0</v>
      </c>
      <c r="E99" s="6">
        <v>13864.04</v>
      </c>
      <c r="F99" s="7">
        <v>0</v>
      </c>
      <c r="G99" s="6">
        <v>-13864.04</v>
      </c>
      <c r="H99" s="6">
        <v>0</v>
      </c>
      <c r="I99" s="6">
        <v>7679.71</v>
      </c>
      <c r="J99" s="6">
        <v>0</v>
      </c>
      <c r="K99" s="6">
        <v>30878.52</v>
      </c>
      <c r="L99" s="7">
        <v>0</v>
      </c>
      <c r="M99" s="6">
        <v>-30878.52</v>
      </c>
      <c r="N99" s="6">
        <v>0</v>
      </c>
      <c r="O99" s="6">
        <v>13362.75</v>
      </c>
      <c r="P99" s="6">
        <v>0</v>
      </c>
      <c r="Q99" s="6">
        <v>59298.42</v>
      </c>
      <c r="R99" s="7">
        <v>0</v>
      </c>
      <c r="S99" s="6">
        <v>-292246.59000000003</v>
      </c>
      <c r="T99" s="6">
        <v>0</v>
      </c>
      <c r="U99" s="6">
        <v>92183.08</v>
      </c>
      <c r="V99" s="6">
        <v>0</v>
      </c>
      <c r="W99" s="6">
        <v>292246.59000000003</v>
      </c>
      <c r="X99" s="7">
        <v>0</v>
      </c>
      <c r="Y99" s="6">
        <v>-292246.59000000003</v>
      </c>
      <c r="Z99" s="6">
        <v>0</v>
      </c>
      <c r="AA99" s="6">
        <v>8742.75</v>
      </c>
      <c r="AB99" s="6">
        <v>0</v>
      </c>
      <c r="AC99" s="6">
        <v>34877.11</v>
      </c>
      <c r="AD99" s="7">
        <v>0</v>
      </c>
      <c r="AE99" s="6">
        <v>-34877.11</v>
      </c>
      <c r="AF99" s="6">
        <v>0</v>
      </c>
      <c r="AG99" s="6">
        <v>8200.76</v>
      </c>
      <c r="AH99" s="6">
        <v>0</v>
      </c>
      <c r="AI99" s="6">
        <v>32269.29</v>
      </c>
      <c r="AJ99" s="7">
        <v>0</v>
      </c>
      <c r="AK99" s="6">
        <v>-32269.29</v>
      </c>
      <c r="AL99" s="6">
        <v>0</v>
      </c>
      <c r="AM99" s="6">
        <v>12859.17</v>
      </c>
      <c r="AN99" s="6">
        <v>0</v>
      </c>
      <c r="AO99" s="6">
        <v>50709.34</v>
      </c>
      <c r="AP99" s="7">
        <v>0</v>
      </c>
      <c r="AQ99" s="6">
        <v>-50709.34</v>
      </c>
      <c r="AR99" s="6">
        <v>0</v>
      </c>
      <c r="AS99" s="6">
        <v>11413.55</v>
      </c>
      <c r="AT99" s="6">
        <v>0</v>
      </c>
      <c r="AU99" s="6">
        <v>43051.77</v>
      </c>
      <c r="AV99" s="7">
        <v>0</v>
      </c>
      <c r="AW99" s="6">
        <v>-43051.77</v>
      </c>
      <c r="AX99" s="6">
        <v>0</v>
      </c>
      <c r="AY99" s="6">
        <v>11341.36</v>
      </c>
      <c r="AZ99" s="6">
        <v>0</v>
      </c>
      <c r="BA99" s="6">
        <v>41645.589999999997</v>
      </c>
      <c r="BB99" s="7">
        <v>0</v>
      </c>
      <c r="BC99" s="6">
        <v>-41645.589999999997</v>
      </c>
      <c r="BD99" s="6">
        <v>0</v>
      </c>
      <c r="BE99" s="6">
        <v>7974.8</v>
      </c>
      <c r="BF99" s="6">
        <v>0</v>
      </c>
      <c r="BG99" s="6">
        <v>31650.91</v>
      </c>
      <c r="BH99" s="7">
        <v>0</v>
      </c>
      <c r="BI99" s="6">
        <v>-31650.91</v>
      </c>
      <c r="BJ99" s="6">
        <v>0</v>
      </c>
      <c r="BK99" s="6">
        <v>8168.22</v>
      </c>
      <c r="BL99" s="6">
        <v>0</v>
      </c>
      <c r="BM99" s="6">
        <v>34356.1</v>
      </c>
      <c r="BN99" s="7">
        <v>0</v>
      </c>
      <c r="BO99" s="6">
        <v>-34356.1</v>
      </c>
      <c r="BP99" s="6">
        <v>0</v>
      </c>
      <c r="BQ99" s="6">
        <v>12294.32</v>
      </c>
      <c r="BR99" s="6">
        <v>0</v>
      </c>
      <c r="BS99" s="6">
        <v>47840.04</v>
      </c>
      <c r="BT99" s="7">
        <v>0</v>
      </c>
      <c r="BU99" s="6">
        <v>-47840.04</v>
      </c>
      <c r="BV99" s="6">
        <v>0</v>
      </c>
      <c r="BW99" s="6">
        <v>10134.67</v>
      </c>
      <c r="BX99" s="6">
        <v>0</v>
      </c>
      <c r="BY99" s="6">
        <v>40361.65</v>
      </c>
      <c r="BZ99" s="7">
        <v>0</v>
      </c>
      <c r="CA99" s="6">
        <v>-40361.65</v>
      </c>
      <c r="CB99" s="6">
        <v>0</v>
      </c>
      <c r="CC99" s="6">
        <v>9948.98</v>
      </c>
      <c r="CD99" s="6">
        <v>0</v>
      </c>
      <c r="CE99" s="6">
        <v>39222.44</v>
      </c>
      <c r="CF99" s="7">
        <v>0</v>
      </c>
      <c r="CG99" s="6">
        <v>-39222.44</v>
      </c>
      <c r="CH99" s="6">
        <v>0</v>
      </c>
      <c r="CI99" s="6">
        <v>10255.92</v>
      </c>
      <c r="CJ99" s="6">
        <v>0</v>
      </c>
      <c r="CK99" s="6">
        <v>41255.14</v>
      </c>
      <c r="CL99" s="7">
        <v>0</v>
      </c>
      <c r="CM99" s="6">
        <v>-41255.14</v>
      </c>
      <c r="CN99" s="6">
        <v>0</v>
      </c>
      <c r="CO99" s="6">
        <v>8937.1</v>
      </c>
      <c r="CP99" s="6">
        <v>0</v>
      </c>
      <c r="CQ99" s="6">
        <v>34915.519999999997</v>
      </c>
      <c r="CR99" s="7">
        <v>0</v>
      </c>
      <c r="CS99" s="6">
        <v>-34915.519999999997</v>
      </c>
      <c r="CT99" s="6">
        <v>0</v>
      </c>
      <c r="CU99" s="6">
        <v>9357.39</v>
      </c>
      <c r="CV99" s="6">
        <v>0</v>
      </c>
      <c r="CW99" s="6">
        <v>37753.730000000003</v>
      </c>
      <c r="CX99" s="7">
        <v>0</v>
      </c>
      <c r="CY99" s="6">
        <v>-37753.730000000003</v>
      </c>
      <c r="CZ99" s="6">
        <v>0</v>
      </c>
      <c r="DA99" s="6">
        <v>11288.14</v>
      </c>
      <c r="DB99" s="6">
        <v>0</v>
      </c>
      <c r="DC99" s="6">
        <v>45209.01</v>
      </c>
      <c r="DD99" s="7">
        <v>0</v>
      </c>
      <c r="DE99" s="6">
        <v>-45209.01</v>
      </c>
      <c r="DF99" s="6">
        <v>0</v>
      </c>
      <c r="DG99" s="6">
        <v>10919.97</v>
      </c>
      <c r="DH99" s="6">
        <v>0</v>
      </c>
      <c r="DI99" s="6">
        <v>47021.38</v>
      </c>
      <c r="DJ99" s="7">
        <v>0</v>
      </c>
      <c r="DK99" s="6">
        <v>-47021.38</v>
      </c>
      <c r="DL99" s="6">
        <v>0</v>
      </c>
      <c r="DM99" s="6">
        <v>10539.92</v>
      </c>
      <c r="DN99" s="6">
        <v>0</v>
      </c>
      <c r="DO99" s="6">
        <v>41982.07</v>
      </c>
      <c r="DP99" s="7">
        <v>0</v>
      </c>
      <c r="DQ99" s="6">
        <v>-41982.07</v>
      </c>
      <c r="DR99" s="6">
        <v>0</v>
      </c>
      <c r="DS99" s="6">
        <v>10156.35</v>
      </c>
      <c r="DT99" s="6">
        <v>0</v>
      </c>
      <c r="DU99" s="6">
        <v>38360.58</v>
      </c>
      <c r="DV99" s="7">
        <v>0</v>
      </c>
      <c r="DW99" s="6">
        <v>-38360.58</v>
      </c>
      <c r="DX99" s="6">
        <v>0</v>
      </c>
      <c r="DY99" s="6">
        <v>13638.3</v>
      </c>
      <c r="DZ99" s="6">
        <v>0</v>
      </c>
      <c r="EA99" s="6">
        <v>54093.17</v>
      </c>
      <c r="EB99" s="7">
        <v>0</v>
      </c>
      <c r="EC99" s="6">
        <v>-54093.17</v>
      </c>
      <c r="ED99" s="6">
        <v>0</v>
      </c>
      <c r="EE99" s="6">
        <v>303202.86</v>
      </c>
      <c r="EF99" s="6">
        <v>0</v>
      </c>
      <c r="EG99" s="6">
        <v>1132862.4099999999</v>
      </c>
      <c r="EH99" s="6">
        <v>0</v>
      </c>
      <c r="EI99" s="6">
        <v>-1132862.4099999999</v>
      </c>
      <c r="EJ99" s="6">
        <v>0</v>
      </c>
    </row>
    <row r="100" spans="2:140" outlineLevel="2">
      <c r="B100" s="5" t="s">
        <v>528</v>
      </c>
      <c r="C100" s="7">
        <v>0</v>
      </c>
      <c r="D100" s="6">
        <v>0</v>
      </c>
      <c r="E100" s="7">
        <v>0</v>
      </c>
      <c r="F100" s="7">
        <v>0</v>
      </c>
      <c r="G100" s="6">
        <v>0</v>
      </c>
      <c r="H100" s="6">
        <v>0</v>
      </c>
      <c r="I100" s="7">
        <v>0</v>
      </c>
      <c r="J100" s="6">
        <v>0</v>
      </c>
      <c r="K100" s="7">
        <v>0</v>
      </c>
      <c r="L100" s="7">
        <v>0</v>
      </c>
      <c r="M100" s="6">
        <v>0</v>
      </c>
      <c r="N100" s="6">
        <v>0</v>
      </c>
      <c r="O100" s="7">
        <v>0</v>
      </c>
      <c r="P100" s="6">
        <v>0</v>
      </c>
      <c r="Q100" s="6">
        <v>80</v>
      </c>
      <c r="R100" s="7">
        <v>0</v>
      </c>
      <c r="S100" s="6">
        <v>0</v>
      </c>
      <c r="T100" s="6">
        <v>0</v>
      </c>
      <c r="U100" s="7">
        <v>0</v>
      </c>
      <c r="V100" s="6">
        <v>0</v>
      </c>
      <c r="W100" s="7">
        <v>0</v>
      </c>
      <c r="X100" s="7">
        <v>0</v>
      </c>
      <c r="Y100" s="6">
        <v>0</v>
      </c>
      <c r="Z100" s="6">
        <v>0</v>
      </c>
      <c r="AA100" s="7">
        <v>0</v>
      </c>
      <c r="AB100" s="6">
        <v>0</v>
      </c>
      <c r="AC100" s="6">
        <v>324739.15000000002</v>
      </c>
      <c r="AD100" s="6">
        <v>1458000</v>
      </c>
      <c r="AE100" s="6">
        <v>1133260.8500000001</v>
      </c>
      <c r="AF100" s="6">
        <v>22.2729</v>
      </c>
      <c r="AG100" s="7">
        <v>0</v>
      </c>
      <c r="AH100" s="6">
        <v>0</v>
      </c>
      <c r="AI100" s="6">
        <v>376005.52</v>
      </c>
      <c r="AJ100" s="6">
        <v>1500000</v>
      </c>
      <c r="AK100" s="6">
        <v>1123994.48</v>
      </c>
      <c r="AL100" s="6">
        <v>25.067</v>
      </c>
      <c r="AM100" s="7">
        <v>0</v>
      </c>
      <c r="AN100" s="6">
        <v>0</v>
      </c>
      <c r="AO100" s="6">
        <v>529038.55000000005</v>
      </c>
      <c r="AP100" s="6">
        <v>4000000</v>
      </c>
      <c r="AQ100" s="6">
        <v>3470961.45</v>
      </c>
      <c r="AR100" s="6">
        <v>13.226000000000001</v>
      </c>
      <c r="AS100" s="6">
        <v>4586</v>
      </c>
      <c r="AT100" s="6">
        <v>0.1699</v>
      </c>
      <c r="AU100" s="6">
        <v>342916.34</v>
      </c>
      <c r="AV100" s="6">
        <v>2700000</v>
      </c>
      <c r="AW100" s="6">
        <v>2357083.66</v>
      </c>
      <c r="AX100" s="6">
        <v>12.7006</v>
      </c>
      <c r="AY100" s="7">
        <v>0</v>
      </c>
      <c r="AZ100" s="6">
        <v>0</v>
      </c>
      <c r="BA100" s="6">
        <v>400554.26</v>
      </c>
      <c r="BB100" s="6">
        <v>3500000</v>
      </c>
      <c r="BC100" s="6">
        <v>3099445.74</v>
      </c>
      <c r="BD100" s="6">
        <v>11.4444</v>
      </c>
      <c r="BE100" s="7">
        <v>0</v>
      </c>
      <c r="BF100" s="6">
        <v>0</v>
      </c>
      <c r="BG100" s="6">
        <v>201600.29</v>
      </c>
      <c r="BH100" s="6">
        <v>1500000</v>
      </c>
      <c r="BI100" s="6">
        <v>1298399.71</v>
      </c>
      <c r="BJ100" s="6">
        <v>13.44</v>
      </c>
      <c r="BK100" s="7">
        <v>0</v>
      </c>
      <c r="BL100" s="6">
        <v>0</v>
      </c>
      <c r="BM100" s="6">
        <v>278801.28999999998</v>
      </c>
      <c r="BN100" s="6">
        <v>2600000</v>
      </c>
      <c r="BO100" s="6">
        <v>2321198.71</v>
      </c>
      <c r="BP100" s="6">
        <v>10.723100000000001</v>
      </c>
      <c r="BQ100" s="7">
        <v>0</v>
      </c>
      <c r="BR100" s="6">
        <v>0</v>
      </c>
      <c r="BS100" s="6">
        <v>168188.57</v>
      </c>
      <c r="BT100" s="6">
        <v>800000</v>
      </c>
      <c r="BU100" s="6">
        <v>631811.43000000005</v>
      </c>
      <c r="BV100" s="6">
        <v>21.023599999999998</v>
      </c>
      <c r="BW100" s="7">
        <v>0</v>
      </c>
      <c r="BX100" s="6">
        <v>0</v>
      </c>
      <c r="BY100" s="6">
        <v>236964.66</v>
      </c>
      <c r="BZ100" s="6">
        <v>1300000</v>
      </c>
      <c r="CA100" s="6">
        <v>1063035.3400000001</v>
      </c>
      <c r="CB100" s="6">
        <v>18.228100000000001</v>
      </c>
      <c r="CC100" s="7">
        <v>0</v>
      </c>
      <c r="CD100" s="6">
        <v>0</v>
      </c>
      <c r="CE100" s="6">
        <v>397642.18</v>
      </c>
      <c r="CF100" s="6">
        <v>3043000</v>
      </c>
      <c r="CG100" s="6">
        <v>2645357.8199999998</v>
      </c>
      <c r="CH100" s="6">
        <v>13.067399999999999</v>
      </c>
      <c r="CI100" s="7">
        <v>0</v>
      </c>
      <c r="CJ100" s="6">
        <v>0</v>
      </c>
      <c r="CK100" s="6">
        <v>251840.82</v>
      </c>
      <c r="CL100" s="6">
        <v>2016000</v>
      </c>
      <c r="CM100" s="6">
        <v>1764159.18</v>
      </c>
      <c r="CN100" s="6">
        <v>12.492100000000001</v>
      </c>
      <c r="CO100" s="7">
        <v>0</v>
      </c>
      <c r="CP100" s="6">
        <v>0</v>
      </c>
      <c r="CQ100" s="6">
        <v>337537.16</v>
      </c>
      <c r="CR100" s="6">
        <v>2400000</v>
      </c>
      <c r="CS100" s="6">
        <v>2062462.84</v>
      </c>
      <c r="CT100" s="6">
        <v>14.064</v>
      </c>
      <c r="CU100" s="7">
        <v>0</v>
      </c>
      <c r="CV100" s="6">
        <v>0</v>
      </c>
      <c r="CW100" s="6">
        <v>314453.93</v>
      </c>
      <c r="CX100" s="6">
        <v>2750000</v>
      </c>
      <c r="CY100" s="6">
        <v>2435546.0699999998</v>
      </c>
      <c r="CZ100" s="6">
        <v>11.434699999999999</v>
      </c>
      <c r="DA100" s="7">
        <v>0</v>
      </c>
      <c r="DB100" s="6">
        <v>0</v>
      </c>
      <c r="DC100" s="6">
        <v>353319.24</v>
      </c>
      <c r="DD100" s="6">
        <v>2538000</v>
      </c>
      <c r="DE100" s="6">
        <v>2184680.7599999998</v>
      </c>
      <c r="DF100" s="6">
        <v>13.921200000000001</v>
      </c>
      <c r="DG100" s="7">
        <v>0</v>
      </c>
      <c r="DH100" s="6">
        <v>0</v>
      </c>
      <c r="DI100" s="6">
        <v>227911.03</v>
      </c>
      <c r="DJ100" s="6">
        <v>2000000</v>
      </c>
      <c r="DK100" s="6">
        <v>1772088.97</v>
      </c>
      <c r="DL100" s="6">
        <v>11.3956</v>
      </c>
      <c r="DM100" s="7">
        <v>0</v>
      </c>
      <c r="DN100" s="6">
        <v>0</v>
      </c>
      <c r="DO100" s="6">
        <v>285114.33</v>
      </c>
      <c r="DP100" s="6">
        <v>2100000</v>
      </c>
      <c r="DQ100" s="6">
        <v>1814885.67</v>
      </c>
      <c r="DR100" s="6">
        <v>13.5769</v>
      </c>
      <c r="DS100" s="7">
        <v>0</v>
      </c>
      <c r="DT100" s="6">
        <v>0</v>
      </c>
      <c r="DU100" s="6">
        <v>231481.47</v>
      </c>
      <c r="DV100" s="6">
        <v>1060000</v>
      </c>
      <c r="DW100" s="6">
        <v>828518.53</v>
      </c>
      <c r="DX100" s="6">
        <v>21.837900000000001</v>
      </c>
      <c r="DY100" s="6">
        <v>11858</v>
      </c>
      <c r="DZ100" s="6">
        <v>0.40889999999999999</v>
      </c>
      <c r="EA100" s="6">
        <v>478193.21</v>
      </c>
      <c r="EB100" s="6">
        <v>2900000</v>
      </c>
      <c r="EC100" s="6">
        <v>2421806.79</v>
      </c>
      <c r="ED100" s="6">
        <v>16.4894</v>
      </c>
      <c r="EE100" s="6">
        <v>16444</v>
      </c>
      <c r="EF100" s="6">
        <v>4.0899999999999999E-2</v>
      </c>
      <c r="EG100" s="6">
        <v>5736382</v>
      </c>
      <c r="EH100" s="6">
        <v>40165000</v>
      </c>
      <c r="EI100" s="6">
        <v>34428618</v>
      </c>
      <c r="EJ100" s="6">
        <v>14.282</v>
      </c>
    </row>
    <row r="101" spans="2:140" outlineLevel="1">
      <c r="B101" s="5" t="s">
        <v>529</v>
      </c>
      <c r="C101" s="6">
        <v>15208.45</v>
      </c>
      <c r="D101" s="6">
        <v>0</v>
      </c>
      <c r="E101" s="6">
        <v>82365.39</v>
      </c>
      <c r="F101" s="7">
        <v>0</v>
      </c>
      <c r="G101" s="6">
        <v>-82365.39</v>
      </c>
      <c r="H101" s="6">
        <v>0</v>
      </c>
      <c r="I101" s="6">
        <v>494290.76</v>
      </c>
      <c r="J101" s="6">
        <v>0</v>
      </c>
      <c r="K101" s="6">
        <v>2000062.07</v>
      </c>
      <c r="L101" s="7">
        <v>0</v>
      </c>
      <c r="M101" s="6">
        <v>-2000062.07</v>
      </c>
      <c r="N101" s="6">
        <v>0</v>
      </c>
      <c r="O101" s="6">
        <v>232146.64</v>
      </c>
      <c r="P101" s="6">
        <v>0</v>
      </c>
      <c r="Q101" s="6">
        <v>910375.02</v>
      </c>
      <c r="R101" s="7">
        <v>0</v>
      </c>
      <c r="S101" s="6">
        <v>-982339.66</v>
      </c>
      <c r="T101" s="6">
        <v>0</v>
      </c>
      <c r="U101" s="6">
        <v>242210.08</v>
      </c>
      <c r="V101" s="6">
        <v>0</v>
      </c>
      <c r="W101" s="6">
        <v>982339.66</v>
      </c>
      <c r="X101" s="7">
        <v>0</v>
      </c>
      <c r="Y101" s="6">
        <v>-982339.66</v>
      </c>
      <c r="Z101" s="6">
        <v>0</v>
      </c>
      <c r="AA101" s="6">
        <v>321633.03999999998</v>
      </c>
      <c r="AB101" s="6">
        <v>22.059899999999999</v>
      </c>
      <c r="AC101" s="6">
        <v>1575760.12</v>
      </c>
      <c r="AD101" s="6">
        <v>1458000</v>
      </c>
      <c r="AE101" s="6">
        <v>-117760.12</v>
      </c>
      <c r="AF101" s="6">
        <v>108.07680000000001</v>
      </c>
      <c r="AG101" s="6">
        <v>339631.69</v>
      </c>
      <c r="AH101" s="6">
        <v>22.642099999999999</v>
      </c>
      <c r="AI101" s="6">
        <v>1596895.27</v>
      </c>
      <c r="AJ101" s="6">
        <v>1500000</v>
      </c>
      <c r="AK101" s="6">
        <v>-96895.27</v>
      </c>
      <c r="AL101" s="6">
        <v>106.4597</v>
      </c>
      <c r="AM101" s="6">
        <v>319722.84999999998</v>
      </c>
      <c r="AN101" s="6">
        <v>7.9931000000000001</v>
      </c>
      <c r="AO101" s="6">
        <v>1800719.08</v>
      </c>
      <c r="AP101" s="6">
        <v>4000000</v>
      </c>
      <c r="AQ101" s="6">
        <v>2199280.92</v>
      </c>
      <c r="AR101" s="6">
        <v>45.018000000000001</v>
      </c>
      <c r="AS101" s="6">
        <v>285677.93</v>
      </c>
      <c r="AT101" s="6">
        <v>10.5807</v>
      </c>
      <c r="AU101" s="6">
        <v>1485498.18</v>
      </c>
      <c r="AV101" s="6">
        <v>2700000</v>
      </c>
      <c r="AW101" s="6">
        <v>1214501.82</v>
      </c>
      <c r="AX101" s="6">
        <v>55.018500000000003</v>
      </c>
      <c r="AY101" s="6">
        <v>224229.24</v>
      </c>
      <c r="AZ101" s="6">
        <v>6.4065000000000003</v>
      </c>
      <c r="BA101" s="6">
        <v>1297599.31</v>
      </c>
      <c r="BB101" s="6">
        <v>3500000</v>
      </c>
      <c r="BC101" s="6">
        <v>2202400.69</v>
      </c>
      <c r="BD101" s="6">
        <v>37.074300000000001</v>
      </c>
      <c r="BE101" s="6">
        <v>224027.99</v>
      </c>
      <c r="BF101" s="6">
        <v>14.9352</v>
      </c>
      <c r="BG101" s="6">
        <v>1059296.3500000001</v>
      </c>
      <c r="BH101" s="6">
        <v>1500000</v>
      </c>
      <c r="BI101" s="6">
        <v>440703.65</v>
      </c>
      <c r="BJ101" s="6">
        <v>70.619799999999998</v>
      </c>
      <c r="BK101" s="6">
        <v>315597.75</v>
      </c>
      <c r="BL101" s="6">
        <v>12.138400000000001</v>
      </c>
      <c r="BM101" s="6">
        <v>1543516.67</v>
      </c>
      <c r="BN101" s="6">
        <v>2600000</v>
      </c>
      <c r="BO101" s="6">
        <v>1056483.33</v>
      </c>
      <c r="BP101" s="6">
        <v>59.366</v>
      </c>
      <c r="BQ101" s="6">
        <v>242387.41</v>
      </c>
      <c r="BR101" s="6">
        <v>30.298400000000001</v>
      </c>
      <c r="BS101" s="6">
        <v>1413356.36</v>
      </c>
      <c r="BT101" s="6">
        <v>800000</v>
      </c>
      <c r="BU101" s="6">
        <v>-613356.36</v>
      </c>
      <c r="BV101" s="6">
        <v>176.6695</v>
      </c>
      <c r="BW101" s="6">
        <v>251606.06</v>
      </c>
      <c r="BX101" s="6">
        <v>19.354299999999999</v>
      </c>
      <c r="BY101" s="6">
        <v>2115269.1800000002</v>
      </c>
      <c r="BZ101" s="6">
        <v>1300000</v>
      </c>
      <c r="CA101" s="6">
        <v>-815269.18</v>
      </c>
      <c r="CB101" s="6">
        <v>162.71299999999999</v>
      </c>
      <c r="CC101" s="6">
        <v>719581.48</v>
      </c>
      <c r="CD101" s="6">
        <v>23.647099999999998</v>
      </c>
      <c r="CE101" s="6">
        <v>3351760.17</v>
      </c>
      <c r="CF101" s="6">
        <v>3043000</v>
      </c>
      <c r="CG101" s="6">
        <v>-308760.17</v>
      </c>
      <c r="CH101" s="6">
        <v>110.14660000000001</v>
      </c>
      <c r="CI101" s="6">
        <v>645212.80000000005</v>
      </c>
      <c r="CJ101" s="6">
        <v>32.004600000000003</v>
      </c>
      <c r="CK101" s="6">
        <v>2925381.06</v>
      </c>
      <c r="CL101" s="6">
        <v>2016000</v>
      </c>
      <c r="CM101" s="6">
        <v>-909381.06</v>
      </c>
      <c r="CN101" s="6">
        <v>145.10820000000001</v>
      </c>
      <c r="CO101" s="6">
        <v>289565.28000000003</v>
      </c>
      <c r="CP101" s="6">
        <v>12.065200000000001</v>
      </c>
      <c r="CQ101" s="6">
        <v>1632626.86</v>
      </c>
      <c r="CR101" s="6">
        <v>2400000</v>
      </c>
      <c r="CS101" s="6">
        <v>767373.14</v>
      </c>
      <c r="CT101" s="6">
        <v>68.0261</v>
      </c>
      <c r="CU101" s="6">
        <v>269493.78000000003</v>
      </c>
      <c r="CV101" s="6">
        <v>9.7997999999999994</v>
      </c>
      <c r="CW101" s="6">
        <v>1357306.34</v>
      </c>
      <c r="CX101" s="6">
        <v>2750000</v>
      </c>
      <c r="CY101" s="6">
        <v>1392693.66</v>
      </c>
      <c r="CZ101" s="6">
        <v>49.3566</v>
      </c>
      <c r="DA101" s="6">
        <v>328563.65000000002</v>
      </c>
      <c r="DB101" s="6">
        <v>12.9458</v>
      </c>
      <c r="DC101" s="6">
        <v>1659369.09</v>
      </c>
      <c r="DD101" s="6">
        <v>2538000</v>
      </c>
      <c r="DE101" s="6">
        <v>878630.91</v>
      </c>
      <c r="DF101" s="6">
        <v>65.381</v>
      </c>
      <c r="DG101" s="6">
        <v>291641.09000000003</v>
      </c>
      <c r="DH101" s="6">
        <v>14.582100000000001</v>
      </c>
      <c r="DI101" s="6">
        <v>1417315.98</v>
      </c>
      <c r="DJ101" s="6">
        <v>2000000</v>
      </c>
      <c r="DK101" s="6">
        <v>582684.02</v>
      </c>
      <c r="DL101" s="6">
        <v>70.865799999999993</v>
      </c>
      <c r="DM101" s="6">
        <v>321285.2</v>
      </c>
      <c r="DN101" s="6">
        <v>15.299300000000001</v>
      </c>
      <c r="DO101" s="6">
        <v>1587112.37</v>
      </c>
      <c r="DP101" s="6">
        <v>2100000</v>
      </c>
      <c r="DQ101" s="6">
        <v>512887.63</v>
      </c>
      <c r="DR101" s="6">
        <v>75.576800000000006</v>
      </c>
      <c r="DS101" s="6">
        <v>415814.06</v>
      </c>
      <c r="DT101" s="6">
        <v>39.227699999999999</v>
      </c>
      <c r="DU101" s="6">
        <v>1820944.03</v>
      </c>
      <c r="DV101" s="6">
        <v>1060000</v>
      </c>
      <c r="DW101" s="6">
        <v>-760944.03</v>
      </c>
      <c r="DX101" s="6">
        <v>171.78720000000001</v>
      </c>
      <c r="DY101" s="6">
        <v>367544.21</v>
      </c>
      <c r="DZ101" s="6">
        <v>12.6739</v>
      </c>
      <c r="EA101" s="6">
        <v>1856579.52</v>
      </c>
      <c r="EB101" s="6">
        <v>2900000</v>
      </c>
      <c r="EC101" s="6">
        <v>1043420.48</v>
      </c>
      <c r="ED101" s="6">
        <v>64.02</v>
      </c>
      <c r="EE101" s="6">
        <v>7157071.4400000004</v>
      </c>
      <c r="EF101" s="6">
        <v>17.819199999999999</v>
      </c>
      <c r="EG101" s="6">
        <v>35471448.079999998</v>
      </c>
      <c r="EH101" s="6">
        <v>40165000</v>
      </c>
      <c r="EI101" s="6">
        <v>4693551.92</v>
      </c>
      <c r="EJ101" s="6">
        <v>88.314300000000003</v>
      </c>
    </row>
    <row r="102" spans="2:140" outlineLevel="4">
      <c r="B102" s="5" t="s">
        <v>530</v>
      </c>
      <c r="C102" s="7">
        <v>0</v>
      </c>
      <c r="D102" s="6">
        <v>0</v>
      </c>
      <c r="E102" s="7">
        <v>0</v>
      </c>
      <c r="F102" s="7">
        <v>0</v>
      </c>
      <c r="G102" s="6">
        <v>0</v>
      </c>
      <c r="H102" s="6">
        <v>0</v>
      </c>
      <c r="I102" s="7">
        <v>0</v>
      </c>
      <c r="J102" s="6">
        <v>0</v>
      </c>
      <c r="K102" s="7">
        <v>0</v>
      </c>
      <c r="L102" s="7">
        <v>0</v>
      </c>
      <c r="M102" s="6">
        <v>0</v>
      </c>
      <c r="N102" s="6">
        <v>0</v>
      </c>
      <c r="O102" s="7">
        <v>0</v>
      </c>
      <c r="P102" s="6">
        <v>0</v>
      </c>
      <c r="Q102" s="7">
        <v>0</v>
      </c>
      <c r="R102" s="6">
        <v>9816000</v>
      </c>
      <c r="S102" s="6">
        <v>0</v>
      </c>
      <c r="T102" s="6">
        <v>0</v>
      </c>
      <c r="U102" s="7">
        <v>0</v>
      </c>
      <c r="V102" s="6">
        <v>0</v>
      </c>
      <c r="W102" s="7">
        <v>0</v>
      </c>
      <c r="X102" s="7">
        <v>0</v>
      </c>
      <c r="Y102" s="6">
        <v>0</v>
      </c>
      <c r="Z102" s="6">
        <v>0</v>
      </c>
      <c r="AA102" s="7">
        <v>0</v>
      </c>
      <c r="AB102" s="6">
        <v>0</v>
      </c>
      <c r="AC102" s="7">
        <v>0</v>
      </c>
      <c r="AD102" s="7">
        <v>0</v>
      </c>
      <c r="AE102" s="6">
        <v>0</v>
      </c>
      <c r="AF102" s="6">
        <v>0</v>
      </c>
      <c r="AG102" s="7">
        <v>0</v>
      </c>
      <c r="AH102" s="6">
        <v>0</v>
      </c>
      <c r="AI102" s="7">
        <v>0</v>
      </c>
      <c r="AJ102" s="6">
        <v>6370000</v>
      </c>
      <c r="AK102" s="6">
        <v>6370000</v>
      </c>
      <c r="AL102" s="6">
        <v>0</v>
      </c>
      <c r="AM102" s="7">
        <v>0</v>
      </c>
      <c r="AN102" s="6">
        <v>0</v>
      </c>
      <c r="AO102" s="7">
        <v>0</v>
      </c>
      <c r="AP102" s="7">
        <v>0</v>
      </c>
      <c r="AQ102" s="6">
        <v>0</v>
      </c>
      <c r="AR102" s="6">
        <v>0</v>
      </c>
      <c r="AS102" s="7">
        <v>0</v>
      </c>
      <c r="AT102" s="6">
        <v>0</v>
      </c>
      <c r="AU102" s="7">
        <v>0</v>
      </c>
      <c r="AV102" s="6">
        <v>40000</v>
      </c>
      <c r="AW102" s="6">
        <v>40000</v>
      </c>
      <c r="AX102" s="6">
        <v>0</v>
      </c>
      <c r="AY102" s="7">
        <v>0</v>
      </c>
      <c r="AZ102" s="6">
        <v>0</v>
      </c>
      <c r="BA102" s="7">
        <v>0</v>
      </c>
      <c r="BB102" s="7">
        <v>0</v>
      </c>
      <c r="BC102" s="6">
        <v>0</v>
      </c>
      <c r="BD102" s="6">
        <v>0</v>
      </c>
      <c r="BE102" s="7">
        <v>0</v>
      </c>
      <c r="BF102" s="6">
        <v>0</v>
      </c>
      <c r="BG102" s="7">
        <v>0</v>
      </c>
      <c r="BH102" s="6">
        <v>60000</v>
      </c>
      <c r="BI102" s="6">
        <v>60000</v>
      </c>
      <c r="BJ102" s="6">
        <v>0</v>
      </c>
      <c r="BK102" s="7">
        <v>0</v>
      </c>
      <c r="BL102" s="6">
        <v>0</v>
      </c>
      <c r="BM102" s="7">
        <v>0</v>
      </c>
      <c r="BN102" s="6">
        <v>80000</v>
      </c>
      <c r="BO102" s="6">
        <v>80000</v>
      </c>
      <c r="BP102" s="6">
        <v>0</v>
      </c>
      <c r="BQ102" s="7">
        <v>0</v>
      </c>
      <c r="BR102" s="6">
        <v>0</v>
      </c>
      <c r="BS102" s="7">
        <v>0</v>
      </c>
      <c r="BT102" s="6">
        <v>1717000</v>
      </c>
      <c r="BU102" s="6">
        <v>1717000</v>
      </c>
      <c r="BV102" s="6">
        <v>0</v>
      </c>
      <c r="BW102" s="7">
        <v>0</v>
      </c>
      <c r="BX102" s="6">
        <v>0</v>
      </c>
      <c r="BY102" s="7">
        <v>0</v>
      </c>
      <c r="BZ102" s="6">
        <v>300000</v>
      </c>
      <c r="CA102" s="6">
        <v>300000</v>
      </c>
      <c r="CB102" s="6">
        <v>0</v>
      </c>
      <c r="CC102" s="7">
        <v>0</v>
      </c>
      <c r="CD102" s="6">
        <v>0</v>
      </c>
      <c r="CE102" s="7">
        <v>0</v>
      </c>
      <c r="CF102" s="7">
        <v>0</v>
      </c>
      <c r="CG102" s="6">
        <v>0</v>
      </c>
      <c r="CH102" s="6">
        <v>0</v>
      </c>
      <c r="CI102" s="7">
        <v>0</v>
      </c>
      <c r="CJ102" s="6">
        <v>0</v>
      </c>
      <c r="CK102" s="7">
        <v>0</v>
      </c>
      <c r="CL102" s="7">
        <v>0</v>
      </c>
      <c r="CM102" s="6">
        <v>0</v>
      </c>
      <c r="CN102" s="6">
        <v>0</v>
      </c>
      <c r="CO102" s="7">
        <v>0</v>
      </c>
      <c r="CP102" s="6">
        <v>0</v>
      </c>
      <c r="CQ102" s="7">
        <v>0</v>
      </c>
      <c r="CR102" s="7">
        <v>0</v>
      </c>
      <c r="CS102" s="6">
        <v>0</v>
      </c>
      <c r="CT102" s="6">
        <v>0</v>
      </c>
      <c r="CU102" s="7">
        <v>0</v>
      </c>
      <c r="CV102" s="6">
        <v>0</v>
      </c>
      <c r="CW102" s="7">
        <v>0</v>
      </c>
      <c r="CX102" s="7">
        <v>0</v>
      </c>
      <c r="CY102" s="6">
        <v>0</v>
      </c>
      <c r="CZ102" s="6">
        <v>0</v>
      </c>
      <c r="DA102" s="7">
        <v>0</v>
      </c>
      <c r="DB102" s="6">
        <v>0</v>
      </c>
      <c r="DC102" s="7">
        <v>0</v>
      </c>
      <c r="DD102" s="7">
        <v>0</v>
      </c>
      <c r="DE102" s="6">
        <v>0</v>
      </c>
      <c r="DF102" s="6">
        <v>0</v>
      </c>
      <c r="DG102" s="7">
        <v>0</v>
      </c>
      <c r="DH102" s="6">
        <v>0</v>
      </c>
      <c r="DI102" s="7">
        <v>0</v>
      </c>
      <c r="DJ102" s="6">
        <v>45000</v>
      </c>
      <c r="DK102" s="6">
        <v>45000</v>
      </c>
      <c r="DL102" s="6">
        <v>0</v>
      </c>
      <c r="DM102" s="7">
        <v>0</v>
      </c>
      <c r="DN102" s="6">
        <v>0</v>
      </c>
      <c r="DO102" s="7">
        <v>0</v>
      </c>
      <c r="DP102" s="6">
        <v>50000</v>
      </c>
      <c r="DQ102" s="6">
        <v>50000</v>
      </c>
      <c r="DR102" s="6">
        <v>0</v>
      </c>
      <c r="DS102" s="7">
        <v>0</v>
      </c>
      <c r="DT102" s="6">
        <v>0</v>
      </c>
      <c r="DU102" s="7">
        <v>0</v>
      </c>
      <c r="DV102" s="7">
        <v>0</v>
      </c>
      <c r="DW102" s="6">
        <v>0</v>
      </c>
      <c r="DX102" s="6">
        <v>0</v>
      </c>
      <c r="DY102" s="7">
        <v>0</v>
      </c>
      <c r="DZ102" s="6">
        <v>0</v>
      </c>
      <c r="EA102" s="7">
        <v>0</v>
      </c>
      <c r="EB102" s="6">
        <v>679000</v>
      </c>
      <c r="EC102" s="6">
        <v>679000</v>
      </c>
      <c r="ED102" s="6">
        <v>0</v>
      </c>
      <c r="EE102" s="6">
        <v>0</v>
      </c>
      <c r="EF102" s="6">
        <v>0</v>
      </c>
      <c r="EG102" s="6">
        <v>0</v>
      </c>
      <c r="EH102" s="6">
        <v>19157000</v>
      </c>
      <c r="EI102" s="6">
        <v>19157000</v>
      </c>
      <c r="EJ102" s="6">
        <v>0</v>
      </c>
    </row>
    <row r="103" spans="2:140" outlineLevel="4">
      <c r="B103" s="5" t="s">
        <v>531</v>
      </c>
      <c r="C103" s="7">
        <v>0</v>
      </c>
      <c r="D103" s="6">
        <v>0</v>
      </c>
      <c r="E103" s="7">
        <v>0</v>
      </c>
      <c r="F103" s="7">
        <v>0</v>
      </c>
      <c r="G103" s="6">
        <v>0</v>
      </c>
      <c r="H103" s="6">
        <v>0</v>
      </c>
      <c r="I103" s="7">
        <v>0</v>
      </c>
      <c r="J103" s="6">
        <v>0</v>
      </c>
      <c r="K103" s="7">
        <v>0</v>
      </c>
      <c r="L103" s="7">
        <v>0</v>
      </c>
      <c r="M103" s="6">
        <v>0</v>
      </c>
      <c r="N103" s="6">
        <v>0</v>
      </c>
      <c r="O103" s="6">
        <v>317373.40999999997</v>
      </c>
      <c r="P103" s="6">
        <v>0</v>
      </c>
      <c r="Q103" s="6">
        <v>1274347.5900000001</v>
      </c>
      <c r="R103" s="7">
        <v>0</v>
      </c>
      <c r="S103" s="6">
        <v>0</v>
      </c>
      <c r="T103" s="6">
        <v>0</v>
      </c>
      <c r="U103" s="7">
        <v>0</v>
      </c>
      <c r="V103" s="6">
        <v>0</v>
      </c>
      <c r="W103" s="7">
        <v>0</v>
      </c>
      <c r="X103" s="7">
        <v>0</v>
      </c>
      <c r="Y103" s="6">
        <v>0</v>
      </c>
      <c r="Z103" s="6">
        <v>0</v>
      </c>
      <c r="AA103" s="7">
        <v>0</v>
      </c>
      <c r="AB103" s="6">
        <v>0</v>
      </c>
      <c r="AC103" s="6">
        <v>-547.61</v>
      </c>
      <c r="AD103" s="7">
        <v>0</v>
      </c>
      <c r="AE103" s="6">
        <v>547.61</v>
      </c>
      <c r="AF103" s="6">
        <v>0</v>
      </c>
      <c r="AG103" s="6">
        <v>24274.35</v>
      </c>
      <c r="AH103" s="6">
        <v>0</v>
      </c>
      <c r="AI103" s="6">
        <v>207390.79</v>
      </c>
      <c r="AJ103" s="7">
        <v>0</v>
      </c>
      <c r="AK103" s="6">
        <v>-207390.79</v>
      </c>
      <c r="AL103" s="6">
        <v>0</v>
      </c>
      <c r="AM103" s="7">
        <v>0</v>
      </c>
      <c r="AN103" s="6">
        <v>0</v>
      </c>
      <c r="AO103" s="6">
        <v>-44.46</v>
      </c>
      <c r="AP103" s="7">
        <v>0</v>
      </c>
      <c r="AQ103" s="6">
        <v>44.46</v>
      </c>
      <c r="AR103" s="6">
        <v>0</v>
      </c>
      <c r="AS103" s="6">
        <v>5179.8500000000004</v>
      </c>
      <c r="AT103" s="6">
        <v>0</v>
      </c>
      <c r="AU103" s="6">
        <v>793168.94</v>
      </c>
      <c r="AV103" s="7">
        <v>0</v>
      </c>
      <c r="AW103" s="6">
        <v>-793168.94</v>
      </c>
      <c r="AX103" s="6">
        <v>0</v>
      </c>
      <c r="AY103" s="6">
        <v>390971</v>
      </c>
      <c r="AZ103" s="6">
        <v>0</v>
      </c>
      <c r="BA103" s="6">
        <v>458611.7</v>
      </c>
      <c r="BB103" s="7">
        <v>0</v>
      </c>
      <c r="BC103" s="6">
        <v>-458611.7</v>
      </c>
      <c r="BD103" s="6">
        <v>0</v>
      </c>
      <c r="BE103" s="7">
        <v>0</v>
      </c>
      <c r="BF103" s="6">
        <v>0</v>
      </c>
      <c r="BG103" s="6">
        <v>88.87</v>
      </c>
      <c r="BH103" s="7">
        <v>0</v>
      </c>
      <c r="BI103" s="6">
        <v>-88.87</v>
      </c>
      <c r="BJ103" s="6">
        <v>0</v>
      </c>
      <c r="BK103" s="6">
        <v>76.819999999999993</v>
      </c>
      <c r="BL103" s="6">
        <v>0</v>
      </c>
      <c r="BM103" s="6">
        <v>309.45999999999998</v>
      </c>
      <c r="BN103" s="7">
        <v>0</v>
      </c>
      <c r="BO103" s="6">
        <v>-309.45999999999998</v>
      </c>
      <c r="BP103" s="6">
        <v>0</v>
      </c>
      <c r="BQ103" s="6">
        <v>66556.850000000006</v>
      </c>
      <c r="BR103" s="6">
        <v>0</v>
      </c>
      <c r="BS103" s="6">
        <v>283029.40999999997</v>
      </c>
      <c r="BT103" s="7">
        <v>0</v>
      </c>
      <c r="BU103" s="6">
        <v>-283029.40999999997</v>
      </c>
      <c r="BV103" s="6">
        <v>0</v>
      </c>
      <c r="BW103" s="6">
        <v>23074.23</v>
      </c>
      <c r="BX103" s="6">
        <v>0</v>
      </c>
      <c r="BY103" s="6">
        <v>542005.56000000006</v>
      </c>
      <c r="BZ103" s="7">
        <v>0</v>
      </c>
      <c r="CA103" s="6">
        <v>-542005.56000000006</v>
      </c>
      <c r="CB103" s="6">
        <v>0</v>
      </c>
      <c r="CC103" s="7">
        <v>0</v>
      </c>
      <c r="CD103" s="6">
        <v>0</v>
      </c>
      <c r="CE103" s="6">
        <v>-999.96</v>
      </c>
      <c r="CF103" s="7">
        <v>0</v>
      </c>
      <c r="CG103" s="6">
        <v>999.96</v>
      </c>
      <c r="CH103" s="6">
        <v>0</v>
      </c>
      <c r="CI103" s="7">
        <v>0</v>
      </c>
      <c r="CJ103" s="6">
        <v>0</v>
      </c>
      <c r="CK103" s="7">
        <v>0</v>
      </c>
      <c r="CL103" s="7">
        <v>0</v>
      </c>
      <c r="CM103" s="6">
        <v>0</v>
      </c>
      <c r="CN103" s="6">
        <v>0</v>
      </c>
      <c r="CO103" s="7">
        <v>0</v>
      </c>
      <c r="CP103" s="6">
        <v>0</v>
      </c>
      <c r="CQ103" s="6">
        <v>289434.52</v>
      </c>
      <c r="CR103" s="7">
        <v>0</v>
      </c>
      <c r="CS103" s="6">
        <v>-289434.52</v>
      </c>
      <c r="CT103" s="6">
        <v>0</v>
      </c>
      <c r="CU103" s="7">
        <v>0</v>
      </c>
      <c r="CV103" s="6">
        <v>0</v>
      </c>
      <c r="CW103" s="6">
        <v>293083.09000000003</v>
      </c>
      <c r="CX103" s="7">
        <v>0</v>
      </c>
      <c r="CY103" s="6">
        <v>-293083.09000000003</v>
      </c>
      <c r="CZ103" s="6">
        <v>0</v>
      </c>
      <c r="DA103" s="7">
        <v>0</v>
      </c>
      <c r="DB103" s="6">
        <v>0</v>
      </c>
      <c r="DC103" s="6">
        <v>0</v>
      </c>
      <c r="DD103" s="7">
        <v>0</v>
      </c>
      <c r="DE103" s="6">
        <v>0</v>
      </c>
      <c r="DF103" s="6">
        <v>0</v>
      </c>
      <c r="DG103" s="6">
        <v>2454397.7799999998</v>
      </c>
      <c r="DH103" s="6">
        <v>0</v>
      </c>
      <c r="DI103" s="6">
        <v>2551056.0099999998</v>
      </c>
      <c r="DJ103" s="7">
        <v>0</v>
      </c>
      <c r="DK103" s="6">
        <v>-2551056.0099999998</v>
      </c>
      <c r="DL103" s="6">
        <v>0</v>
      </c>
      <c r="DM103" s="7">
        <v>0</v>
      </c>
      <c r="DN103" s="6">
        <v>0</v>
      </c>
      <c r="DO103" s="6">
        <v>56573.760000000002</v>
      </c>
      <c r="DP103" s="7">
        <v>0</v>
      </c>
      <c r="DQ103" s="6">
        <v>-56573.760000000002</v>
      </c>
      <c r="DR103" s="6">
        <v>0</v>
      </c>
      <c r="DS103" s="7">
        <v>0</v>
      </c>
      <c r="DT103" s="6">
        <v>0</v>
      </c>
      <c r="DU103" s="6">
        <v>-1021.98</v>
      </c>
      <c r="DV103" s="7">
        <v>0</v>
      </c>
      <c r="DW103" s="6">
        <v>1021.98</v>
      </c>
      <c r="DX103" s="6">
        <v>0</v>
      </c>
      <c r="DY103" s="7">
        <v>0</v>
      </c>
      <c r="DZ103" s="6">
        <v>0</v>
      </c>
      <c r="EA103" s="6">
        <v>-4474212.76</v>
      </c>
      <c r="EB103" s="7">
        <v>0</v>
      </c>
      <c r="EC103" s="6">
        <v>4474212.76</v>
      </c>
      <c r="ED103" s="6">
        <v>0</v>
      </c>
      <c r="EE103" s="6">
        <v>3281904.29</v>
      </c>
      <c r="EF103" s="6">
        <v>0</v>
      </c>
      <c r="EG103" s="6">
        <v>2272272.9300000002</v>
      </c>
      <c r="EH103" s="6">
        <v>0</v>
      </c>
      <c r="EI103" s="6">
        <v>-2272272.9300000002</v>
      </c>
      <c r="EJ103" s="6">
        <v>0</v>
      </c>
    </row>
    <row r="104" spans="2:140" outlineLevel="4">
      <c r="B104" s="5" t="s">
        <v>532</v>
      </c>
      <c r="C104" s="7">
        <v>0</v>
      </c>
      <c r="D104" s="6">
        <v>0</v>
      </c>
      <c r="E104" s="7">
        <v>0</v>
      </c>
      <c r="F104" s="7">
        <v>0</v>
      </c>
      <c r="G104" s="6">
        <v>0</v>
      </c>
      <c r="H104" s="6">
        <v>0</v>
      </c>
      <c r="I104" s="7">
        <v>0</v>
      </c>
      <c r="J104" s="6">
        <v>0</v>
      </c>
      <c r="K104" s="7">
        <v>0</v>
      </c>
      <c r="L104" s="7">
        <v>0</v>
      </c>
      <c r="M104" s="6">
        <v>0</v>
      </c>
      <c r="N104" s="6">
        <v>0</v>
      </c>
      <c r="O104" s="6">
        <v>239672.12</v>
      </c>
      <c r="P104" s="6">
        <v>0</v>
      </c>
      <c r="Q104" s="6">
        <v>1408834.96</v>
      </c>
      <c r="R104" s="7">
        <v>0</v>
      </c>
      <c r="S104" s="6">
        <v>0</v>
      </c>
      <c r="T104" s="6">
        <v>0</v>
      </c>
      <c r="U104" s="7">
        <v>0</v>
      </c>
      <c r="V104" s="6">
        <v>0</v>
      </c>
      <c r="W104" s="7">
        <v>0</v>
      </c>
      <c r="X104" s="7">
        <v>0</v>
      </c>
      <c r="Y104" s="6">
        <v>0</v>
      </c>
      <c r="Z104" s="6">
        <v>0</v>
      </c>
      <c r="AA104" s="7">
        <v>0</v>
      </c>
      <c r="AB104" s="6">
        <v>0</v>
      </c>
      <c r="AC104" s="7">
        <v>0</v>
      </c>
      <c r="AD104" s="7">
        <v>0</v>
      </c>
      <c r="AE104" s="6">
        <v>0</v>
      </c>
      <c r="AF104" s="6">
        <v>0</v>
      </c>
      <c r="AG104" s="7">
        <v>0</v>
      </c>
      <c r="AH104" s="6">
        <v>0</v>
      </c>
      <c r="AI104" s="6">
        <v>12819.87</v>
      </c>
      <c r="AJ104" s="7">
        <v>0</v>
      </c>
      <c r="AK104" s="6">
        <v>-12819.87</v>
      </c>
      <c r="AL104" s="6">
        <v>0</v>
      </c>
      <c r="AM104" s="7">
        <v>0</v>
      </c>
      <c r="AN104" s="6">
        <v>0</v>
      </c>
      <c r="AO104" s="7">
        <v>0</v>
      </c>
      <c r="AP104" s="7">
        <v>0</v>
      </c>
      <c r="AQ104" s="6">
        <v>0</v>
      </c>
      <c r="AR104" s="6">
        <v>0</v>
      </c>
      <c r="AS104" s="7">
        <v>0</v>
      </c>
      <c r="AT104" s="6">
        <v>0</v>
      </c>
      <c r="AU104" s="7">
        <v>0</v>
      </c>
      <c r="AV104" s="7">
        <v>0</v>
      </c>
      <c r="AW104" s="6">
        <v>0</v>
      </c>
      <c r="AX104" s="6">
        <v>0</v>
      </c>
      <c r="AY104" s="7">
        <v>0</v>
      </c>
      <c r="AZ104" s="6">
        <v>0</v>
      </c>
      <c r="BA104" s="7">
        <v>0</v>
      </c>
      <c r="BB104" s="7">
        <v>0</v>
      </c>
      <c r="BC104" s="6">
        <v>0</v>
      </c>
      <c r="BD104" s="6">
        <v>0</v>
      </c>
      <c r="BE104" s="7">
        <v>0</v>
      </c>
      <c r="BF104" s="6">
        <v>0</v>
      </c>
      <c r="BG104" s="6">
        <v>4497.26</v>
      </c>
      <c r="BH104" s="7">
        <v>0</v>
      </c>
      <c r="BI104" s="6">
        <v>-4497.26</v>
      </c>
      <c r="BJ104" s="6">
        <v>0</v>
      </c>
      <c r="BK104" s="7">
        <v>0</v>
      </c>
      <c r="BL104" s="6">
        <v>0</v>
      </c>
      <c r="BM104" s="6">
        <v>10549.5</v>
      </c>
      <c r="BN104" s="7">
        <v>0</v>
      </c>
      <c r="BO104" s="6">
        <v>-10549.5</v>
      </c>
      <c r="BP104" s="6">
        <v>0</v>
      </c>
      <c r="BQ104" s="7">
        <v>0</v>
      </c>
      <c r="BR104" s="6">
        <v>0</v>
      </c>
      <c r="BS104" s="6">
        <v>1588.19</v>
      </c>
      <c r="BT104" s="7">
        <v>0</v>
      </c>
      <c r="BU104" s="6">
        <v>-1588.19</v>
      </c>
      <c r="BV104" s="6">
        <v>0</v>
      </c>
      <c r="BW104" s="7">
        <v>0</v>
      </c>
      <c r="BX104" s="6">
        <v>0</v>
      </c>
      <c r="BY104" s="6">
        <v>31235.15</v>
      </c>
      <c r="BZ104" s="7">
        <v>0</v>
      </c>
      <c r="CA104" s="6">
        <v>-31235.15</v>
      </c>
      <c r="CB104" s="6">
        <v>0</v>
      </c>
      <c r="CC104" s="7">
        <v>0</v>
      </c>
      <c r="CD104" s="6">
        <v>0</v>
      </c>
      <c r="CE104" s="7">
        <v>0</v>
      </c>
      <c r="CF104" s="7">
        <v>0</v>
      </c>
      <c r="CG104" s="6">
        <v>0</v>
      </c>
      <c r="CH104" s="6">
        <v>0</v>
      </c>
      <c r="CI104" s="7">
        <v>0</v>
      </c>
      <c r="CJ104" s="6">
        <v>0</v>
      </c>
      <c r="CK104" s="7">
        <v>0</v>
      </c>
      <c r="CL104" s="7">
        <v>0</v>
      </c>
      <c r="CM104" s="6">
        <v>0</v>
      </c>
      <c r="CN104" s="6">
        <v>0</v>
      </c>
      <c r="CO104" s="7">
        <v>0</v>
      </c>
      <c r="CP104" s="6">
        <v>0</v>
      </c>
      <c r="CQ104" s="6">
        <v>8741.4</v>
      </c>
      <c r="CR104" s="7">
        <v>0</v>
      </c>
      <c r="CS104" s="6">
        <v>-8741.4</v>
      </c>
      <c r="CT104" s="6">
        <v>0</v>
      </c>
      <c r="CU104" s="7">
        <v>0</v>
      </c>
      <c r="CV104" s="6">
        <v>0</v>
      </c>
      <c r="CW104" s="6">
        <v>26719.08</v>
      </c>
      <c r="CX104" s="7">
        <v>0</v>
      </c>
      <c r="CY104" s="6">
        <v>-26719.08</v>
      </c>
      <c r="CZ104" s="6">
        <v>0</v>
      </c>
      <c r="DA104" s="7">
        <v>0</v>
      </c>
      <c r="DB104" s="6">
        <v>0</v>
      </c>
      <c r="DC104" s="7">
        <v>0</v>
      </c>
      <c r="DD104" s="7">
        <v>0</v>
      </c>
      <c r="DE104" s="6">
        <v>0</v>
      </c>
      <c r="DF104" s="6">
        <v>0</v>
      </c>
      <c r="DG104" s="7">
        <v>0</v>
      </c>
      <c r="DH104" s="6">
        <v>0</v>
      </c>
      <c r="DI104" s="7">
        <v>0</v>
      </c>
      <c r="DJ104" s="7">
        <v>0</v>
      </c>
      <c r="DK104" s="6">
        <v>0</v>
      </c>
      <c r="DL104" s="6">
        <v>0</v>
      </c>
      <c r="DM104" s="7">
        <v>0</v>
      </c>
      <c r="DN104" s="6">
        <v>0</v>
      </c>
      <c r="DO104" s="7">
        <v>0</v>
      </c>
      <c r="DP104" s="7">
        <v>0</v>
      </c>
      <c r="DQ104" s="6">
        <v>0</v>
      </c>
      <c r="DR104" s="6">
        <v>0</v>
      </c>
      <c r="DS104" s="7">
        <v>0</v>
      </c>
      <c r="DT104" s="6">
        <v>0</v>
      </c>
      <c r="DU104" s="7">
        <v>0</v>
      </c>
      <c r="DV104" s="7">
        <v>0</v>
      </c>
      <c r="DW104" s="6">
        <v>0</v>
      </c>
      <c r="DX104" s="6">
        <v>0</v>
      </c>
      <c r="DY104" s="7">
        <v>0</v>
      </c>
      <c r="DZ104" s="6">
        <v>0</v>
      </c>
      <c r="EA104" s="6">
        <v>59147.29</v>
      </c>
      <c r="EB104" s="7">
        <v>0</v>
      </c>
      <c r="EC104" s="6">
        <v>-59147.29</v>
      </c>
      <c r="ED104" s="6">
        <v>0</v>
      </c>
      <c r="EE104" s="6">
        <v>239672.12</v>
      </c>
      <c r="EF104" s="6">
        <v>0</v>
      </c>
      <c r="EG104" s="6">
        <v>1564132.7</v>
      </c>
      <c r="EH104" s="6">
        <v>0</v>
      </c>
      <c r="EI104" s="6">
        <v>-1564132.7</v>
      </c>
      <c r="EJ104" s="6">
        <v>0</v>
      </c>
    </row>
    <row r="105" spans="2:140" outlineLevel="3">
      <c r="B105" s="5" t="s">
        <v>533</v>
      </c>
      <c r="C105" s="7">
        <v>0</v>
      </c>
      <c r="D105" s="6">
        <v>0</v>
      </c>
      <c r="E105" s="7">
        <v>0</v>
      </c>
      <c r="F105" s="7">
        <v>0</v>
      </c>
      <c r="G105" s="6">
        <v>0</v>
      </c>
      <c r="H105" s="6">
        <v>0</v>
      </c>
      <c r="I105" s="7">
        <v>0</v>
      </c>
      <c r="J105" s="6">
        <v>0</v>
      </c>
      <c r="K105" s="7">
        <v>0</v>
      </c>
      <c r="L105" s="7">
        <v>0</v>
      </c>
      <c r="M105" s="6">
        <v>0</v>
      </c>
      <c r="N105" s="6">
        <v>0</v>
      </c>
      <c r="O105" s="6">
        <v>557045.53</v>
      </c>
      <c r="P105" s="6">
        <v>5.6749000000000001</v>
      </c>
      <c r="Q105" s="6">
        <v>2683182.5499999998</v>
      </c>
      <c r="R105" s="6">
        <v>9816000</v>
      </c>
      <c r="S105" s="6">
        <v>0</v>
      </c>
      <c r="T105" s="6">
        <v>0</v>
      </c>
      <c r="U105" s="7">
        <v>0</v>
      </c>
      <c r="V105" s="6">
        <v>0</v>
      </c>
      <c r="W105" s="7">
        <v>0</v>
      </c>
      <c r="X105" s="7">
        <v>0</v>
      </c>
      <c r="Y105" s="6">
        <v>0</v>
      </c>
      <c r="Z105" s="6">
        <v>0</v>
      </c>
      <c r="AA105" s="7">
        <v>0</v>
      </c>
      <c r="AB105" s="6">
        <v>0</v>
      </c>
      <c r="AC105" s="6">
        <v>-547.61</v>
      </c>
      <c r="AD105" s="7">
        <v>0</v>
      </c>
      <c r="AE105" s="6">
        <v>547.61</v>
      </c>
      <c r="AF105" s="6">
        <v>0</v>
      </c>
      <c r="AG105" s="6">
        <v>24274.35</v>
      </c>
      <c r="AH105" s="6">
        <v>0.38109999999999999</v>
      </c>
      <c r="AI105" s="6">
        <v>220210.66</v>
      </c>
      <c r="AJ105" s="6">
        <v>6370000</v>
      </c>
      <c r="AK105" s="6">
        <v>6149789.3399999999</v>
      </c>
      <c r="AL105" s="6">
        <v>3.4569999999999999</v>
      </c>
      <c r="AM105" s="7">
        <v>0</v>
      </c>
      <c r="AN105" s="6">
        <v>0</v>
      </c>
      <c r="AO105" s="6">
        <v>-44.46</v>
      </c>
      <c r="AP105" s="7">
        <v>0</v>
      </c>
      <c r="AQ105" s="6">
        <v>44.46</v>
      </c>
      <c r="AR105" s="6">
        <v>0</v>
      </c>
      <c r="AS105" s="6">
        <v>5179.8500000000004</v>
      </c>
      <c r="AT105" s="6">
        <v>12.9496</v>
      </c>
      <c r="AU105" s="6">
        <v>793168.94</v>
      </c>
      <c r="AV105" s="6">
        <v>40000</v>
      </c>
      <c r="AW105" s="6">
        <v>-753168.94</v>
      </c>
      <c r="AX105" s="6">
        <v>1982.9223</v>
      </c>
      <c r="AY105" s="6">
        <v>390971</v>
      </c>
      <c r="AZ105" s="6">
        <v>0</v>
      </c>
      <c r="BA105" s="6">
        <v>458611.7</v>
      </c>
      <c r="BB105" s="7">
        <v>0</v>
      </c>
      <c r="BC105" s="6">
        <v>-458611.7</v>
      </c>
      <c r="BD105" s="6">
        <v>0</v>
      </c>
      <c r="BE105" s="7">
        <v>0</v>
      </c>
      <c r="BF105" s="6">
        <v>0</v>
      </c>
      <c r="BG105" s="6">
        <v>4586.13</v>
      </c>
      <c r="BH105" s="6">
        <v>60000</v>
      </c>
      <c r="BI105" s="6">
        <v>55413.87</v>
      </c>
      <c r="BJ105" s="6">
        <v>7.6436000000000002</v>
      </c>
      <c r="BK105" s="6">
        <v>76.819999999999993</v>
      </c>
      <c r="BL105" s="6">
        <v>9.6000000000000002E-2</v>
      </c>
      <c r="BM105" s="6">
        <v>10858.96</v>
      </c>
      <c r="BN105" s="6">
        <v>80000</v>
      </c>
      <c r="BO105" s="6">
        <v>69141.039999999994</v>
      </c>
      <c r="BP105" s="6">
        <v>13.573700000000001</v>
      </c>
      <c r="BQ105" s="6">
        <v>66556.850000000006</v>
      </c>
      <c r="BR105" s="6">
        <v>3.8763000000000001</v>
      </c>
      <c r="BS105" s="6">
        <v>284617.59999999998</v>
      </c>
      <c r="BT105" s="6">
        <v>1717000</v>
      </c>
      <c r="BU105" s="6">
        <v>1432382.4</v>
      </c>
      <c r="BV105" s="6">
        <v>16.5764</v>
      </c>
      <c r="BW105" s="6">
        <v>23074.23</v>
      </c>
      <c r="BX105" s="6">
        <v>7.6913999999999998</v>
      </c>
      <c r="BY105" s="6">
        <v>573240.71</v>
      </c>
      <c r="BZ105" s="6">
        <v>300000</v>
      </c>
      <c r="CA105" s="6">
        <v>-273240.71000000002</v>
      </c>
      <c r="CB105" s="6">
        <v>191.08019999999999</v>
      </c>
      <c r="CC105" s="7">
        <v>0</v>
      </c>
      <c r="CD105" s="6">
        <v>0</v>
      </c>
      <c r="CE105" s="6">
        <v>-999.96</v>
      </c>
      <c r="CF105" s="7">
        <v>0</v>
      </c>
      <c r="CG105" s="6">
        <v>999.96</v>
      </c>
      <c r="CH105" s="6">
        <v>0</v>
      </c>
      <c r="CI105" s="7">
        <v>0</v>
      </c>
      <c r="CJ105" s="6">
        <v>0</v>
      </c>
      <c r="CK105" s="7">
        <v>0</v>
      </c>
      <c r="CL105" s="7">
        <v>0</v>
      </c>
      <c r="CM105" s="6">
        <v>0</v>
      </c>
      <c r="CN105" s="6">
        <v>0</v>
      </c>
      <c r="CO105" s="7">
        <v>0</v>
      </c>
      <c r="CP105" s="6">
        <v>0</v>
      </c>
      <c r="CQ105" s="6">
        <v>298175.92</v>
      </c>
      <c r="CR105" s="7">
        <v>0</v>
      </c>
      <c r="CS105" s="6">
        <v>-298175.92</v>
      </c>
      <c r="CT105" s="6">
        <v>0</v>
      </c>
      <c r="CU105" s="7">
        <v>0</v>
      </c>
      <c r="CV105" s="6">
        <v>0</v>
      </c>
      <c r="CW105" s="6">
        <v>319802.17</v>
      </c>
      <c r="CX105" s="7">
        <v>0</v>
      </c>
      <c r="CY105" s="6">
        <v>-319802.17</v>
      </c>
      <c r="CZ105" s="6">
        <v>0</v>
      </c>
      <c r="DA105" s="7">
        <v>0</v>
      </c>
      <c r="DB105" s="6">
        <v>0</v>
      </c>
      <c r="DC105" s="6">
        <v>0</v>
      </c>
      <c r="DD105" s="7">
        <v>0</v>
      </c>
      <c r="DE105" s="6">
        <v>0</v>
      </c>
      <c r="DF105" s="6">
        <v>0</v>
      </c>
      <c r="DG105" s="6">
        <v>2454397.7799999998</v>
      </c>
      <c r="DH105" s="6">
        <v>5454.2173000000003</v>
      </c>
      <c r="DI105" s="6">
        <v>2551056.0099999998</v>
      </c>
      <c r="DJ105" s="6">
        <v>45000</v>
      </c>
      <c r="DK105" s="6">
        <v>-2506056.0099999998</v>
      </c>
      <c r="DL105" s="6">
        <v>5669.0133999999998</v>
      </c>
      <c r="DM105" s="7">
        <v>0</v>
      </c>
      <c r="DN105" s="6">
        <v>0</v>
      </c>
      <c r="DO105" s="6">
        <v>56573.760000000002</v>
      </c>
      <c r="DP105" s="6">
        <v>50000</v>
      </c>
      <c r="DQ105" s="6">
        <v>-6573.76</v>
      </c>
      <c r="DR105" s="6">
        <v>113.14749999999999</v>
      </c>
      <c r="DS105" s="7">
        <v>0</v>
      </c>
      <c r="DT105" s="6">
        <v>0</v>
      </c>
      <c r="DU105" s="6">
        <v>-1021.98</v>
      </c>
      <c r="DV105" s="7">
        <v>0</v>
      </c>
      <c r="DW105" s="6">
        <v>1021.98</v>
      </c>
      <c r="DX105" s="6">
        <v>0</v>
      </c>
      <c r="DY105" s="7">
        <v>0</v>
      </c>
      <c r="DZ105" s="6">
        <v>0</v>
      </c>
      <c r="EA105" s="6">
        <v>-4415065.47</v>
      </c>
      <c r="EB105" s="6">
        <v>679000</v>
      </c>
      <c r="EC105" s="6">
        <v>5094065.47</v>
      </c>
      <c r="ED105" s="6">
        <v>-650.23059999999998</v>
      </c>
      <c r="EE105" s="6">
        <v>3521576.41</v>
      </c>
      <c r="EF105" s="6">
        <v>18.3827</v>
      </c>
      <c r="EG105" s="6">
        <v>3836405.63</v>
      </c>
      <c r="EH105" s="6">
        <v>19157000</v>
      </c>
      <c r="EI105" s="6">
        <v>15320594.369999999</v>
      </c>
      <c r="EJ105" s="6">
        <v>20.0261</v>
      </c>
    </row>
    <row r="106" spans="2:140" outlineLevel="4">
      <c r="B106" s="5" t="s">
        <v>534</v>
      </c>
      <c r="C106" s="7">
        <v>0</v>
      </c>
      <c r="D106" s="6">
        <v>0</v>
      </c>
      <c r="E106" s="7">
        <v>0</v>
      </c>
      <c r="F106" s="7">
        <v>0</v>
      </c>
      <c r="G106" s="6">
        <v>0</v>
      </c>
      <c r="H106" s="6">
        <v>0</v>
      </c>
      <c r="I106" s="7">
        <v>0</v>
      </c>
      <c r="J106" s="6">
        <v>0</v>
      </c>
      <c r="K106" s="7">
        <v>0</v>
      </c>
      <c r="L106" s="7">
        <v>0</v>
      </c>
      <c r="M106" s="6">
        <v>0</v>
      </c>
      <c r="N106" s="6">
        <v>0</v>
      </c>
      <c r="O106" s="7">
        <v>0</v>
      </c>
      <c r="P106" s="6">
        <v>0</v>
      </c>
      <c r="Q106" s="7">
        <v>0</v>
      </c>
      <c r="R106" s="6">
        <v>294761000</v>
      </c>
      <c r="S106" s="6">
        <v>0</v>
      </c>
      <c r="T106" s="6">
        <v>0</v>
      </c>
      <c r="U106" s="7">
        <v>0</v>
      </c>
      <c r="V106" s="6">
        <v>0</v>
      </c>
      <c r="W106" s="7">
        <v>0</v>
      </c>
      <c r="X106" s="7">
        <v>0</v>
      </c>
      <c r="Y106" s="6">
        <v>0</v>
      </c>
      <c r="Z106" s="6">
        <v>0</v>
      </c>
      <c r="AA106" s="7">
        <v>0</v>
      </c>
      <c r="AB106" s="6">
        <v>0</v>
      </c>
      <c r="AC106" s="7">
        <v>0</v>
      </c>
      <c r="AD106" s="6">
        <v>200000</v>
      </c>
      <c r="AE106" s="6">
        <v>200000</v>
      </c>
      <c r="AF106" s="6">
        <v>0</v>
      </c>
      <c r="AG106" s="7">
        <v>0</v>
      </c>
      <c r="AH106" s="6">
        <v>0</v>
      </c>
      <c r="AI106" s="7">
        <v>0</v>
      </c>
      <c r="AJ106" s="6">
        <v>9897000</v>
      </c>
      <c r="AK106" s="6">
        <v>9897000</v>
      </c>
      <c r="AL106" s="6">
        <v>0</v>
      </c>
      <c r="AM106" s="7">
        <v>0</v>
      </c>
      <c r="AN106" s="6">
        <v>0</v>
      </c>
      <c r="AO106" s="7">
        <v>0</v>
      </c>
      <c r="AP106" s="6">
        <v>600000</v>
      </c>
      <c r="AQ106" s="6">
        <v>600000</v>
      </c>
      <c r="AR106" s="6">
        <v>0</v>
      </c>
      <c r="AS106" s="7">
        <v>0</v>
      </c>
      <c r="AT106" s="6">
        <v>0</v>
      </c>
      <c r="AU106" s="7">
        <v>0</v>
      </c>
      <c r="AV106" s="6">
        <v>1321000</v>
      </c>
      <c r="AW106" s="6">
        <v>1321000</v>
      </c>
      <c r="AX106" s="6">
        <v>0</v>
      </c>
      <c r="AY106" s="7">
        <v>0</v>
      </c>
      <c r="AZ106" s="6">
        <v>0</v>
      </c>
      <c r="BA106" s="7">
        <v>0</v>
      </c>
      <c r="BB106" s="6">
        <v>1250000</v>
      </c>
      <c r="BC106" s="6">
        <v>1250000</v>
      </c>
      <c r="BD106" s="6">
        <v>0</v>
      </c>
      <c r="BE106" s="7">
        <v>0</v>
      </c>
      <c r="BF106" s="6">
        <v>0</v>
      </c>
      <c r="BG106" s="7">
        <v>0</v>
      </c>
      <c r="BH106" s="6">
        <v>70000</v>
      </c>
      <c r="BI106" s="6">
        <v>70000</v>
      </c>
      <c r="BJ106" s="6">
        <v>0</v>
      </c>
      <c r="BK106" s="7">
        <v>0</v>
      </c>
      <c r="BL106" s="6">
        <v>0</v>
      </c>
      <c r="BM106" s="7">
        <v>0</v>
      </c>
      <c r="BN106" s="6">
        <v>20000</v>
      </c>
      <c r="BO106" s="6">
        <v>20000</v>
      </c>
      <c r="BP106" s="6">
        <v>0</v>
      </c>
      <c r="BQ106" s="7">
        <v>0</v>
      </c>
      <c r="BR106" s="6">
        <v>0</v>
      </c>
      <c r="BS106" s="7">
        <v>0</v>
      </c>
      <c r="BT106" s="6">
        <v>5500000</v>
      </c>
      <c r="BU106" s="6">
        <v>5500000</v>
      </c>
      <c r="BV106" s="6">
        <v>0</v>
      </c>
      <c r="BW106" s="7">
        <v>0</v>
      </c>
      <c r="BX106" s="6">
        <v>0</v>
      </c>
      <c r="BY106" s="7">
        <v>0</v>
      </c>
      <c r="BZ106" s="6">
        <v>20000000</v>
      </c>
      <c r="CA106" s="6">
        <v>20000000</v>
      </c>
      <c r="CB106" s="6">
        <v>0</v>
      </c>
      <c r="CC106" s="7">
        <v>0</v>
      </c>
      <c r="CD106" s="6">
        <v>0</v>
      </c>
      <c r="CE106" s="7">
        <v>0</v>
      </c>
      <c r="CF106" s="6">
        <v>80000</v>
      </c>
      <c r="CG106" s="6">
        <v>80000</v>
      </c>
      <c r="CH106" s="6">
        <v>0</v>
      </c>
      <c r="CI106" s="7">
        <v>0</v>
      </c>
      <c r="CJ106" s="6">
        <v>0</v>
      </c>
      <c r="CK106" s="7">
        <v>0</v>
      </c>
      <c r="CL106" s="7">
        <v>0</v>
      </c>
      <c r="CM106" s="6">
        <v>0</v>
      </c>
      <c r="CN106" s="6">
        <v>0</v>
      </c>
      <c r="CO106" s="7">
        <v>0</v>
      </c>
      <c r="CP106" s="6">
        <v>0</v>
      </c>
      <c r="CQ106" s="7">
        <v>0</v>
      </c>
      <c r="CR106" s="6">
        <v>200000</v>
      </c>
      <c r="CS106" s="6">
        <v>200000</v>
      </c>
      <c r="CT106" s="6">
        <v>0</v>
      </c>
      <c r="CU106" s="7">
        <v>0</v>
      </c>
      <c r="CV106" s="6">
        <v>0</v>
      </c>
      <c r="CW106" s="7">
        <v>0</v>
      </c>
      <c r="CX106" s="6">
        <v>200000</v>
      </c>
      <c r="CY106" s="6">
        <v>200000</v>
      </c>
      <c r="CZ106" s="6">
        <v>0</v>
      </c>
      <c r="DA106" s="7">
        <v>0</v>
      </c>
      <c r="DB106" s="6">
        <v>0</v>
      </c>
      <c r="DC106" s="7">
        <v>0</v>
      </c>
      <c r="DD106" s="6">
        <v>358000</v>
      </c>
      <c r="DE106" s="6">
        <v>358000</v>
      </c>
      <c r="DF106" s="6">
        <v>0</v>
      </c>
      <c r="DG106" s="7">
        <v>0</v>
      </c>
      <c r="DH106" s="6">
        <v>0</v>
      </c>
      <c r="DI106" s="7">
        <v>0</v>
      </c>
      <c r="DJ106" s="6">
        <v>100000</v>
      </c>
      <c r="DK106" s="6">
        <v>100000</v>
      </c>
      <c r="DL106" s="6">
        <v>0</v>
      </c>
      <c r="DM106" s="7">
        <v>0</v>
      </c>
      <c r="DN106" s="6">
        <v>0</v>
      </c>
      <c r="DO106" s="7">
        <v>0</v>
      </c>
      <c r="DP106" s="6">
        <v>3330000</v>
      </c>
      <c r="DQ106" s="6">
        <v>3330000</v>
      </c>
      <c r="DR106" s="6">
        <v>0</v>
      </c>
      <c r="DS106" s="7">
        <v>0</v>
      </c>
      <c r="DT106" s="6">
        <v>0</v>
      </c>
      <c r="DU106" s="7">
        <v>0</v>
      </c>
      <c r="DV106" s="6">
        <v>70000</v>
      </c>
      <c r="DW106" s="6">
        <v>70000</v>
      </c>
      <c r="DX106" s="6">
        <v>0</v>
      </c>
      <c r="DY106" s="7">
        <v>0</v>
      </c>
      <c r="DZ106" s="6">
        <v>0</v>
      </c>
      <c r="EA106" s="7">
        <v>0</v>
      </c>
      <c r="EB106" s="6">
        <v>1000000</v>
      </c>
      <c r="EC106" s="6">
        <v>1000000</v>
      </c>
      <c r="ED106" s="6">
        <v>0</v>
      </c>
      <c r="EE106" s="6">
        <v>0</v>
      </c>
      <c r="EF106" s="6">
        <v>0</v>
      </c>
      <c r="EG106" s="6">
        <v>0</v>
      </c>
      <c r="EH106" s="6">
        <v>338957000</v>
      </c>
      <c r="EI106" s="6">
        <v>338957000</v>
      </c>
      <c r="EJ106" s="6">
        <v>0</v>
      </c>
    </row>
    <row r="107" spans="2:140" outlineLevel="4">
      <c r="B107" s="5" t="s">
        <v>535</v>
      </c>
      <c r="C107" s="7">
        <v>0</v>
      </c>
      <c r="D107" s="6">
        <v>0</v>
      </c>
      <c r="E107" s="7">
        <v>0</v>
      </c>
      <c r="F107" s="7">
        <v>0</v>
      </c>
      <c r="G107" s="6">
        <v>0</v>
      </c>
      <c r="H107" s="6">
        <v>0</v>
      </c>
      <c r="I107" s="7">
        <v>0</v>
      </c>
      <c r="J107" s="6">
        <v>0</v>
      </c>
      <c r="K107" s="7">
        <v>0</v>
      </c>
      <c r="L107" s="7">
        <v>0</v>
      </c>
      <c r="M107" s="6">
        <v>0</v>
      </c>
      <c r="N107" s="6">
        <v>0</v>
      </c>
      <c r="O107" s="6">
        <v>20059953.609999999</v>
      </c>
      <c r="P107" s="6">
        <v>0</v>
      </c>
      <c r="Q107" s="6">
        <v>88984576.829999998</v>
      </c>
      <c r="R107" s="7">
        <v>0</v>
      </c>
      <c r="S107" s="6">
        <v>0</v>
      </c>
      <c r="T107" s="6">
        <v>0</v>
      </c>
      <c r="U107" s="7">
        <v>0</v>
      </c>
      <c r="V107" s="6">
        <v>0</v>
      </c>
      <c r="W107" s="7">
        <v>0</v>
      </c>
      <c r="X107" s="7">
        <v>0</v>
      </c>
      <c r="Y107" s="6">
        <v>0</v>
      </c>
      <c r="Z107" s="6">
        <v>0</v>
      </c>
      <c r="AA107" s="6">
        <v>3189.29</v>
      </c>
      <c r="AB107" s="6">
        <v>0</v>
      </c>
      <c r="AC107" s="6">
        <v>8816.15</v>
      </c>
      <c r="AD107" s="7">
        <v>0</v>
      </c>
      <c r="AE107" s="6">
        <v>-8816.15</v>
      </c>
      <c r="AF107" s="6">
        <v>0</v>
      </c>
      <c r="AG107" s="6">
        <v>40316.730000000003</v>
      </c>
      <c r="AH107" s="6">
        <v>0</v>
      </c>
      <c r="AI107" s="6">
        <v>111731.88</v>
      </c>
      <c r="AJ107" s="7">
        <v>0</v>
      </c>
      <c r="AK107" s="6">
        <v>-111731.88</v>
      </c>
      <c r="AL107" s="6">
        <v>0</v>
      </c>
      <c r="AM107" s="6">
        <v>978259.56</v>
      </c>
      <c r="AN107" s="6">
        <v>0</v>
      </c>
      <c r="AO107" s="6">
        <v>1248658.19</v>
      </c>
      <c r="AP107" s="7">
        <v>0</v>
      </c>
      <c r="AQ107" s="6">
        <v>-1248658.19</v>
      </c>
      <c r="AR107" s="6">
        <v>0</v>
      </c>
      <c r="AS107" s="6">
        <v>121539.11</v>
      </c>
      <c r="AT107" s="6">
        <v>0</v>
      </c>
      <c r="AU107" s="6">
        <v>303025.09000000003</v>
      </c>
      <c r="AV107" s="7">
        <v>0</v>
      </c>
      <c r="AW107" s="6">
        <v>-303025.09000000003</v>
      </c>
      <c r="AX107" s="6">
        <v>0</v>
      </c>
      <c r="AY107" s="6">
        <v>51263.05</v>
      </c>
      <c r="AZ107" s="6">
        <v>0</v>
      </c>
      <c r="BA107" s="6">
        <v>115640.46</v>
      </c>
      <c r="BB107" s="7">
        <v>0</v>
      </c>
      <c r="BC107" s="6">
        <v>-115640.46</v>
      </c>
      <c r="BD107" s="6">
        <v>0</v>
      </c>
      <c r="BE107" s="7">
        <v>0</v>
      </c>
      <c r="BF107" s="6">
        <v>0</v>
      </c>
      <c r="BG107" s="7">
        <v>0</v>
      </c>
      <c r="BH107" s="7">
        <v>0</v>
      </c>
      <c r="BI107" s="6">
        <v>0</v>
      </c>
      <c r="BJ107" s="6">
        <v>0</v>
      </c>
      <c r="BK107" s="6">
        <v>403.6</v>
      </c>
      <c r="BL107" s="6">
        <v>0</v>
      </c>
      <c r="BM107" s="6">
        <v>403.6</v>
      </c>
      <c r="BN107" s="7">
        <v>0</v>
      </c>
      <c r="BO107" s="6">
        <v>-403.6</v>
      </c>
      <c r="BP107" s="6">
        <v>0</v>
      </c>
      <c r="BQ107" s="6">
        <v>352307.97</v>
      </c>
      <c r="BR107" s="6">
        <v>0</v>
      </c>
      <c r="BS107" s="6">
        <v>904348.81</v>
      </c>
      <c r="BT107" s="7">
        <v>0</v>
      </c>
      <c r="BU107" s="6">
        <v>-904348.81</v>
      </c>
      <c r="BV107" s="6">
        <v>0</v>
      </c>
      <c r="BW107" s="6">
        <v>1194527.1200000001</v>
      </c>
      <c r="BX107" s="6">
        <v>0</v>
      </c>
      <c r="BY107" s="6">
        <v>4714694.6399999997</v>
      </c>
      <c r="BZ107" s="7">
        <v>0</v>
      </c>
      <c r="CA107" s="6">
        <v>-4714694.6399999997</v>
      </c>
      <c r="CB107" s="6">
        <v>0</v>
      </c>
      <c r="CC107" s="7">
        <v>0</v>
      </c>
      <c r="CD107" s="6">
        <v>0</v>
      </c>
      <c r="CE107" s="7">
        <v>0</v>
      </c>
      <c r="CF107" s="7">
        <v>0</v>
      </c>
      <c r="CG107" s="6">
        <v>0</v>
      </c>
      <c r="CH107" s="6">
        <v>0</v>
      </c>
      <c r="CI107" s="7">
        <v>0</v>
      </c>
      <c r="CJ107" s="6">
        <v>0</v>
      </c>
      <c r="CK107" s="7">
        <v>0</v>
      </c>
      <c r="CL107" s="7">
        <v>0</v>
      </c>
      <c r="CM107" s="6">
        <v>0</v>
      </c>
      <c r="CN107" s="6">
        <v>0</v>
      </c>
      <c r="CO107" s="7">
        <v>0</v>
      </c>
      <c r="CP107" s="6">
        <v>0</v>
      </c>
      <c r="CQ107" s="6">
        <v>8540.8700000000008</v>
      </c>
      <c r="CR107" s="7">
        <v>0</v>
      </c>
      <c r="CS107" s="6">
        <v>-8540.8700000000008</v>
      </c>
      <c r="CT107" s="6">
        <v>0</v>
      </c>
      <c r="CU107" s="7">
        <v>0</v>
      </c>
      <c r="CV107" s="6">
        <v>0</v>
      </c>
      <c r="CW107" s="7">
        <v>0</v>
      </c>
      <c r="CX107" s="7">
        <v>0</v>
      </c>
      <c r="CY107" s="6">
        <v>0</v>
      </c>
      <c r="CZ107" s="6">
        <v>0</v>
      </c>
      <c r="DA107" s="6">
        <v>108058.97</v>
      </c>
      <c r="DB107" s="6">
        <v>0</v>
      </c>
      <c r="DC107" s="6">
        <v>215485.66</v>
      </c>
      <c r="DD107" s="7">
        <v>0</v>
      </c>
      <c r="DE107" s="6">
        <v>-215485.66</v>
      </c>
      <c r="DF107" s="6">
        <v>0</v>
      </c>
      <c r="DG107" s="7">
        <v>0</v>
      </c>
      <c r="DH107" s="6">
        <v>0</v>
      </c>
      <c r="DI107" s="7">
        <v>0</v>
      </c>
      <c r="DJ107" s="7">
        <v>0</v>
      </c>
      <c r="DK107" s="6">
        <v>0</v>
      </c>
      <c r="DL107" s="6">
        <v>0</v>
      </c>
      <c r="DM107" s="7">
        <v>0</v>
      </c>
      <c r="DN107" s="6">
        <v>0</v>
      </c>
      <c r="DO107" s="6">
        <v>1895.17</v>
      </c>
      <c r="DP107" s="7">
        <v>0</v>
      </c>
      <c r="DQ107" s="6">
        <v>-1895.17</v>
      </c>
      <c r="DR107" s="6">
        <v>0</v>
      </c>
      <c r="DS107" s="6">
        <v>84198.47</v>
      </c>
      <c r="DT107" s="6">
        <v>0</v>
      </c>
      <c r="DU107" s="6">
        <v>111579.4</v>
      </c>
      <c r="DV107" s="7">
        <v>0</v>
      </c>
      <c r="DW107" s="6">
        <v>-111579.4</v>
      </c>
      <c r="DX107" s="6">
        <v>0</v>
      </c>
      <c r="DY107" s="6">
        <v>110867.41</v>
      </c>
      <c r="DZ107" s="6">
        <v>0</v>
      </c>
      <c r="EA107" s="6">
        <v>358692.88</v>
      </c>
      <c r="EB107" s="7">
        <v>0</v>
      </c>
      <c r="EC107" s="6">
        <v>-358692.88</v>
      </c>
      <c r="ED107" s="6">
        <v>0</v>
      </c>
      <c r="EE107" s="6">
        <v>23104884.890000001</v>
      </c>
      <c r="EF107" s="6">
        <v>0</v>
      </c>
      <c r="EG107" s="6">
        <v>97088089.629999995</v>
      </c>
      <c r="EH107" s="6">
        <v>0</v>
      </c>
      <c r="EI107" s="6">
        <v>-97088089.629999995</v>
      </c>
      <c r="EJ107" s="6">
        <v>0</v>
      </c>
    </row>
    <row r="108" spans="2:140" outlineLevel="3">
      <c r="B108" s="5" t="s">
        <v>536</v>
      </c>
      <c r="C108" s="7">
        <v>0</v>
      </c>
      <c r="D108" s="6">
        <v>0</v>
      </c>
      <c r="E108" s="7">
        <v>0</v>
      </c>
      <c r="F108" s="7">
        <v>0</v>
      </c>
      <c r="G108" s="6">
        <v>0</v>
      </c>
      <c r="H108" s="6">
        <v>0</v>
      </c>
      <c r="I108" s="7">
        <v>0</v>
      </c>
      <c r="J108" s="6">
        <v>0</v>
      </c>
      <c r="K108" s="7">
        <v>0</v>
      </c>
      <c r="L108" s="7">
        <v>0</v>
      </c>
      <c r="M108" s="6">
        <v>0</v>
      </c>
      <c r="N108" s="6">
        <v>0</v>
      </c>
      <c r="O108" s="6">
        <v>20059953.609999999</v>
      </c>
      <c r="P108" s="6">
        <v>6.8055000000000003</v>
      </c>
      <c r="Q108" s="6">
        <v>88984576.829999998</v>
      </c>
      <c r="R108" s="6">
        <v>294761000</v>
      </c>
      <c r="S108" s="6">
        <v>0</v>
      </c>
      <c r="T108" s="6">
        <v>0</v>
      </c>
      <c r="U108" s="7">
        <v>0</v>
      </c>
      <c r="V108" s="6">
        <v>0</v>
      </c>
      <c r="W108" s="7">
        <v>0</v>
      </c>
      <c r="X108" s="7">
        <v>0</v>
      </c>
      <c r="Y108" s="6">
        <v>0</v>
      </c>
      <c r="Z108" s="6">
        <v>0</v>
      </c>
      <c r="AA108" s="6">
        <v>3189.29</v>
      </c>
      <c r="AB108" s="6">
        <v>1.5946</v>
      </c>
      <c r="AC108" s="6">
        <v>8816.15</v>
      </c>
      <c r="AD108" s="6">
        <v>200000</v>
      </c>
      <c r="AE108" s="6">
        <v>191183.85</v>
      </c>
      <c r="AF108" s="6">
        <v>4.4081000000000001</v>
      </c>
      <c r="AG108" s="6">
        <v>40316.730000000003</v>
      </c>
      <c r="AH108" s="6">
        <v>0.40739999999999998</v>
      </c>
      <c r="AI108" s="6">
        <v>111731.88</v>
      </c>
      <c r="AJ108" s="6">
        <v>9897000</v>
      </c>
      <c r="AK108" s="6">
        <v>9785268.1199999992</v>
      </c>
      <c r="AL108" s="6">
        <v>1.1289</v>
      </c>
      <c r="AM108" s="6">
        <v>978259.56</v>
      </c>
      <c r="AN108" s="6">
        <v>163.04329999999999</v>
      </c>
      <c r="AO108" s="6">
        <v>1248658.19</v>
      </c>
      <c r="AP108" s="6">
        <v>600000</v>
      </c>
      <c r="AQ108" s="6">
        <v>-648658.18999999994</v>
      </c>
      <c r="AR108" s="6">
        <v>208.1097</v>
      </c>
      <c r="AS108" s="6">
        <v>121539.11</v>
      </c>
      <c r="AT108" s="6">
        <v>9.2004999999999999</v>
      </c>
      <c r="AU108" s="6">
        <v>303025.09000000003</v>
      </c>
      <c r="AV108" s="6">
        <v>1321000</v>
      </c>
      <c r="AW108" s="6">
        <v>1017974.91</v>
      </c>
      <c r="AX108" s="6">
        <v>22.9391</v>
      </c>
      <c r="AY108" s="6">
        <v>51263.05</v>
      </c>
      <c r="AZ108" s="6">
        <v>4.101</v>
      </c>
      <c r="BA108" s="6">
        <v>115640.46</v>
      </c>
      <c r="BB108" s="6">
        <v>1250000</v>
      </c>
      <c r="BC108" s="6">
        <v>1134359.54</v>
      </c>
      <c r="BD108" s="6">
        <v>9.2512000000000008</v>
      </c>
      <c r="BE108" s="7">
        <v>0</v>
      </c>
      <c r="BF108" s="6">
        <v>0</v>
      </c>
      <c r="BG108" s="7">
        <v>0</v>
      </c>
      <c r="BH108" s="6">
        <v>70000</v>
      </c>
      <c r="BI108" s="6">
        <v>70000</v>
      </c>
      <c r="BJ108" s="6">
        <v>0</v>
      </c>
      <c r="BK108" s="6">
        <v>403.6</v>
      </c>
      <c r="BL108" s="6">
        <v>2.0179999999999998</v>
      </c>
      <c r="BM108" s="6">
        <v>403.6</v>
      </c>
      <c r="BN108" s="6">
        <v>20000</v>
      </c>
      <c r="BO108" s="6">
        <v>19596.400000000001</v>
      </c>
      <c r="BP108" s="6">
        <v>2.0179999999999998</v>
      </c>
      <c r="BQ108" s="6">
        <v>352307.97</v>
      </c>
      <c r="BR108" s="6">
        <v>6.4055999999999997</v>
      </c>
      <c r="BS108" s="6">
        <v>904348.81</v>
      </c>
      <c r="BT108" s="6">
        <v>5500000</v>
      </c>
      <c r="BU108" s="6">
        <v>4595651.1900000004</v>
      </c>
      <c r="BV108" s="6">
        <v>16.442699999999999</v>
      </c>
      <c r="BW108" s="6">
        <v>1194527.1200000001</v>
      </c>
      <c r="BX108" s="6">
        <v>5.9725999999999999</v>
      </c>
      <c r="BY108" s="6">
        <v>4714694.6399999997</v>
      </c>
      <c r="BZ108" s="6">
        <v>20000000</v>
      </c>
      <c r="CA108" s="6">
        <v>15285305.359999999</v>
      </c>
      <c r="CB108" s="6">
        <v>23.573499999999999</v>
      </c>
      <c r="CC108" s="7">
        <v>0</v>
      </c>
      <c r="CD108" s="6">
        <v>0</v>
      </c>
      <c r="CE108" s="7">
        <v>0</v>
      </c>
      <c r="CF108" s="6">
        <v>80000</v>
      </c>
      <c r="CG108" s="6">
        <v>80000</v>
      </c>
      <c r="CH108" s="6">
        <v>0</v>
      </c>
      <c r="CI108" s="7">
        <v>0</v>
      </c>
      <c r="CJ108" s="6">
        <v>0</v>
      </c>
      <c r="CK108" s="7">
        <v>0</v>
      </c>
      <c r="CL108" s="7">
        <v>0</v>
      </c>
      <c r="CM108" s="6">
        <v>0</v>
      </c>
      <c r="CN108" s="6">
        <v>0</v>
      </c>
      <c r="CO108" s="7">
        <v>0</v>
      </c>
      <c r="CP108" s="6">
        <v>0</v>
      </c>
      <c r="CQ108" s="6">
        <v>8540.8700000000008</v>
      </c>
      <c r="CR108" s="6">
        <v>200000</v>
      </c>
      <c r="CS108" s="6">
        <v>191459.13</v>
      </c>
      <c r="CT108" s="6">
        <v>4.2704000000000004</v>
      </c>
      <c r="CU108" s="7">
        <v>0</v>
      </c>
      <c r="CV108" s="6">
        <v>0</v>
      </c>
      <c r="CW108" s="7">
        <v>0</v>
      </c>
      <c r="CX108" s="6">
        <v>200000</v>
      </c>
      <c r="CY108" s="6">
        <v>200000</v>
      </c>
      <c r="CZ108" s="6">
        <v>0</v>
      </c>
      <c r="DA108" s="6">
        <v>108058.97</v>
      </c>
      <c r="DB108" s="6">
        <v>30.184100000000001</v>
      </c>
      <c r="DC108" s="6">
        <v>215485.66</v>
      </c>
      <c r="DD108" s="6">
        <v>358000</v>
      </c>
      <c r="DE108" s="6">
        <v>142514.34</v>
      </c>
      <c r="DF108" s="6">
        <v>60.191499999999998</v>
      </c>
      <c r="DG108" s="7">
        <v>0</v>
      </c>
      <c r="DH108" s="6">
        <v>0</v>
      </c>
      <c r="DI108" s="7">
        <v>0</v>
      </c>
      <c r="DJ108" s="6">
        <v>100000</v>
      </c>
      <c r="DK108" s="6">
        <v>100000</v>
      </c>
      <c r="DL108" s="6">
        <v>0</v>
      </c>
      <c r="DM108" s="7">
        <v>0</v>
      </c>
      <c r="DN108" s="6">
        <v>0</v>
      </c>
      <c r="DO108" s="6">
        <v>1895.17</v>
      </c>
      <c r="DP108" s="6">
        <v>3330000</v>
      </c>
      <c r="DQ108" s="6">
        <v>3328104.83</v>
      </c>
      <c r="DR108" s="6">
        <v>5.6899999999999999E-2</v>
      </c>
      <c r="DS108" s="6">
        <v>84198.47</v>
      </c>
      <c r="DT108" s="6">
        <v>120.2835</v>
      </c>
      <c r="DU108" s="6">
        <v>111579.4</v>
      </c>
      <c r="DV108" s="6">
        <v>70000</v>
      </c>
      <c r="DW108" s="6">
        <v>-41579.4</v>
      </c>
      <c r="DX108" s="6">
        <v>159.3991</v>
      </c>
      <c r="DY108" s="6">
        <v>110867.41</v>
      </c>
      <c r="DZ108" s="6">
        <v>11.0867</v>
      </c>
      <c r="EA108" s="6">
        <v>358692.88</v>
      </c>
      <c r="EB108" s="6">
        <v>1000000</v>
      </c>
      <c r="EC108" s="6">
        <v>641307.12</v>
      </c>
      <c r="ED108" s="6">
        <v>35.869300000000003</v>
      </c>
      <c r="EE108" s="6">
        <v>23104884.890000001</v>
      </c>
      <c r="EF108" s="6">
        <v>6.8164999999999996</v>
      </c>
      <c r="EG108" s="6">
        <v>97088089.629999995</v>
      </c>
      <c r="EH108" s="6">
        <v>338957000</v>
      </c>
      <c r="EI108" s="6">
        <v>241868910.37</v>
      </c>
      <c r="EJ108" s="6">
        <v>28.6432</v>
      </c>
    </row>
    <row r="109" spans="2:140" outlineLevel="2">
      <c r="B109" s="5" t="s">
        <v>537</v>
      </c>
      <c r="C109" s="7">
        <v>0</v>
      </c>
      <c r="D109" s="6">
        <v>0</v>
      </c>
      <c r="E109" s="7">
        <v>0</v>
      </c>
      <c r="F109" s="7">
        <v>0</v>
      </c>
      <c r="G109" s="6">
        <v>0</v>
      </c>
      <c r="H109" s="6">
        <v>0</v>
      </c>
      <c r="I109" s="7">
        <v>0</v>
      </c>
      <c r="J109" s="6">
        <v>0</v>
      </c>
      <c r="K109" s="7">
        <v>0</v>
      </c>
      <c r="L109" s="7">
        <v>0</v>
      </c>
      <c r="M109" s="6">
        <v>0</v>
      </c>
      <c r="N109" s="6">
        <v>0</v>
      </c>
      <c r="O109" s="6">
        <v>20616999.140000001</v>
      </c>
      <c r="P109" s="6">
        <v>6.7690999999999999</v>
      </c>
      <c r="Q109" s="6">
        <v>91667759.379999995</v>
      </c>
      <c r="R109" s="6">
        <v>304577000</v>
      </c>
      <c r="S109" s="6">
        <v>0</v>
      </c>
      <c r="T109" s="6">
        <v>0</v>
      </c>
      <c r="U109" s="7">
        <v>0</v>
      </c>
      <c r="V109" s="6">
        <v>0</v>
      </c>
      <c r="W109" s="7">
        <v>0</v>
      </c>
      <c r="X109" s="7">
        <v>0</v>
      </c>
      <c r="Y109" s="6">
        <v>0</v>
      </c>
      <c r="Z109" s="6">
        <v>0</v>
      </c>
      <c r="AA109" s="6">
        <v>3189.29</v>
      </c>
      <c r="AB109" s="6">
        <v>1.5946</v>
      </c>
      <c r="AC109" s="6">
        <v>8268.5400000000009</v>
      </c>
      <c r="AD109" s="6">
        <v>200000</v>
      </c>
      <c r="AE109" s="6">
        <v>191731.46</v>
      </c>
      <c r="AF109" s="6">
        <v>4.1342999999999996</v>
      </c>
      <c r="AG109" s="6">
        <v>64591.08</v>
      </c>
      <c r="AH109" s="6">
        <v>0.39710000000000001</v>
      </c>
      <c r="AI109" s="6">
        <v>331942.53999999998</v>
      </c>
      <c r="AJ109" s="6">
        <v>16267000</v>
      </c>
      <c r="AK109" s="6">
        <v>15935057.460000001</v>
      </c>
      <c r="AL109" s="6">
        <v>2.0406</v>
      </c>
      <c r="AM109" s="6">
        <v>978259.56</v>
      </c>
      <c r="AN109" s="6">
        <v>163.04329999999999</v>
      </c>
      <c r="AO109" s="6">
        <v>1248613.73</v>
      </c>
      <c r="AP109" s="6">
        <v>600000</v>
      </c>
      <c r="AQ109" s="6">
        <v>-648613.73</v>
      </c>
      <c r="AR109" s="6">
        <v>208.10230000000001</v>
      </c>
      <c r="AS109" s="6">
        <v>126718.96</v>
      </c>
      <c r="AT109" s="6">
        <v>9.3107000000000006</v>
      </c>
      <c r="AU109" s="6">
        <v>1096194.03</v>
      </c>
      <c r="AV109" s="6">
        <v>1361000</v>
      </c>
      <c r="AW109" s="6">
        <v>264805.96999999997</v>
      </c>
      <c r="AX109" s="6">
        <v>80.543300000000002</v>
      </c>
      <c r="AY109" s="6">
        <v>442234.05</v>
      </c>
      <c r="AZ109" s="6">
        <v>35.378700000000002</v>
      </c>
      <c r="BA109" s="6">
        <v>574252.16</v>
      </c>
      <c r="BB109" s="6">
        <v>1250000</v>
      </c>
      <c r="BC109" s="6">
        <v>675747.83999999997</v>
      </c>
      <c r="BD109" s="6">
        <v>45.940199999999997</v>
      </c>
      <c r="BE109" s="7">
        <v>0</v>
      </c>
      <c r="BF109" s="6">
        <v>0</v>
      </c>
      <c r="BG109" s="6">
        <v>4586.13</v>
      </c>
      <c r="BH109" s="6">
        <v>130000</v>
      </c>
      <c r="BI109" s="6">
        <v>125413.87</v>
      </c>
      <c r="BJ109" s="6">
        <v>3.5278</v>
      </c>
      <c r="BK109" s="6">
        <v>480.42</v>
      </c>
      <c r="BL109" s="6">
        <v>0.48039999999999999</v>
      </c>
      <c r="BM109" s="6">
        <v>11262.56</v>
      </c>
      <c r="BN109" s="6">
        <v>100000</v>
      </c>
      <c r="BO109" s="6">
        <v>88737.44</v>
      </c>
      <c r="BP109" s="6">
        <v>11.262600000000001</v>
      </c>
      <c r="BQ109" s="6">
        <v>418864.82</v>
      </c>
      <c r="BR109" s="6">
        <v>5.8038999999999996</v>
      </c>
      <c r="BS109" s="6">
        <v>1188966.4099999999</v>
      </c>
      <c r="BT109" s="6">
        <v>7217000</v>
      </c>
      <c r="BU109" s="6">
        <v>6028033.5899999999</v>
      </c>
      <c r="BV109" s="6">
        <v>16.474499999999999</v>
      </c>
      <c r="BW109" s="6">
        <v>1217601.3500000001</v>
      </c>
      <c r="BX109" s="6">
        <v>5.9980000000000002</v>
      </c>
      <c r="BY109" s="6">
        <v>5287935.3499999996</v>
      </c>
      <c r="BZ109" s="6">
        <v>20300000</v>
      </c>
      <c r="CA109" s="6">
        <v>15012064.65</v>
      </c>
      <c r="CB109" s="6">
        <v>26.0489</v>
      </c>
      <c r="CC109" s="7">
        <v>0</v>
      </c>
      <c r="CD109" s="6">
        <v>0</v>
      </c>
      <c r="CE109" s="6">
        <v>-999.96</v>
      </c>
      <c r="CF109" s="6">
        <v>80000</v>
      </c>
      <c r="CG109" s="6">
        <v>80999.960000000006</v>
      </c>
      <c r="CH109" s="6">
        <v>-1.25</v>
      </c>
      <c r="CI109" s="7">
        <v>0</v>
      </c>
      <c r="CJ109" s="6">
        <v>0</v>
      </c>
      <c r="CK109" s="7">
        <v>0</v>
      </c>
      <c r="CL109" s="7">
        <v>0</v>
      </c>
      <c r="CM109" s="6">
        <v>0</v>
      </c>
      <c r="CN109" s="6">
        <v>0</v>
      </c>
      <c r="CO109" s="7">
        <v>0</v>
      </c>
      <c r="CP109" s="6">
        <v>0</v>
      </c>
      <c r="CQ109" s="6">
        <v>306716.78999999998</v>
      </c>
      <c r="CR109" s="6">
        <v>200000</v>
      </c>
      <c r="CS109" s="6">
        <v>-106716.79</v>
      </c>
      <c r="CT109" s="6">
        <v>153.35839999999999</v>
      </c>
      <c r="CU109" s="7">
        <v>0</v>
      </c>
      <c r="CV109" s="6">
        <v>0</v>
      </c>
      <c r="CW109" s="6">
        <v>319802.17</v>
      </c>
      <c r="CX109" s="6">
        <v>200000</v>
      </c>
      <c r="CY109" s="6">
        <v>-119802.17</v>
      </c>
      <c r="CZ109" s="6">
        <v>159.90110000000001</v>
      </c>
      <c r="DA109" s="6">
        <v>108058.97</v>
      </c>
      <c r="DB109" s="6">
        <v>30.184100000000001</v>
      </c>
      <c r="DC109" s="6">
        <v>215485.66</v>
      </c>
      <c r="DD109" s="6">
        <v>358000</v>
      </c>
      <c r="DE109" s="6">
        <v>142514.34</v>
      </c>
      <c r="DF109" s="6">
        <v>60.191499999999998</v>
      </c>
      <c r="DG109" s="6">
        <v>2454397.7799999998</v>
      </c>
      <c r="DH109" s="6">
        <v>1692.6881000000001</v>
      </c>
      <c r="DI109" s="6">
        <v>2551056.0099999998</v>
      </c>
      <c r="DJ109" s="6">
        <v>145000</v>
      </c>
      <c r="DK109" s="6">
        <v>-2406056.0099999998</v>
      </c>
      <c r="DL109" s="6">
        <v>1759.3489999999999</v>
      </c>
      <c r="DM109" s="7">
        <v>0</v>
      </c>
      <c r="DN109" s="6">
        <v>0</v>
      </c>
      <c r="DO109" s="6">
        <v>58468.93</v>
      </c>
      <c r="DP109" s="6">
        <v>3380000</v>
      </c>
      <c r="DQ109" s="6">
        <v>3321531.07</v>
      </c>
      <c r="DR109" s="6">
        <v>1.7299</v>
      </c>
      <c r="DS109" s="6">
        <v>84198.47</v>
      </c>
      <c r="DT109" s="6">
        <v>120.2835</v>
      </c>
      <c r="DU109" s="6">
        <v>110557.42</v>
      </c>
      <c r="DV109" s="6">
        <v>70000</v>
      </c>
      <c r="DW109" s="6">
        <v>-40557.42</v>
      </c>
      <c r="DX109" s="6">
        <v>157.9392</v>
      </c>
      <c r="DY109" s="6">
        <v>110867.41</v>
      </c>
      <c r="DZ109" s="6">
        <v>6.6032000000000002</v>
      </c>
      <c r="EA109" s="6">
        <v>-4056372.59</v>
      </c>
      <c r="EB109" s="6">
        <v>1679000</v>
      </c>
      <c r="EC109" s="6">
        <v>5735372.5899999999</v>
      </c>
      <c r="ED109" s="6">
        <v>-241.59460000000001</v>
      </c>
      <c r="EE109" s="6">
        <v>26626461.300000001</v>
      </c>
      <c r="EF109" s="6">
        <v>7.4352</v>
      </c>
      <c r="EG109" s="6">
        <v>100924495.26000001</v>
      </c>
      <c r="EH109" s="6">
        <v>358114000</v>
      </c>
      <c r="EI109" s="6">
        <v>257189504.74000001</v>
      </c>
      <c r="EJ109" s="6">
        <v>28.182200000000002</v>
      </c>
    </row>
    <row r="110" spans="2:140" outlineLevel="3">
      <c r="B110" s="5" t="s">
        <v>538</v>
      </c>
      <c r="C110" s="7">
        <v>0</v>
      </c>
      <c r="D110" s="6">
        <v>0</v>
      </c>
      <c r="E110" s="7">
        <v>0</v>
      </c>
      <c r="F110" s="7">
        <v>0</v>
      </c>
      <c r="G110" s="6">
        <v>0</v>
      </c>
      <c r="H110" s="6">
        <v>0</v>
      </c>
      <c r="I110" s="7">
        <v>0</v>
      </c>
      <c r="J110" s="6">
        <v>0</v>
      </c>
      <c r="K110" s="7">
        <v>0</v>
      </c>
      <c r="L110" s="7">
        <v>0</v>
      </c>
      <c r="M110" s="6">
        <v>0</v>
      </c>
      <c r="N110" s="6">
        <v>0</v>
      </c>
      <c r="O110" s="6">
        <v>219008.6</v>
      </c>
      <c r="P110" s="6">
        <v>0</v>
      </c>
      <c r="Q110" s="6">
        <v>904803.44</v>
      </c>
      <c r="R110" s="7">
        <v>0</v>
      </c>
      <c r="S110" s="6">
        <v>0</v>
      </c>
      <c r="T110" s="6">
        <v>0</v>
      </c>
      <c r="U110" s="7">
        <v>0</v>
      </c>
      <c r="V110" s="6">
        <v>0</v>
      </c>
      <c r="W110" s="7">
        <v>0</v>
      </c>
      <c r="X110" s="7">
        <v>0</v>
      </c>
      <c r="Y110" s="6">
        <v>0</v>
      </c>
      <c r="Z110" s="6">
        <v>0</v>
      </c>
      <c r="AA110" s="7">
        <v>0</v>
      </c>
      <c r="AB110" s="6">
        <v>0</v>
      </c>
      <c r="AC110" s="7">
        <v>0</v>
      </c>
      <c r="AD110" s="7">
        <v>0</v>
      </c>
      <c r="AE110" s="6">
        <v>0</v>
      </c>
      <c r="AF110" s="6">
        <v>0</v>
      </c>
      <c r="AG110" s="7">
        <v>0</v>
      </c>
      <c r="AH110" s="6">
        <v>0</v>
      </c>
      <c r="AI110" s="7">
        <v>0</v>
      </c>
      <c r="AJ110" s="7">
        <v>0</v>
      </c>
      <c r="AK110" s="6">
        <v>0</v>
      </c>
      <c r="AL110" s="6">
        <v>0</v>
      </c>
      <c r="AM110" s="7">
        <v>0</v>
      </c>
      <c r="AN110" s="6">
        <v>0</v>
      </c>
      <c r="AO110" s="7">
        <v>0</v>
      </c>
      <c r="AP110" s="7">
        <v>0</v>
      </c>
      <c r="AQ110" s="6">
        <v>0</v>
      </c>
      <c r="AR110" s="6">
        <v>0</v>
      </c>
      <c r="AS110" s="7">
        <v>0</v>
      </c>
      <c r="AT110" s="6">
        <v>0</v>
      </c>
      <c r="AU110" s="7">
        <v>0</v>
      </c>
      <c r="AV110" s="7">
        <v>0</v>
      </c>
      <c r="AW110" s="6">
        <v>0</v>
      </c>
      <c r="AX110" s="6">
        <v>0</v>
      </c>
      <c r="AY110" s="7">
        <v>0</v>
      </c>
      <c r="AZ110" s="6">
        <v>0</v>
      </c>
      <c r="BA110" s="7">
        <v>0</v>
      </c>
      <c r="BB110" s="7">
        <v>0</v>
      </c>
      <c r="BC110" s="6">
        <v>0</v>
      </c>
      <c r="BD110" s="6">
        <v>0</v>
      </c>
      <c r="BE110" s="7">
        <v>0</v>
      </c>
      <c r="BF110" s="6">
        <v>0</v>
      </c>
      <c r="BG110" s="7">
        <v>0</v>
      </c>
      <c r="BH110" s="7">
        <v>0</v>
      </c>
      <c r="BI110" s="6">
        <v>0</v>
      </c>
      <c r="BJ110" s="6">
        <v>0</v>
      </c>
      <c r="BK110" s="7">
        <v>0</v>
      </c>
      <c r="BL110" s="6">
        <v>0</v>
      </c>
      <c r="BM110" s="7">
        <v>0</v>
      </c>
      <c r="BN110" s="7">
        <v>0</v>
      </c>
      <c r="BO110" s="6">
        <v>0</v>
      </c>
      <c r="BP110" s="6">
        <v>0</v>
      </c>
      <c r="BQ110" s="7">
        <v>0</v>
      </c>
      <c r="BR110" s="6">
        <v>0</v>
      </c>
      <c r="BS110" s="7">
        <v>0</v>
      </c>
      <c r="BT110" s="7">
        <v>0</v>
      </c>
      <c r="BU110" s="6">
        <v>0</v>
      </c>
      <c r="BV110" s="6">
        <v>0</v>
      </c>
      <c r="BW110" s="7">
        <v>0</v>
      </c>
      <c r="BX110" s="6">
        <v>0</v>
      </c>
      <c r="BY110" s="7">
        <v>0</v>
      </c>
      <c r="BZ110" s="7">
        <v>0</v>
      </c>
      <c r="CA110" s="6">
        <v>0</v>
      </c>
      <c r="CB110" s="6">
        <v>0</v>
      </c>
      <c r="CC110" s="7">
        <v>0</v>
      </c>
      <c r="CD110" s="6">
        <v>0</v>
      </c>
      <c r="CE110" s="7">
        <v>0</v>
      </c>
      <c r="CF110" s="7">
        <v>0</v>
      </c>
      <c r="CG110" s="6">
        <v>0</v>
      </c>
      <c r="CH110" s="6">
        <v>0</v>
      </c>
      <c r="CI110" s="7">
        <v>0</v>
      </c>
      <c r="CJ110" s="6">
        <v>0</v>
      </c>
      <c r="CK110" s="7">
        <v>0</v>
      </c>
      <c r="CL110" s="7">
        <v>0</v>
      </c>
      <c r="CM110" s="6">
        <v>0</v>
      </c>
      <c r="CN110" s="6">
        <v>0</v>
      </c>
      <c r="CO110" s="7">
        <v>0</v>
      </c>
      <c r="CP110" s="6">
        <v>0</v>
      </c>
      <c r="CQ110" s="7">
        <v>0</v>
      </c>
      <c r="CR110" s="7">
        <v>0</v>
      </c>
      <c r="CS110" s="6">
        <v>0</v>
      </c>
      <c r="CT110" s="6">
        <v>0</v>
      </c>
      <c r="CU110" s="7">
        <v>0</v>
      </c>
      <c r="CV110" s="6">
        <v>0</v>
      </c>
      <c r="CW110" s="7">
        <v>0</v>
      </c>
      <c r="CX110" s="7">
        <v>0</v>
      </c>
      <c r="CY110" s="6">
        <v>0</v>
      </c>
      <c r="CZ110" s="6">
        <v>0</v>
      </c>
      <c r="DA110" s="7">
        <v>0</v>
      </c>
      <c r="DB110" s="6">
        <v>0</v>
      </c>
      <c r="DC110" s="7">
        <v>0</v>
      </c>
      <c r="DD110" s="7">
        <v>0</v>
      </c>
      <c r="DE110" s="6">
        <v>0</v>
      </c>
      <c r="DF110" s="6">
        <v>0</v>
      </c>
      <c r="DG110" s="7">
        <v>0</v>
      </c>
      <c r="DH110" s="6">
        <v>0</v>
      </c>
      <c r="DI110" s="7">
        <v>0</v>
      </c>
      <c r="DJ110" s="7">
        <v>0</v>
      </c>
      <c r="DK110" s="6">
        <v>0</v>
      </c>
      <c r="DL110" s="6">
        <v>0</v>
      </c>
      <c r="DM110" s="7">
        <v>0</v>
      </c>
      <c r="DN110" s="6">
        <v>0</v>
      </c>
      <c r="DO110" s="7">
        <v>0</v>
      </c>
      <c r="DP110" s="7">
        <v>0</v>
      </c>
      <c r="DQ110" s="6">
        <v>0</v>
      </c>
      <c r="DR110" s="6">
        <v>0</v>
      </c>
      <c r="DS110" s="7">
        <v>0</v>
      </c>
      <c r="DT110" s="6">
        <v>0</v>
      </c>
      <c r="DU110" s="7">
        <v>0</v>
      </c>
      <c r="DV110" s="7">
        <v>0</v>
      </c>
      <c r="DW110" s="6">
        <v>0</v>
      </c>
      <c r="DX110" s="6">
        <v>0</v>
      </c>
      <c r="DY110" s="7">
        <v>0</v>
      </c>
      <c r="DZ110" s="6">
        <v>0</v>
      </c>
      <c r="EA110" s="7">
        <v>0</v>
      </c>
      <c r="EB110" s="7">
        <v>0</v>
      </c>
      <c r="EC110" s="6">
        <v>0</v>
      </c>
      <c r="ED110" s="6">
        <v>0</v>
      </c>
      <c r="EE110" s="6">
        <v>219008.6</v>
      </c>
      <c r="EF110" s="6">
        <v>0</v>
      </c>
      <c r="EG110" s="6">
        <v>904803.44</v>
      </c>
      <c r="EH110" s="6">
        <v>0</v>
      </c>
      <c r="EI110" s="6">
        <v>-904803.44</v>
      </c>
      <c r="EJ110" s="6">
        <v>0</v>
      </c>
    </row>
    <row r="111" spans="2:140" outlineLevel="3">
      <c r="B111" s="5" t="s">
        <v>539</v>
      </c>
      <c r="C111" s="7">
        <v>0</v>
      </c>
      <c r="D111" s="6">
        <v>0</v>
      </c>
      <c r="E111" s="7">
        <v>0</v>
      </c>
      <c r="F111" s="7">
        <v>0</v>
      </c>
      <c r="G111" s="6">
        <v>0</v>
      </c>
      <c r="H111" s="6">
        <v>0</v>
      </c>
      <c r="I111" s="7">
        <v>0</v>
      </c>
      <c r="J111" s="6">
        <v>0</v>
      </c>
      <c r="K111" s="7">
        <v>0</v>
      </c>
      <c r="L111" s="7">
        <v>0</v>
      </c>
      <c r="M111" s="6">
        <v>0</v>
      </c>
      <c r="N111" s="6">
        <v>0</v>
      </c>
      <c r="O111" s="7">
        <v>0</v>
      </c>
      <c r="P111" s="6">
        <v>0</v>
      </c>
      <c r="Q111" s="7">
        <v>0</v>
      </c>
      <c r="R111" s="7">
        <v>0</v>
      </c>
      <c r="S111" s="6">
        <v>0</v>
      </c>
      <c r="T111" s="6">
        <v>0</v>
      </c>
      <c r="U111" s="7">
        <v>0</v>
      </c>
      <c r="V111" s="6">
        <v>0</v>
      </c>
      <c r="W111" s="7">
        <v>0</v>
      </c>
      <c r="X111" s="7">
        <v>0</v>
      </c>
      <c r="Y111" s="6">
        <v>0</v>
      </c>
      <c r="Z111" s="6">
        <v>0</v>
      </c>
      <c r="AA111" s="7">
        <v>0</v>
      </c>
      <c r="AB111" s="6">
        <v>0</v>
      </c>
      <c r="AC111" s="7">
        <v>0</v>
      </c>
      <c r="AD111" s="7">
        <v>0</v>
      </c>
      <c r="AE111" s="6">
        <v>0</v>
      </c>
      <c r="AF111" s="6">
        <v>0</v>
      </c>
      <c r="AG111" s="7">
        <v>0</v>
      </c>
      <c r="AH111" s="6">
        <v>0</v>
      </c>
      <c r="AI111" s="7">
        <v>0</v>
      </c>
      <c r="AJ111" s="7">
        <v>0</v>
      </c>
      <c r="AK111" s="6">
        <v>0</v>
      </c>
      <c r="AL111" s="6">
        <v>0</v>
      </c>
      <c r="AM111" s="7">
        <v>0</v>
      </c>
      <c r="AN111" s="6">
        <v>0</v>
      </c>
      <c r="AO111" s="7">
        <v>0</v>
      </c>
      <c r="AP111" s="7">
        <v>0</v>
      </c>
      <c r="AQ111" s="6">
        <v>0</v>
      </c>
      <c r="AR111" s="6">
        <v>0</v>
      </c>
      <c r="AS111" s="7">
        <v>0</v>
      </c>
      <c r="AT111" s="6">
        <v>0</v>
      </c>
      <c r="AU111" s="7">
        <v>0</v>
      </c>
      <c r="AV111" s="7">
        <v>0</v>
      </c>
      <c r="AW111" s="6">
        <v>0</v>
      </c>
      <c r="AX111" s="6">
        <v>0</v>
      </c>
      <c r="AY111" s="7">
        <v>0</v>
      </c>
      <c r="AZ111" s="6">
        <v>0</v>
      </c>
      <c r="BA111" s="7">
        <v>0</v>
      </c>
      <c r="BB111" s="7">
        <v>0</v>
      </c>
      <c r="BC111" s="6">
        <v>0</v>
      </c>
      <c r="BD111" s="6">
        <v>0</v>
      </c>
      <c r="BE111" s="7">
        <v>0</v>
      </c>
      <c r="BF111" s="6">
        <v>0</v>
      </c>
      <c r="BG111" s="7">
        <v>0</v>
      </c>
      <c r="BH111" s="7">
        <v>0</v>
      </c>
      <c r="BI111" s="6">
        <v>0</v>
      </c>
      <c r="BJ111" s="6">
        <v>0</v>
      </c>
      <c r="BK111" s="7">
        <v>0</v>
      </c>
      <c r="BL111" s="6">
        <v>0</v>
      </c>
      <c r="BM111" s="7">
        <v>0</v>
      </c>
      <c r="BN111" s="7">
        <v>0</v>
      </c>
      <c r="BO111" s="6">
        <v>0</v>
      </c>
      <c r="BP111" s="6">
        <v>0</v>
      </c>
      <c r="BQ111" s="7">
        <v>0</v>
      </c>
      <c r="BR111" s="6">
        <v>0</v>
      </c>
      <c r="BS111" s="7">
        <v>0</v>
      </c>
      <c r="BT111" s="7">
        <v>0</v>
      </c>
      <c r="BU111" s="6">
        <v>0</v>
      </c>
      <c r="BV111" s="6">
        <v>0</v>
      </c>
      <c r="BW111" s="7">
        <v>0</v>
      </c>
      <c r="BX111" s="6">
        <v>0</v>
      </c>
      <c r="BY111" s="7">
        <v>0</v>
      </c>
      <c r="BZ111" s="7">
        <v>0</v>
      </c>
      <c r="CA111" s="6">
        <v>0</v>
      </c>
      <c r="CB111" s="6">
        <v>0</v>
      </c>
      <c r="CC111" s="7">
        <v>0</v>
      </c>
      <c r="CD111" s="6">
        <v>0</v>
      </c>
      <c r="CE111" s="7">
        <v>0</v>
      </c>
      <c r="CF111" s="7">
        <v>0</v>
      </c>
      <c r="CG111" s="6">
        <v>0</v>
      </c>
      <c r="CH111" s="6">
        <v>0</v>
      </c>
      <c r="CI111" s="7">
        <v>0</v>
      </c>
      <c r="CJ111" s="6">
        <v>0</v>
      </c>
      <c r="CK111" s="7">
        <v>0</v>
      </c>
      <c r="CL111" s="7">
        <v>0</v>
      </c>
      <c r="CM111" s="6">
        <v>0</v>
      </c>
      <c r="CN111" s="6">
        <v>0</v>
      </c>
      <c r="CO111" s="7">
        <v>0</v>
      </c>
      <c r="CP111" s="6">
        <v>0</v>
      </c>
      <c r="CQ111" s="7">
        <v>0</v>
      </c>
      <c r="CR111" s="7">
        <v>0</v>
      </c>
      <c r="CS111" s="6">
        <v>0</v>
      </c>
      <c r="CT111" s="6">
        <v>0</v>
      </c>
      <c r="CU111" s="7">
        <v>0</v>
      </c>
      <c r="CV111" s="6">
        <v>0</v>
      </c>
      <c r="CW111" s="7">
        <v>0</v>
      </c>
      <c r="CX111" s="7">
        <v>0</v>
      </c>
      <c r="CY111" s="6">
        <v>0</v>
      </c>
      <c r="CZ111" s="6">
        <v>0</v>
      </c>
      <c r="DA111" s="7">
        <v>0</v>
      </c>
      <c r="DB111" s="6">
        <v>0</v>
      </c>
      <c r="DC111" s="7">
        <v>0</v>
      </c>
      <c r="DD111" s="7">
        <v>0</v>
      </c>
      <c r="DE111" s="6">
        <v>0</v>
      </c>
      <c r="DF111" s="6">
        <v>0</v>
      </c>
      <c r="DG111" s="7">
        <v>0</v>
      </c>
      <c r="DH111" s="6">
        <v>0</v>
      </c>
      <c r="DI111" s="7">
        <v>0</v>
      </c>
      <c r="DJ111" s="7">
        <v>0</v>
      </c>
      <c r="DK111" s="6">
        <v>0</v>
      </c>
      <c r="DL111" s="6">
        <v>0</v>
      </c>
      <c r="DM111" s="7">
        <v>0</v>
      </c>
      <c r="DN111" s="6">
        <v>0</v>
      </c>
      <c r="DO111" s="7">
        <v>0</v>
      </c>
      <c r="DP111" s="7">
        <v>0</v>
      </c>
      <c r="DQ111" s="6">
        <v>0</v>
      </c>
      <c r="DR111" s="6">
        <v>0</v>
      </c>
      <c r="DS111" s="7">
        <v>0</v>
      </c>
      <c r="DT111" s="6">
        <v>0</v>
      </c>
      <c r="DU111" s="7">
        <v>0</v>
      </c>
      <c r="DV111" s="7">
        <v>0</v>
      </c>
      <c r="DW111" s="6">
        <v>0</v>
      </c>
      <c r="DX111" s="6">
        <v>0</v>
      </c>
      <c r="DY111" s="7">
        <v>0</v>
      </c>
      <c r="DZ111" s="6">
        <v>0</v>
      </c>
      <c r="EA111" s="7">
        <v>0</v>
      </c>
      <c r="EB111" s="7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</row>
    <row r="112" spans="2:140" outlineLevel="2">
      <c r="B112" s="5" t="s">
        <v>540</v>
      </c>
      <c r="C112" s="7">
        <v>0</v>
      </c>
      <c r="D112" s="6">
        <v>0</v>
      </c>
      <c r="E112" s="7">
        <v>0</v>
      </c>
      <c r="F112" s="7">
        <v>0</v>
      </c>
      <c r="G112" s="6">
        <v>0</v>
      </c>
      <c r="H112" s="6">
        <v>0</v>
      </c>
      <c r="I112" s="7">
        <v>0</v>
      </c>
      <c r="J112" s="6">
        <v>0</v>
      </c>
      <c r="K112" s="7">
        <v>0</v>
      </c>
      <c r="L112" s="7">
        <v>0</v>
      </c>
      <c r="M112" s="6">
        <v>0</v>
      </c>
      <c r="N112" s="6">
        <v>0</v>
      </c>
      <c r="O112" s="6">
        <v>219008.6</v>
      </c>
      <c r="P112" s="6">
        <v>0</v>
      </c>
      <c r="Q112" s="6">
        <v>904803.44</v>
      </c>
      <c r="R112" s="7">
        <v>0</v>
      </c>
      <c r="S112" s="6">
        <v>0</v>
      </c>
      <c r="T112" s="6">
        <v>0</v>
      </c>
      <c r="U112" s="7">
        <v>0</v>
      </c>
      <c r="V112" s="6">
        <v>0</v>
      </c>
      <c r="W112" s="7">
        <v>0</v>
      </c>
      <c r="X112" s="7">
        <v>0</v>
      </c>
      <c r="Y112" s="6">
        <v>0</v>
      </c>
      <c r="Z112" s="6">
        <v>0</v>
      </c>
      <c r="AA112" s="7">
        <v>0</v>
      </c>
      <c r="AB112" s="6">
        <v>0</v>
      </c>
      <c r="AC112" s="7">
        <v>0</v>
      </c>
      <c r="AD112" s="7">
        <v>0</v>
      </c>
      <c r="AE112" s="6">
        <v>0</v>
      </c>
      <c r="AF112" s="6">
        <v>0</v>
      </c>
      <c r="AG112" s="7">
        <v>0</v>
      </c>
      <c r="AH112" s="6">
        <v>0</v>
      </c>
      <c r="AI112" s="7">
        <v>0</v>
      </c>
      <c r="AJ112" s="7">
        <v>0</v>
      </c>
      <c r="AK112" s="6">
        <v>0</v>
      </c>
      <c r="AL112" s="6">
        <v>0</v>
      </c>
      <c r="AM112" s="7">
        <v>0</v>
      </c>
      <c r="AN112" s="6">
        <v>0</v>
      </c>
      <c r="AO112" s="7">
        <v>0</v>
      </c>
      <c r="AP112" s="7">
        <v>0</v>
      </c>
      <c r="AQ112" s="6">
        <v>0</v>
      </c>
      <c r="AR112" s="6">
        <v>0</v>
      </c>
      <c r="AS112" s="7">
        <v>0</v>
      </c>
      <c r="AT112" s="6">
        <v>0</v>
      </c>
      <c r="AU112" s="7">
        <v>0</v>
      </c>
      <c r="AV112" s="7">
        <v>0</v>
      </c>
      <c r="AW112" s="6">
        <v>0</v>
      </c>
      <c r="AX112" s="6">
        <v>0</v>
      </c>
      <c r="AY112" s="7">
        <v>0</v>
      </c>
      <c r="AZ112" s="6">
        <v>0</v>
      </c>
      <c r="BA112" s="7">
        <v>0</v>
      </c>
      <c r="BB112" s="7">
        <v>0</v>
      </c>
      <c r="BC112" s="6">
        <v>0</v>
      </c>
      <c r="BD112" s="6">
        <v>0</v>
      </c>
      <c r="BE112" s="7">
        <v>0</v>
      </c>
      <c r="BF112" s="6">
        <v>0</v>
      </c>
      <c r="BG112" s="7">
        <v>0</v>
      </c>
      <c r="BH112" s="7">
        <v>0</v>
      </c>
      <c r="BI112" s="6">
        <v>0</v>
      </c>
      <c r="BJ112" s="6">
        <v>0</v>
      </c>
      <c r="BK112" s="7">
        <v>0</v>
      </c>
      <c r="BL112" s="6">
        <v>0</v>
      </c>
      <c r="BM112" s="7">
        <v>0</v>
      </c>
      <c r="BN112" s="7">
        <v>0</v>
      </c>
      <c r="BO112" s="6">
        <v>0</v>
      </c>
      <c r="BP112" s="6">
        <v>0</v>
      </c>
      <c r="BQ112" s="7">
        <v>0</v>
      </c>
      <c r="BR112" s="6">
        <v>0</v>
      </c>
      <c r="BS112" s="7">
        <v>0</v>
      </c>
      <c r="BT112" s="7">
        <v>0</v>
      </c>
      <c r="BU112" s="6">
        <v>0</v>
      </c>
      <c r="BV112" s="6">
        <v>0</v>
      </c>
      <c r="BW112" s="7">
        <v>0</v>
      </c>
      <c r="BX112" s="6">
        <v>0</v>
      </c>
      <c r="BY112" s="7">
        <v>0</v>
      </c>
      <c r="BZ112" s="7">
        <v>0</v>
      </c>
      <c r="CA112" s="6">
        <v>0</v>
      </c>
      <c r="CB112" s="6">
        <v>0</v>
      </c>
      <c r="CC112" s="7">
        <v>0</v>
      </c>
      <c r="CD112" s="6">
        <v>0</v>
      </c>
      <c r="CE112" s="7">
        <v>0</v>
      </c>
      <c r="CF112" s="7">
        <v>0</v>
      </c>
      <c r="CG112" s="6">
        <v>0</v>
      </c>
      <c r="CH112" s="6">
        <v>0</v>
      </c>
      <c r="CI112" s="7">
        <v>0</v>
      </c>
      <c r="CJ112" s="6">
        <v>0</v>
      </c>
      <c r="CK112" s="7">
        <v>0</v>
      </c>
      <c r="CL112" s="7">
        <v>0</v>
      </c>
      <c r="CM112" s="6">
        <v>0</v>
      </c>
      <c r="CN112" s="6">
        <v>0</v>
      </c>
      <c r="CO112" s="7">
        <v>0</v>
      </c>
      <c r="CP112" s="6">
        <v>0</v>
      </c>
      <c r="CQ112" s="7">
        <v>0</v>
      </c>
      <c r="CR112" s="7">
        <v>0</v>
      </c>
      <c r="CS112" s="6">
        <v>0</v>
      </c>
      <c r="CT112" s="6">
        <v>0</v>
      </c>
      <c r="CU112" s="7">
        <v>0</v>
      </c>
      <c r="CV112" s="6">
        <v>0</v>
      </c>
      <c r="CW112" s="7">
        <v>0</v>
      </c>
      <c r="CX112" s="7">
        <v>0</v>
      </c>
      <c r="CY112" s="6">
        <v>0</v>
      </c>
      <c r="CZ112" s="6">
        <v>0</v>
      </c>
      <c r="DA112" s="7">
        <v>0</v>
      </c>
      <c r="DB112" s="6">
        <v>0</v>
      </c>
      <c r="DC112" s="7">
        <v>0</v>
      </c>
      <c r="DD112" s="7">
        <v>0</v>
      </c>
      <c r="DE112" s="6">
        <v>0</v>
      </c>
      <c r="DF112" s="6">
        <v>0</v>
      </c>
      <c r="DG112" s="7">
        <v>0</v>
      </c>
      <c r="DH112" s="6">
        <v>0</v>
      </c>
      <c r="DI112" s="7">
        <v>0</v>
      </c>
      <c r="DJ112" s="7">
        <v>0</v>
      </c>
      <c r="DK112" s="6">
        <v>0</v>
      </c>
      <c r="DL112" s="6">
        <v>0</v>
      </c>
      <c r="DM112" s="7">
        <v>0</v>
      </c>
      <c r="DN112" s="6">
        <v>0</v>
      </c>
      <c r="DO112" s="7">
        <v>0</v>
      </c>
      <c r="DP112" s="7">
        <v>0</v>
      </c>
      <c r="DQ112" s="6">
        <v>0</v>
      </c>
      <c r="DR112" s="6">
        <v>0</v>
      </c>
      <c r="DS112" s="7">
        <v>0</v>
      </c>
      <c r="DT112" s="6">
        <v>0</v>
      </c>
      <c r="DU112" s="7">
        <v>0</v>
      </c>
      <c r="DV112" s="7">
        <v>0</v>
      </c>
      <c r="DW112" s="6">
        <v>0</v>
      </c>
      <c r="DX112" s="6">
        <v>0</v>
      </c>
      <c r="DY112" s="7">
        <v>0</v>
      </c>
      <c r="DZ112" s="6">
        <v>0</v>
      </c>
      <c r="EA112" s="7">
        <v>0</v>
      </c>
      <c r="EB112" s="7">
        <v>0</v>
      </c>
      <c r="EC112" s="6">
        <v>0</v>
      </c>
      <c r="ED112" s="6">
        <v>0</v>
      </c>
      <c r="EE112" s="6">
        <v>219008.6</v>
      </c>
      <c r="EF112" s="6">
        <v>0</v>
      </c>
      <c r="EG112" s="6">
        <v>904803.44</v>
      </c>
      <c r="EH112" s="6">
        <v>0</v>
      </c>
      <c r="EI112" s="6">
        <v>-904803.44</v>
      </c>
      <c r="EJ112" s="6">
        <v>0</v>
      </c>
    </row>
    <row r="113" spans="2:140" outlineLevel="1">
      <c r="B113" s="5" t="s">
        <v>541</v>
      </c>
      <c r="C113" s="7">
        <v>0</v>
      </c>
      <c r="D113" s="6">
        <v>0</v>
      </c>
      <c r="E113" s="7">
        <v>0</v>
      </c>
      <c r="F113" s="7">
        <v>0</v>
      </c>
      <c r="G113" s="6">
        <v>0</v>
      </c>
      <c r="H113" s="6">
        <v>0</v>
      </c>
      <c r="I113" s="7">
        <v>0</v>
      </c>
      <c r="J113" s="6">
        <v>0</v>
      </c>
      <c r="K113" s="7">
        <v>0</v>
      </c>
      <c r="L113" s="7">
        <v>0</v>
      </c>
      <c r="M113" s="6">
        <v>0</v>
      </c>
      <c r="N113" s="6">
        <v>0</v>
      </c>
      <c r="O113" s="6">
        <v>20836007.739999998</v>
      </c>
      <c r="P113" s="6">
        <v>6.8410000000000002</v>
      </c>
      <c r="Q113" s="6">
        <v>92572562.819999993</v>
      </c>
      <c r="R113" s="6">
        <v>304577000</v>
      </c>
      <c r="S113" s="6">
        <v>0</v>
      </c>
      <c r="T113" s="6">
        <v>0</v>
      </c>
      <c r="U113" s="7">
        <v>0</v>
      </c>
      <c r="V113" s="6">
        <v>0</v>
      </c>
      <c r="W113" s="7">
        <v>0</v>
      </c>
      <c r="X113" s="7">
        <v>0</v>
      </c>
      <c r="Y113" s="6">
        <v>0</v>
      </c>
      <c r="Z113" s="6">
        <v>0</v>
      </c>
      <c r="AA113" s="6">
        <v>3189.29</v>
      </c>
      <c r="AB113" s="6">
        <v>1.5946</v>
      </c>
      <c r="AC113" s="6">
        <v>8268.5400000000009</v>
      </c>
      <c r="AD113" s="6">
        <v>200000</v>
      </c>
      <c r="AE113" s="6">
        <v>191731.46</v>
      </c>
      <c r="AF113" s="6">
        <v>4.1342999999999996</v>
      </c>
      <c r="AG113" s="6">
        <v>64591.08</v>
      </c>
      <c r="AH113" s="6">
        <v>0.39710000000000001</v>
      </c>
      <c r="AI113" s="6">
        <v>331942.53999999998</v>
      </c>
      <c r="AJ113" s="6">
        <v>16267000</v>
      </c>
      <c r="AK113" s="6">
        <v>15935057.460000001</v>
      </c>
      <c r="AL113" s="6">
        <v>2.0406</v>
      </c>
      <c r="AM113" s="6">
        <v>978259.56</v>
      </c>
      <c r="AN113" s="6">
        <v>163.04329999999999</v>
      </c>
      <c r="AO113" s="6">
        <v>1248613.73</v>
      </c>
      <c r="AP113" s="6">
        <v>600000</v>
      </c>
      <c r="AQ113" s="6">
        <v>-648613.73</v>
      </c>
      <c r="AR113" s="6">
        <v>208.10230000000001</v>
      </c>
      <c r="AS113" s="6">
        <v>126718.96</v>
      </c>
      <c r="AT113" s="6">
        <v>9.3107000000000006</v>
      </c>
      <c r="AU113" s="6">
        <v>1096194.03</v>
      </c>
      <c r="AV113" s="6">
        <v>1361000</v>
      </c>
      <c r="AW113" s="6">
        <v>264805.96999999997</v>
      </c>
      <c r="AX113" s="6">
        <v>80.543300000000002</v>
      </c>
      <c r="AY113" s="6">
        <v>442234.05</v>
      </c>
      <c r="AZ113" s="6">
        <v>35.378700000000002</v>
      </c>
      <c r="BA113" s="6">
        <v>574252.16</v>
      </c>
      <c r="BB113" s="6">
        <v>1250000</v>
      </c>
      <c r="BC113" s="6">
        <v>675747.83999999997</v>
      </c>
      <c r="BD113" s="6">
        <v>45.940199999999997</v>
      </c>
      <c r="BE113" s="7">
        <v>0</v>
      </c>
      <c r="BF113" s="6">
        <v>0</v>
      </c>
      <c r="BG113" s="6">
        <v>4586.13</v>
      </c>
      <c r="BH113" s="6">
        <v>130000</v>
      </c>
      <c r="BI113" s="6">
        <v>125413.87</v>
      </c>
      <c r="BJ113" s="6">
        <v>3.5278</v>
      </c>
      <c r="BK113" s="6">
        <v>480.42</v>
      </c>
      <c r="BL113" s="6">
        <v>0.48039999999999999</v>
      </c>
      <c r="BM113" s="6">
        <v>11262.56</v>
      </c>
      <c r="BN113" s="6">
        <v>100000</v>
      </c>
      <c r="BO113" s="6">
        <v>88737.44</v>
      </c>
      <c r="BP113" s="6">
        <v>11.262600000000001</v>
      </c>
      <c r="BQ113" s="6">
        <v>418864.82</v>
      </c>
      <c r="BR113" s="6">
        <v>5.8038999999999996</v>
      </c>
      <c r="BS113" s="6">
        <v>1188966.4099999999</v>
      </c>
      <c r="BT113" s="6">
        <v>7217000</v>
      </c>
      <c r="BU113" s="6">
        <v>6028033.5899999999</v>
      </c>
      <c r="BV113" s="6">
        <v>16.474499999999999</v>
      </c>
      <c r="BW113" s="6">
        <v>1217601.3500000001</v>
      </c>
      <c r="BX113" s="6">
        <v>5.9980000000000002</v>
      </c>
      <c r="BY113" s="6">
        <v>5287935.3499999996</v>
      </c>
      <c r="BZ113" s="6">
        <v>20300000</v>
      </c>
      <c r="CA113" s="6">
        <v>15012064.65</v>
      </c>
      <c r="CB113" s="6">
        <v>26.0489</v>
      </c>
      <c r="CC113" s="7">
        <v>0</v>
      </c>
      <c r="CD113" s="6">
        <v>0</v>
      </c>
      <c r="CE113" s="6">
        <v>-999.96</v>
      </c>
      <c r="CF113" s="6">
        <v>80000</v>
      </c>
      <c r="CG113" s="6">
        <v>80999.960000000006</v>
      </c>
      <c r="CH113" s="6">
        <v>-1.25</v>
      </c>
      <c r="CI113" s="7">
        <v>0</v>
      </c>
      <c r="CJ113" s="6">
        <v>0</v>
      </c>
      <c r="CK113" s="7">
        <v>0</v>
      </c>
      <c r="CL113" s="7">
        <v>0</v>
      </c>
      <c r="CM113" s="6">
        <v>0</v>
      </c>
      <c r="CN113" s="6">
        <v>0</v>
      </c>
      <c r="CO113" s="7">
        <v>0</v>
      </c>
      <c r="CP113" s="6">
        <v>0</v>
      </c>
      <c r="CQ113" s="6">
        <v>306716.78999999998</v>
      </c>
      <c r="CR113" s="6">
        <v>200000</v>
      </c>
      <c r="CS113" s="6">
        <v>-106716.79</v>
      </c>
      <c r="CT113" s="6">
        <v>153.35839999999999</v>
      </c>
      <c r="CU113" s="7">
        <v>0</v>
      </c>
      <c r="CV113" s="6">
        <v>0</v>
      </c>
      <c r="CW113" s="6">
        <v>319802.17</v>
      </c>
      <c r="CX113" s="6">
        <v>200000</v>
      </c>
      <c r="CY113" s="6">
        <v>-119802.17</v>
      </c>
      <c r="CZ113" s="6">
        <v>159.90110000000001</v>
      </c>
      <c r="DA113" s="6">
        <v>108058.97</v>
      </c>
      <c r="DB113" s="6">
        <v>30.184100000000001</v>
      </c>
      <c r="DC113" s="6">
        <v>215485.66</v>
      </c>
      <c r="DD113" s="6">
        <v>358000</v>
      </c>
      <c r="DE113" s="6">
        <v>142514.34</v>
      </c>
      <c r="DF113" s="6">
        <v>60.191499999999998</v>
      </c>
      <c r="DG113" s="6">
        <v>2454397.7799999998</v>
      </c>
      <c r="DH113" s="6">
        <v>1692.6881000000001</v>
      </c>
      <c r="DI113" s="6">
        <v>2551056.0099999998</v>
      </c>
      <c r="DJ113" s="6">
        <v>145000</v>
      </c>
      <c r="DK113" s="6">
        <v>-2406056.0099999998</v>
      </c>
      <c r="DL113" s="6">
        <v>1759.3489999999999</v>
      </c>
      <c r="DM113" s="7">
        <v>0</v>
      </c>
      <c r="DN113" s="6">
        <v>0</v>
      </c>
      <c r="DO113" s="6">
        <v>58468.93</v>
      </c>
      <c r="DP113" s="6">
        <v>3380000</v>
      </c>
      <c r="DQ113" s="6">
        <v>3321531.07</v>
      </c>
      <c r="DR113" s="6">
        <v>1.7299</v>
      </c>
      <c r="DS113" s="6">
        <v>84198.47</v>
      </c>
      <c r="DT113" s="6">
        <v>120.2835</v>
      </c>
      <c r="DU113" s="6">
        <v>110557.42</v>
      </c>
      <c r="DV113" s="6">
        <v>70000</v>
      </c>
      <c r="DW113" s="6">
        <v>-40557.42</v>
      </c>
      <c r="DX113" s="6">
        <v>157.9392</v>
      </c>
      <c r="DY113" s="6">
        <v>110867.41</v>
      </c>
      <c r="DZ113" s="6">
        <v>6.6032000000000002</v>
      </c>
      <c r="EA113" s="6">
        <v>-4056372.59</v>
      </c>
      <c r="EB113" s="6">
        <v>1679000</v>
      </c>
      <c r="EC113" s="6">
        <v>5735372.5899999999</v>
      </c>
      <c r="ED113" s="6">
        <v>-241.59460000000001</v>
      </c>
      <c r="EE113" s="6">
        <v>26845469.899999999</v>
      </c>
      <c r="EF113" s="6">
        <v>7.4962999999999997</v>
      </c>
      <c r="EG113" s="6">
        <v>101829298.7</v>
      </c>
      <c r="EH113" s="6">
        <v>358114000</v>
      </c>
      <c r="EI113" s="6">
        <v>256284701.30000001</v>
      </c>
      <c r="EJ113" s="6">
        <v>28.434899999999999</v>
      </c>
    </row>
    <row r="114" spans="2:140" outlineLevel="2">
      <c r="B114" s="5" t="s">
        <v>542</v>
      </c>
      <c r="C114" s="7">
        <v>0</v>
      </c>
      <c r="D114" s="6">
        <v>0</v>
      </c>
      <c r="E114" s="7">
        <v>0</v>
      </c>
      <c r="F114" s="7">
        <v>0</v>
      </c>
      <c r="G114" s="6">
        <v>0</v>
      </c>
      <c r="H114" s="6">
        <v>0</v>
      </c>
      <c r="I114" s="7">
        <v>0</v>
      </c>
      <c r="J114" s="6">
        <v>0</v>
      </c>
      <c r="K114" s="7">
        <v>0</v>
      </c>
      <c r="L114" s="7">
        <v>0</v>
      </c>
      <c r="M114" s="6">
        <v>0</v>
      </c>
      <c r="N114" s="6">
        <v>0</v>
      </c>
      <c r="O114" s="7">
        <v>0</v>
      </c>
      <c r="P114" s="6">
        <v>0</v>
      </c>
      <c r="Q114" s="7">
        <v>0</v>
      </c>
      <c r="R114" s="7">
        <v>0</v>
      </c>
      <c r="S114" s="6">
        <v>0</v>
      </c>
      <c r="T114" s="6">
        <v>0</v>
      </c>
      <c r="U114" s="7">
        <v>0</v>
      </c>
      <c r="V114" s="6">
        <v>0</v>
      </c>
      <c r="W114" s="7">
        <v>0</v>
      </c>
      <c r="X114" s="7">
        <v>0</v>
      </c>
      <c r="Y114" s="6">
        <v>0</v>
      </c>
      <c r="Z114" s="6">
        <v>0</v>
      </c>
      <c r="AA114" s="7">
        <v>0</v>
      </c>
      <c r="AB114" s="6">
        <v>0</v>
      </c>
      <c r="AC114" s="7">
        <v>0</v>
      </c>
      <c r="AD114" s="7">
        <v>0</v>
      </c>
      <c r="AE114" s="6">
        <v>0</v>
      </c>
      <c r="AF114" s="6">
        <v>0</v>
      </c>
      <c r="AG114" s="6">
        <v>94640</v>
      </c>
      <c r="AH114" s="6">
        <v>0.91879999999999995</v>
      </c>
      <c r="AI114" s="6">
        <v>359464.58</v>
      </c>
      <c r="AJ114" s="6">
        <v>10300000</v>
      </c>
      <c r="AK114" s="6">
        <v>9940535.4199999999</v>
      </c>
      <c r="AL114" s="6">
        <v>3.4899</v>
      </c>
      <c r="AM114" s="7">
        <v>0</v>
      </c>
      <c r="AN114" s="6">
        <v>0</v>
      </c>
      <c r="AO114" s="7">
        <v>0</v>
      </c>
      <c r="AP114" s="7">
        <v>0</v>
      </c>
      <c r="AQ114" s="6">
        <v>0</v>
      </c>
      <c r="AR114" s="6">
        <v>0</v>
      </c>
      <c r="AS114" s="7">
        <v>0</v>
      </c>
      <c r="AT114" s="6">
        <v>0</v>
      </c>
      <c r="AU114" s="7">
        <v>0</v>
      </c>
      <c r="AV114" s="7">
        <v>0</v>
      </c>
      <c r="AW114" s="6">
        <v>0</v>
      </c>
      <c r="AX114" s="6">
        <v>0</v>
      </c>
      <c r="AY114" s="7">
        <v>0</v>
      </c>
      <c r="AZ114" s="6">
        <v>0</v>
      </c>
      <c r="BA114" s="7">
        <v>0</v>
      </c>
      <c r="BB114" s="7">
        <v>0</v>
      </c>
      <c r="BC114" s="6">
        <v>0</v>
      </c>
      <c r="BD114" s="6">
        <v>0</v>
      </c>
      <c r="BE114" s="7">
        <v>0</v>
      </c>
      <c r="BF114" s="6">
        <v>0</v>
      </c>
      <c r="BG114" s="7">
        <v>0</v>
      </c>
      <c r="BH114" s="7">
        <v>0</v>
      </c>
      <c r="BI114" s="6">
        <v>0</v>
      </c>
      <c r="BJ114" s="6">
        <v>0</v>
      </c>
      <c r="BK114" s="7">
        <v>0</v>
      </c>
      <c r="BL114" s="6">
        <v>0</v>
      </c>
      <c r="BM114" s="7">
        <v>0</v>
      </c>
      <c r="BN114" s="7">
        <v>0</v>
      </c>
      <c r="BO114" s="6">
        <v>0</v>
      </c>
      <c r="BP114" s="6">
        <v>0</v>
      </c>
      <c r="BQ114" s="7">
        <v>0</v>
      </c>
      <c r="BR114" s="6">
        <v>0</v>
      </c>
      <c r="BS114" s="7">
        <v>0</v>
      </c>
      <c r="BT114" s="7">
        <v>0</v>
      </c>
      <c r="BU114" s="6">
        <v>0</v>
      </c>
      <c r="BV114" s="6">
        <v>0</v>
      </c>
      <c r="BW114" s="6">
        <v>456747.04</v>
      </c>
      <c r="BX114" s="6">
        <v>2.9359999999999999</v>
      </c>
      <c r="BY114" s="6">
        <v>503157.04</v>
      </c>
      <c r="BZ114" s="6">
        <v>15557000</v>
      </c>
      <c r="CA114" s="6">
        <v>15053842.960000001</v>
      </c>
      <c r="CB114" s="6">
        <v>3.2343000000000002</v>
      </c>
      <c r="CC114" s="7">
        <v>0</v>
      </c>
      <c r="CD114" s="6">
        <v>0</v>
      </c>
      <c r="CE114" s="6">
        <v>89285</v>
      </c>
      <c r="CF114" s="6">
        <v>4586000</v>
      </c>
      <c r="CG114" s="6">
        <v>4496715</v>
      </c>
      <c r="CH114" s="6">
        <v>1.9469000000000001</v>
      </c>
      <c r="CI114" s="7">
        <v>0</v>
      </c>
      <c r="CJ114" s="6">
        <v>0</v>
      </c>
      <c r="CK114" s="7">
        <v>0</v>
      </c>
      <c r="CL114" s="7">
        <v>0</v>
      </c>
      <c r="CM114" s="6">
        <v>0</v>
      </c>
      <c r="CN114" s="6">
        <v>0</v>
      </c>
      <c r="CO114" s="7">
        <v>0</v>
      </c>
      <c r="CP114" s="6">
        <v>0</v>
      </c>
      <c r="CQ114" s="7">
        <v>0</v>
      </c>
      <c r="CR114" s="7">
        <v>0</v>
      </c>
      <c r="CS114" s="6">
        <v>0</v>
      </c>
      <c r="CT114" s="6">
        <v>0</v>
      </c>
      <c r="CU114" s="7">
        <v>0</v>
      </c>
      <c r="CV114" s="6">
        <v>0</v>
      </c>
      <c r="CW114" s="7">
        <v>0</v>
      </c>
      <c r="CX114" s="7">
        <v>0</v>
      </c>
      <c r="CY114" s="6">
        <v>0</v>
      </c>
      <c r="CZ114" s="6">
        <v>0</v>
      </c>
      <c r="DA114" s="7">
        <v>0</v>
      </c>
      <c r="DB114" s="6">
        <v>0</v>
      </c>
      <c r="DC114" s="7">
        <v>0</v>
      </c>
      <c r="DD114" s="7">
        <v>0</v>
      </c>
      <c r="DE114" s="6">
        <v>0</v>
      </c>
      <c r="DF114" s="6">
        <v>0</v>
      </c>
      <c r="DG114" s="7">
        <v>0</v>
      </c>
      <c r="DH114" s="6">
        <v>0</v>
      </c>
      <c r="DI114" s="7">
        <v>0</v>
      </c>
      <c r="DJ114" s="7">
        <v>0</v>
      </c>
      <c r="DK114" s="6">
        <v>0</v>
      </c>
      <c r="DL114" s="6">
        <v>0</v>
      </c>
      <c r="DM114" s="7">
        <v>0</v>
      </c>
      <c r="DN114" s="6">
        <v>0</v>
      </c>
      <c r="DO114" s="7">
        <v>0</v>
      </c>
      <c r="DP114" s="7">
        <v>0</v>
      </c>
      <c r="DQ114" s="6">
        <v>0</v>
      </c>
      <c r="DR114" s="6">
        <v>0</v>
      </c>
      <c r="DS114" s="7">
        <v>0</v>
      </c>
      <c r="DT114" s="6">
        <v>0</v>
      </c>
      <c r="DU114" s="7">
        <v>0</v>
      </c>
      <c r="DV114" s="7">
        <v>0</v>
      </c>
      <c r="DW114" s="6">
        <v>0</v>
      </c>
      <c r="DX114" s="6">
        <v>0</v>
      </c>
      <c r="DY114" s="7">
        <v>0</v>
      </c>
      <c r="DZ114" s="6">
        <v>0</v>
      </c>
      <c r="EA114" s="7">
        <v>0</v>
      </c>
      <c r="EB114" s="7">
        <v>0</v>
      </c>
      <c r="EC114" s="6">
        <v>0</v>
      </c>
      <c r="ED114" s="6">
        <v>0</v>
      </c>
      <c r="EE114" s="6">
        <v>551387.04</v>
      </c>
      <c r="EF114" s="6">
        <v>1.8111999999999999</v>
      </c>
      <c r="EG114" s="6">
        <v>951906.62</v>
      </c>
      <c r="EH114" s="6">
        <v>30443000</v>
      </c>
      <c r="EI114" s="6">
        <v>29491093.379999999</v>
      </c>
      <c r="EJ114" s="6">
        <v>3.1267999999999998</v>
      </c>
    </row>
    <row r="115" spans="2:140" outlineLevel="1">
      <c r="B115" s="5" t="s">
        <v>543</v>
      </c>
      <c r="C115" s="7">
        <v>0</v>
      </c>
      <c r="D115" s="6">
        <v>0</v>
      </c>
      <c r="E115" s="7">
        <v>0</v>
      </c>
      <c r="F115" s="7">
        <v>0</v>
      </c>
      <c r="G115" s="6">
        <v>0</v>
      </c>
      <c r="H115" s="6">
        <v>0</v>
      </c>
      <c r="I115" s="7">
        <v>0</v>
      </c>
      <c r="J115" s="6">
        <v>0</v>
      </c>
      <c r="K115" s="7">
        <v>0</v>
      </c>
      <c r="L115" s="7">
        <v>0</v>
      </c>
      <c r="M115" s="6">
        <v>0</v>
      </c>
      <c r="N115" s="6">
        <v>0</v>
      </c>
      <c r="O115" s="7">
        <v>0</v>
      </c>
      <c r="P115" s="6">
        <v>0</v>
      </c>
      <c r="Q115" s="7">
        <v>0</v>
      </c>
      <c r="R115" s="7">
        <v>0</v>
      </c>
      <c r="S115" s="6">
        <v>0</v>
      </c>
      <c r="T115" s="6">
        <v>0</v>
      </c>
      <c r="U115" s="7">
        <v>0</v>
      </c>
      <c r="V115" s="6">
        <v>0</v>
      </c>
      <c r="W115" s="7">
        <v>0</v>
      </c>
      <c r="X115" s="7">
        <v>0</v>
      </c>
      <c r="Y115" s="6">
        <v>0</v>
      </c>
      <c r="Z115" s="6">
        <v>0</v>
      </c>
      <c r="AA115" s="7">
        <v>0</v>
      </c>
      <c r="AB115" s="6">
        <v>0</v>
      </c>
      <c r="AC115" s="7">
        <v>0</v>
      </c>
      <c r="AD115" s="7">
        <v>0</v>
      </c>
      <c r="AE115" s="6">
        <v>0</v>
      </c>
      <c r="AF115" s="6">
        <v>0</v>
      </c>
      <c r="AG115" s="6">
        <v>94640</v>
      </c>
      <c r="AH115" s="6">
        <v>0.91879999999999995</v>
      </c>
      <c r="AI115" s="6">
        <v>359464.58</v>
      </c>
      <c r="AJ115" s="6">
        <v>10300000</v>
      </c>
      <c r="AK115" s="6">
        <v>9940535.4199999999</v>
      </c>
      <c r="AL115" s="6">
        <v>3.4899</v>
      </c>
      <c r="AM115" s="7">
        <v>0</v>
      </c>
      <c r="AN115" s="6">
        <v>0</v>
      </c>
      <c r="AO115" s="7">
        <v>0</v>
      </c>
      <c r="AP115" s="7">
        <v>0</v>
      </c>
      <c r="AQ115" s="6">
        <v>0</v>
      </c>
      <c r="AR115" s="6">
        <v>0</v>
      </c>
      <c r="AS115" s="7">
        <v>0</v>
      </c>
      <c r="AT115" s="6">
        <v>0</v>
      </c>
      <c r="AU115" s="7">
        <v>0</v>
      </c>
      <c r="AV115" s="7">
        <v>0</v>
      </c>
      <c r="AW115" s="6">
        <v>0</v>
      </c>
      <c r="AX115" s="6">
        <v>0</v>
      </c>
      <c r="AY115" s="7">
        <v>0</v>
      </c>
      <c r="AZ115" s="6">
        <v>0</v>
      </c>
      <c r="BA115" s="7">
        <v>0</v>
      </c>
      <c r="BB115" s="7">
        <v>0</v>
      </c>
      <c r="BC115" s="6">
        <v>0</v>
      </c>
      <c r="BD115" s="6">
        <v>0</v>
      </c>
      <c r="BE115" s="7">
        <v>0</v>
      </c>
      <c r="BF115" s="6">
        <v>0</v>
      </c>
      <c r="BG115" s="7">
        <v>0</v>
      </c>
      <c r="BH115" s="7">
        <v>0</v>
      </c>
      <c r="BI115" s="6">
        <v>0</v>
      </c>
      <c r="BJ115" s="6">
        <v>0</v>
      </c>
      <c r="BK115" s="7">
        <v>0</v>
      </c>
      <c r="BL115" s="6">
        <v>0</v>
      </c>
      <c r="BM115" s="7">
        <v>0</v>
      </c>
      <c r="BN115" s="7">
        <v>0</v>
      </c>
      <c r="BO115" s="6">
        <v>0</v>
      </c>
      <c r="BP115" s="6">
        <v>0</v>
      </c>
      <c r="BQ115" s="7">
        <v>0</v>
      </c>
      <c r="BR115" s="6">
        <v>0</v>
      </c>
      <c r="BS115" s="7">
        <v>0</v>
      </c>
      <c r="BT115" s="7">
        <v>0</v>
      </c>
      <c r="BU115" s="6">
        <v>0</v>
      </c>
      <c r="BV115" s="6">
        <v>0</v>
      </c>
      <c r="BW115" s="6">
        <v>456747.04</v>
      </c>
      <c r="BX115" s="6">
        <v>2.9359999999999999</v>
      </c>
      <c r="BY115" s="6">
        <v>503157.04</v>
      </c>
      <c r="BZ115" s="6">
        <v>15557000</v>
      </c>
      <c r="CA115" s="6">
        <v>15053842.960000001</v>
      </c>
      <c r="CB115" s="6">
        <v>3.2343000000000002</v>
      </c>
      <c r="CC115" s="7">
        <v>0</v>
      </c>
      <c r="CD115" s="6">
        <v>0</v>
      </c>
      <c r="CE115" s="6">
        <v>89285</v>
      </c>
      <c r="CF115" s="6">
        <v>4586000</v>
      </c>
      <c r="CG115" s="6">
        <v>4496715</v>
      </c>
      <c r="CH115" s="6">
        <v>1.9469000000000001</v>
      </c>
      <c r="CI115" s="7">
        <v>0</v>
      </c>
      <c r="CJ115" s="6">
        <v>0</v>
      </c>
      <c r="CK115" s="7">
        <v>0</v>
      </c>
      <c r="CL115" s="7">
        <v>0</v>
      </c>
      <c r="CM115" s="6">
        <v>0</v>
      </c>
      <c r="CN115" s="6">
        <v>0</v>
      </c>
      <c r="CO115" s="7">
        <v>0</v>
      </c>
      <c r="CP115" s="6">
        <v>0</v>
      </c>
      <c r="CQ115" s="7">
        <v>0</v>
      </c>
      <c r="CR115" s="7">
        <v>0</v>
      </c>
      <c r="CS115" s="6">
        <v>0</v>
      </c>
      <c r="CT115" s="6">
        <v>0</v>
      </c>
      <c r="CU115" s="7">
        <v>0</v>
      </c>
      <c r="CV115" s="6">
        <v>0</v>
      </c>
      <c r="CW115" s="7">
        <v>0</v>
      </c>
      <c r="CX115" s="7">
        <v>0</v>
      </c>
      <c r="CY115" s="6">
        <v>0</v>
      </c>
      <c r="CZ115" s="6">
        <v>0</v>
      </c>
      <c r="DA115" s="7">
        <v>0</v>
      </c>
      <c r="DB115" s="6">
        <v>0</v>
      </c>
      <c r="DC115" s="7">
        <v>0</v>
      </c>
      <c r="DD115" s="7">
        <v>0</v>
      </c>
      <c r="DE115" s="6">
        <v>0</v>
      </c>
      <c r="DF115" s="6">
        <v>0</v>
      </c>
      <c r="DG115" s="7">
        <v>0</v>
      </c>
      <c r="DH115" s="6">
        <v>0</v>
      </c>
      <c r="DI115" s="7">
        <v>0</v>
      </c>
      <c r="DJ115" s="7">
        <v>0</v>
      </c>
      <c r="DK115" s="6">
        <v>0</v>
      </c>
      <c r="DL115" s="6">
        <v>0</v>
      </c>
      <c r="DM115" s="7">
        <v>0</v>
      </c>
      <c r="DN115" s="6">
        <v>0</v>
      </c>
      <c r="DO115" s="7">
        <v>0</v>
      </c>
      <c r="DP115" s="7">
        <v>0</v>
      </c>
      <c r="DQ115" s="6">
        <v>0</v>
      </c>
      <c r="DR115" s="6">
        <v>0</v>
      </c>
      <c r="DS115" s="7">
        <v>0</v>
      </c>
      <c r="DT115" s="6">
        <v>0</v>
      </c>
      <c r="DU115" s="7">
        <v>0</v>
      </c>
      <c r="DV115" s="7">
        <v>0</v>
      </c>
      <c r="DW115" s="6">
        <v>0</v>
      </c>
      <c r="DX115" s="6">
        <v>0</v>
      </c>
      <c r="DY115" s="7">
        <v>0</v>
      </c>
      <c r="DZ115" s="6">
        <v>0</v>
      </c>
      <c r="EA115" s="7">
        <v>0</v>
      </c>
      <c r="EB115" s="7">
        <v>0</v>
      </c>
      <c r="EC115" s="6">
        <v>0</v>
      </c>
      <c r="ED115" s="6">
        <v>0</v>
      </c>
      <c r="EE115" s="6">
        <v>551387.04</v>
      </c>
      <c r="EF115" s="6">
        <v>1.8111999999999999</v>
      </c>
      <c r="EG115" s="6">
        <v>951906.62</v>
      </c>
      <c r="EH115" s="6">
        <v>30443000</v>
      </c>
      <c r="EI115" s="6">
        <v>29491093.379999999</v>
      </c>
      <c r="EJ115" s="6">
        <v>3.1267999999999998</v>
      </c>
    </row>
    <row r="116" spans="2:140" outlineLevel="2">
      <c r="B116" s="5" t="s">
        <v>544</v>
      </c>
      <c r="C116" s="7">
        <v>0</v>
      </c>
      <c r="D116" s="6">
        <v>0</v>
      </c>
      <c r="E116" s="7">
        <v>0</v>
      </c>
      <c r="F116" s="7">
        <v>0</v>
      </c>
      <c r="G116" s="6">
        <v>0</v>
      </c>
      <c r="H116" s="6">
        <v>0</v>
      </c>
      <c r="I116" s="7">
        <v>0</v>
      </c>
      <c r="J116" s="6">
        <v>0</v>
      </c>
      <c r="K116" s="7">
        <v>0</v>
      </c>
      <c r="L116" s="7">
        <v>0</v>
      </c>
      <c r="M116" s="6">
        <v>0</v>
      </c>
      <c r="N116" s="6">
        <v>0</v>
      </c>
      <c r="O116" s="7">
        <v>0</v>
      </c>
      <c r="P116" s="6">
        <v>0</v>
      </c>
      <c r="Q116" s="7">
        <v>0</v>
      </c>
      <c r="R116" s="7">
        <v>0</v>
      </c>
      <c r="S116" s="6">
        <v>0</v>
      </c>
      <c r="T116" s="6">
        <v>0</v>
      </c>
      <c r="U116" s="7">
        <v>0</v>
      </c>
      <c r="V116" s="6">
        <v>0</v>
      </c>
      <c r="W116" s="7">
        <v>0</v>
      </c>
      <c r="X116" s="7">
        <v>0</v>
      </c>
      <c r="Y116" s="6">
        <v>0</v>
      </c>
      <c r="Z116" s="6">
        <v>0</v>
      </c>
      <c r="AA116" s="7">
        <v>0</v>
      </c>
      <c r="AB116" s="6">
        <v>0</v>
      </c>
      <c r="AC116" s="7">
        <v>0</v>
      </c>
      <c r="AD116" s="7">
        <v>0</v>
      </c>
      <c r="AE116" s="6">
        <v>0</v>
      </c>
      <c r="AF116" s="6">
        <v>0</v>
      </c>
      <c r="AG116" s="7">
        <v>0</v>
      </c>
      <c r="AH116" s="6">
        <v>0</v>
      </c>
      <c r="AI116" s="7">
        <v>0</v>
      </c>
      <c r="AJ116" s="7">
        <v>0</v>
      </c>
      <c r="AK116" s="6">
        <v>0</v>
      </c>
      <c r="AL116" s="6">
        <v>0</v>
      </c>
      <c r="AM116" s="7">
        <v>0</v>
      </c>
      <c r="AN116" s="6">
        <v>0</v>
      </c>
      <c r="AO116" s="7">
        <v>0</v>
      </c>
      <c r="AP116" s="7">
        <v>0</v>
      </c>
      <c r="AQ116" s="6">
        <v>0</v>
      </c>
      <c r="AR116" s="6">
        <v>0</v>
      </c>
      <c r="AS116" s="7">
        <v>0</v>
      </c>
      <c r="AT116" s="6">
        <v>0</v>
      </c>
      <c r="AU116" s="7">
        <v>0</v>
      </c>
      <c r="AV116" s="7">
        <v>0</v>
      </c>
      <c r="AW116" s="6">
        <v>0</v>
      </c>
      <c r="AX116" s="6">
        <v>0</v>
      </c>
      <c r="AY116" s="7">
        <v>0</v>
      </c>
      <c r="AZ116" s="6">
        <v>0</v>
      </c>
      <c r="BA116" s="7">
        <v>0</v>
      </c>
      <c r="BB116" s="7">
        <v>0</v>
      </c>
      <c r="BC116" s="6">
        <v>0</v>
      </c>
      <c r="BD116" s="6">
        <v>0</v>
      </c>
      <c r="BE116" s="7">
        <v>0</v>
      </c>
      <c r="BF116" s="6">
        <v>0</v>
      </c>
      <c r="BG116" s="7">
        <v>0</v>
      </c>
      <c r="BH116" s="7">
        <v>0</v>
      </c>
      <c r="BI116" s="6">
        <v>0</v>
      </c>
      <c r="BJ116" s="6">
        <v>0</v>
      </c>
      <c r="BK116" s="7">
        <v>0</v>
      </c>
      <c r="BL116" s="6">
        <v>0</v>
      </c>
      <c r="BM116" s="7">
        <v>0</v>
      </c>
      <c r="BN116" s="7">
        <v>0</v>
      </c>
      <c r="BO116" s="6">
        <v>0</v>
      </c>
      <c r="BP116" s="6">
        <v>0</v>
      </c>
      <c r="BQ116" s="7">
        <v>0</v>
      </c>
      <c r="BR116" s="6">
        <v>0</v>
      </c>
      <c r="BS116" s="7">
        <v>0</v>
      </c>
      <c r="BT116" s="7">
        <v>0</v>
      </c>
      <c r="BU116" s="6">
        <v>0</v>
      </c>
      <c r="BV116" s="6">
        <v>0</v>
      </c>
      <c r="BW116" s="7">
        <v>0</v>
      </c>
      <c r="BX116" s="6">
        <v>0</v>
      </c>
      <c r="BY116" s="7">
        <v>0</v>
      </c>
      <c r="BZ116" s="7">
        <v>0</v>
      </c>
      <c r="CA116" s="6">
        <v>0</v>
      </c>
      <c r="CB116" s="6">
        <v>0</v>
      </c>
      <c r="CC116" s="7">
        <v>0</v>
      </c>
      <c r="CD116" s="6">
        <v>0</v>
      </c>
      <c r="CE116" s="7">
        <v>0</v>
      </c>
      <c r="CF116" s="7">
        <v>0</v>
      </c>
      <c r="CG116" s="6">
        <v>0</v>
      </c>
      <c r="CH116" s="6">
        <v>0</v>
      </c>
      <c r="CI116" s="7">
        <v>0</v>
      </c>
      <c r="CJ116" s="6">
        <v>0</v>
      </c>
      <c r="CK116" s="7">
        <v>0</v>
      </c>
      <c r="CL116" s="7">
        <v>0</v>
      </c>
      <c r="CM116" s="6">
        <v>0</v>
      </c>
      <c r="CN116" s="6">
        <v>0</v>
      </c>
      <c r="CO116" s="7">
        <v>0</v>
      </c>
      <c r="CP116" s="6">
        <v>0</v>
      </c>
      <c r="CQ116" s="7">
        <v>0</v>
      </c>
      <c r="CR116" s="7">
        <v>0</v>
      </c>
      <c r="CS116" s="6">
        <v>0</v>
      </c>
      <c r="CT116" s="6">
        <v>0</v>
      </c>
      <c r="CU116" s="7">
        <v>0</v>
      </c>
      <c r="CV116" s="6">
        <v>0</v>
      </c>
      <c r="CW116" s="7">
        <v>0</v>
      </c>
      <c r="CX116" s="7">
        <v>0</v>
      </c>
      <c r="CY116" s="6">
        <v>0</v>
      </c>
      <c r="CZ116" s="6">
        <v>0</v>
      </c>
      <c r="DA116" s="7">
        <v>0</v>
      </c>
      <c r="DB116" s="6">
        <v>0</v>
      </c>
      <c r="DC116" s="7">
        <v>0</v>
      </c>
      <c r="DD116" s="7">
        <v>0</v>
      </c>
      <c r="DE116" s="6">
        <v>0</v>
      </c>
      <c r="DF116" s="6">
        <v>0</v>
      </c>
      <c r="DG116" s="7">
        <v>0</v>
      </c>
      <c r="DH116" s="6">
        <v>0</v>
      </c>
      <c r="DI116" s="7">
        <v>0</v>
      </c>
      <c r="DJ116" s="7">
        <v>0</v>
      </c>
      <c r="DK116" s="6">
        <v>0</v>
      </c>
      <c r="DL116" s="6">
        <v>0</v>
      </c>
      <c r="DM116" s="7">
        <v>0</v>
      </c>
      <c r="DN116" s="6">
        <v>0</v>
      </c>
      <c r="DO116" s="7">
        <v>0</v>
      </c>
      <c r="DP116" s="7">
        <v>0</v>
      </c>
      <c r="DQ116" s="6">
        <v>0</v>
      </c>
      <c r="DR116" s="6">
        <v>0</v>
      </c>
      <c r="DS116" s="7">
        <v>0</v>
      </c>
      <c r="DT116" s="6">
        <v>0</v>
      </c>
      <c r="DU116" s="7">
        <v>0</v>
      </c>
      <c r="DV116" s="7">
        <v>0</v>
      </c>
      <c r="DW116" s="6">
        <v>0</v>
      </c>
      <c r="DX116" s="6">
        <v>0</v>
      </c>
      <c r="DY116" s="7">
        <v>0</v>
      </c>
      <c r="DZ116" s="6">
        <v>0</v>
      </c>
      <c r="EA116" s="7">
        <v>0</v>
      </c>
      <c r="EB116" s="7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</row>
    <row r="117" spans="2:140" outlineLevel="1">
      <c r="B117" s="5" t="s">
        <v>545</v>
      </c>
      <c r="C117" s="7">
        <v>0</v>
      </c>
      <c r="D117" s="6">
        <v>0</v>
      </c>
      <c r="E117" s="7">
        <v>0</v>
      </c>
      <c r="F117" s="7">
        <v>0</v>
      </c>
      <c r="G117" s="6">
        <v>0</v>
      </c>
      <c r="H117" s="6">
        <v>0</v>
      </c>
      <c r="I117" s="7">
        <v>0</v>
      </c>
      <c r="J117" s="6">
        <v>0</v>
      </c>
      <c r="K117" s="7">
        <v>0</v>
      </c>
      <c r="L117" s="7">
        <v>0</v>
      </c>
      <c r="M117" s="6">
        <v>0</v>
      </c>
      <c r="N117" s="6">
        <v>0</v>
      </c>
      <c r="O117" s="7">
        <v>0</v>
      </c>
      <c r="P117" s="6">
        <v>0</v>
      </c>
      <c r="Q117" s="7">
        <v>0</v>
      </c>
      <c r="R117" s="7">
        <v>0</v>
      </c>
      <c r="S117" s="6">
        <v>0</v>
      </c>
      <c r="T117" s="6">
        <v>0</v>
      </c>
      <c r="U117" s="7">
        <v>0</v>
      </c>
      <c r="V117" s="6">
        <v>0</v>
      </c>
      <c r="W117" s="7">
        <v>0</v>
      </c>
      <c r="X117" s="7">
        <v>0</v>
      </c>
      <c r="Y117" s="6">
        <v>0</v>
      </c>
      <c r="Z117" s="6">
        <v>0</v>
      </c>
      <c r="AA117" s="7">
        <v>0</v>
      </c>
      <c r="AB117" s="6">
        <v>0</v>
      </c>
      <c r="AC117" s="7">
        <v>0</v>
      </c>
      <c r="AD117" s="7">
        <v>0</v>
      </c>
      <c r="AE117" s="6">
        <v>0</v>
      </c>
      <c r="AF117" s="6">
        <v>0</v>
      </c>
      <c r="AG117" s="7">
        <v>0</v>
      </c>
      <c r="AH117" s="6">
        <v>0</v>
      </c>
      <c r="AI117" s="7">
        <v>0</v>
      </c>
      <c r="AJ117" s="7">
        <v>0</v>
      </c>
      <c r="AK117" s="6">
        <v>0</v>
      </c>
      <c r="AL117" s="6">
        <v>0</v>
      </c>
      <c r="AM117" s="7">
        <v>0</v>
      </c>
      <c r="AN117" s="6">
        <v>0</v>
      </c>
      <c r="AO117" s="7">
        <v>0</v>
      </c>
      <c r="AP117" s="7">
        <v>0</v>
      </c>
      <c r="AQ117" s="6">
        <v>0</v>
      </c>
      <c r="AR117" s="6">
        <v>0</v>
      </c>
      <c r="AS117" s="7">
        <v>0</v>
      </c>
      <c r="AT117" s="6">
        <v>0</v>
      </c>
      <c r="AU117" s="7">
        <v>0</v>
      </c>
      <c r="AV117" s="7">
        <v>0</v>
      </c>
      <c r="AW117" s="6">
        <v>0</v>
      </c>
      <c r="AX117" s="6">
        <v>0</v>
      </c>
      <c r="AY117" s="7">
        <v>0</v>
      </c>
      <c r="AZ117" s="6">
        <v>0</v>
      </c>
      <c r="BA117" s="7">
        <v>0</v>
      </c>
      <c r="BB117" s="7">
        <v>0</v>
      </c>
      <c r="BC117" s="6">
        <v>0</v>
      </c>
      <c r="BD117" s="6">
        <v>0</v>
      </c>
      <c r="BE117" s="7">
        <v>0</v>
      </c>
      <c r="BF117" s="6">
        <v>0</v>
      </c>
      <c r="BG117" s="7">
        <v>0</v>
      </c>
      <c r="BH117" s="7">
        <v>0</v>
      </c>
      <c r="BI117" s="6">
        <v>0</v>
      </c>
      <c r="BJ117" s="6">
        <v>0</v>
      </c>
      <c r="BK117" s="7">
        <v>0</v>
      </c>
      <c r="BL117" s="6">
        <v>0</v>
      </c>
      <c r="BM117" s="7">
        <v>0</v>
      </c>
      <c r="BN117" s="7">
        <v>0</v>
      </c>
      <c r="BO117" s="6">
        <v>0</v>
      </c>
      <c r="BP117" s="6">
        <v>0</v>
      </c>
      <c r="BQ117" s="7">
        <v>0</v>
      </c>
      <c r="BR117" s="6">
        <v>0</v>
      </c>
      <c r="BS117" s="7">
        <v>0</v>
      </c>
      <c r="BT117" s="7">
        <v>0</v>
      </c>
      <c r="BU117" s="6">
        <v>0</v>
      </c>
      <c r="BV117" s="6">
        <v>0</v>
      </c>
      <c r="BW117" s="7">
        <v>0</v>
      </c>
      <c r="BX117" s="6">
        <v>0</v>
      </c>
      <c r="BY117" s="7">
        <v>0</v>
      </c>
      <c r="BZ117" s="7">
        <v>0</v>
      </c>
      <c r="CA117" s="6">
        <v>0</v>
      </c>
      <c r="CB117" s="6">
        <v>0</v>
      </c>
      <c r="CC117" s="7">
        <v>0</v>
      </c>
      <c r="CD117" s="6">
        <v>0</v>
      </c>
      <c r="CE117" s="7">
        <v>0</v>
      </c>
      <c r="CF117" s="7">
        <v>0</v>
      </c>
      <c r="CG117" s="6">
        <v>0</v>
      </c>
      <c r="CH117" s="6">
        <v>0</v>
      </c>
      <c r="CI117" s="7">
        <v>0</v>
      </c>
      <c r="CJ117" s="6">
        <v>0</v>
      </c>
      <c r="CK117" s="7">
        <v>0</v>
      </c>
      <c r="CL117" s="7">
        <v>0</v>
      </c>
      <c r="CM117" s="6">
        <v>0</v>
      </c>
      <c r="CN117" s="6">
        <v>0</v>
      </c>
      <c r="CO117" s="7">
        <v>0</v>
      </c>
      <c r="CP117" s="6">
        <v>0</v>
      </c>
      <c r="CQ117" s="7">
        <v>0</v>
      </c>
      <c r="CR117" s="7">
        <v>0</v>
      </c>
      <c r="CS117" s="6">
        <v>0</v>
      </c>
      <c r="CT117" s="6">
        <v>0</v>
      </c>
      <c r="CU117" s="7">
        <v>0</v>
      </c>
      <c r="CV117" s="6">
        <v>0</v>
      </c>
      <c r="CW117" s="7">
        <v>0</v>
      </c>
      <c r="CX117" s="7">
        <v>0</v>
      </c>
      <c r="CY117" s="6">
        <v>0</v>
      </c>
      <c r="CZ117" s="6">
        <v>0</v>
      </c>
      <c r="DA117" s="7">
        <v>0</v>
      </c>
      <c r="DB117" s="6">
        <v>0</v>
      </c>
      <c r="DC117" s="7">
        <v>0</v>
      </c>
      <c r="DD117" s="7">
        <v>0</v>
      </c>
      <c r="DE117" s="6">
        <v>0</v>
      </c>
      <c r="DF117" s="6">
        <v>0</v>
      </c>
      <c r="DG117" s="7">
        <v>0</v>
      </c>
      <c r="DH117" s="6">
        <v>0</v>
      </c>
      <c r="DI117" s="7">
        <v>0</v>
      </c>
      <c r="DJ117" s="7">
        <v>0</v>
      </c>
      <c r="DK117" s="6">
        <v>0</v>
      </c>
      <c r="DL117" s="6">
        <v>0</v>
      </c>
      <c r="DM117" s="7">
        <v>0</v>
      </c>
      <c r="DN117" s="6">
        <v>0</v>
      </c>
      <c r="DO117" s="7">
        <v>0</v>
      </c>
      <c r="DP117" s="7">
        <v>0</v>
      </c>
      <c r="DQ117" s="6">
        <v>0</v>
      </c>
      <c r="DR117" s="6">
        <v>0</v>
      </c>
      <c r="DS117" s="7">
        <v>0</v>
      </c>
      <c r="DT117" s="6">
        <v>0</v>
      </c>
      <c r="DU117" s="7">
        <v>0</v>
      </c>
      <c r="DV117" s="7">
        <v>0</v>
      </c>
      <c r="DW117" s="6">
        <v>0</v>
      </c>
      <c r="DX117" s="6">
        <v>0</v>
      </c>
      <c r="DY117" s="7">
        <v>0</v>
      </c>
      <c r="DZ117" s="6">
        <v>0</v>
      </c>
      <c r="EA117" s="7">
        <v>0</v>
      </c>
      <c r="EB117" s="7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</row>
    <row r="118" spans="2:140" outlineLevel="2">
      <c r="B118" s="5" t="s">
        <v>546</v>
      </c>
      <c r="C118" s="6">
        <v>4008.21</v>
      </c>
      <c r="D118" s="6">
        <v>0</v>
      </c>
      <c r="E118" s="6">
        <v>8308.2099999999991</v>
      </c>
      <c r="F118" s="7">
        <v>0</v>
      </c>
      <c r="G118" s="6">
        <v>-8308.2099999999991</v>
      </c>
      <c r="H118" s="6">
        <v>0</v>
      </c>
      <c r="I118" s="7">
        <v>0</v>
      </c>
      <c r="J118" s="6">
        <v>0</v>
      </c>
      <c r="K118" s="6">
        <v>58538.62</v>
      </c>
      <c r="L118" s="7">
        <v>0</v>
      </c>
      <c r="M118" s="6">
        <v>-58538.62</v>
      </c>
      <c r="N118" s="6">
        <v>0</v>
      </c>
      <c r="O118" s="6">
        <v>1130</v>
      </c>
      <c r="P118" s="6">
        <v>0</v>
      </c>
      <c r="Q118" s="6">
        <v>13537.22</v>
      </c>
      <c r="R118" s="7">
        <v>0</v>
      </c>
      <c r="S118" s="6">
        <v>-23345</v>
      </c>
      <c r="T118" s="6">
        <v>0</v>
      </c>
      <c r="U118" s="6">
        <v>8120</v>
      </c>
      <c r="V118" s="6">
        <v>0</v>
      </c>
      <c r="W118" s="6">
        <v>23345</v>
      </c>
      <c r="X118" s="7">
        <v>0</v>
      </c>
      <c r="Y118" s="6">
        <v>-23345</v>
      </c>
      <c r="Z118" s="6">
        <v>0</v>
      </c>
      <c r="AA118" s="6">
        <v>29501</v>
      </c>
      <c r="AB118" s="6">
        <v>0</v>
      </c>
      <c r="AC118" s="6">
        <v>140455</v>
      </c>
      <c r="AD118" s="7">
        <v>0</v>
      </c>
      <c r="AE118" s="6">
        <v>-140455</v>
      </c>
      <c r="AF118" s="6">
        <v>0</v>
      </c>
      <c r="AG118" s="6">
        <v>15444.5</v>
      </c>
      <c r="AH118" s="6">
        <v>0</v>
      </c>
      <c r="AI118" s="6">
        <v>97320.5</v>
      </c>
      <c r="AJ118" s="7">
        <v>0</v>
      </c>
      <c r="AK118" s="6">
        <v>-97320.5</v>
      </c>
      <c r="AL118" s="6">
        <v>0</v>
      </c>
      <c r="AM118" s="6">
        <v>75894.95</v>
      </c>
      <c r="AN118" s="6">
        <v>0</v>
      </c>
      <c r="AO118" s="6">
        <v>241526.95</v>
      </c>
      <c r="AP118" s="7">
        <v>0</v>
      </c>
      <c r="AQ118" s="6">
        <v>-241526.95</v>
      </c>
      <c r="AR118" s="6">
        <v>0</v>
      </c>
      <c r="AS118" s="6">
        <v>26633.34</v>
      </c>
      <c r="AT118" s="6">
        <v>0</v>
      </c>
      <c r="AU118" s="6">
        <v>126893.7</v>
      </c>
      <c r="AV118" s="7">
        <v>0</v>
      </c>
      <c r="AW118" s="6">
        <v>-126893.7</v>
      </c>
      <c r="AX118" s="6">
        <v>0</v>
      </c>
      <c r="AY118" s="6">
        <v>8776</v>
      </c>
      <c r="AZ118" s="6">
        <v>0</v>
      </c>
      <c r="BA118" s="6">
        <v>145726.71</v>
      </c>
      <c r="BB118" s="7">
        <v>0</v>
      </c>
      <c r="BC118" s="6">
        <v>-145726.71</v>
      </c>
      <c r="BD118" s="6">
        <v>0</v>
      </c>
      <c r="BE118" s="6">
        <v>42516.74</v>
      </c>
      <c r="BF118" s="6">
        <v>0</v>
      </c>
      <c r="BG118" s="6">
        <v>125761.28</v>
      </c>
      <c r="BH118" s="7">
        <v>0</v>
      </c>
      <c r="BI118" s="6">
        <v>-125761.28</v>
      </c>
      <c r="BJ118" s="6">
        <v>0</v>
      </c>
      <c r="BK118" s="6">
        <v>17850</v>
      </c>
      <c r="BL118" s="6">
        <v>0</v>
      </c>
      <c r="BM118" s="6">
        <v>94740.56</v>
      </c>
      <c r="BN118" s="7">
        <v>0</v>
      </c>
      <c r="BO118" s="6">
        <v>-94740.56</v>
      </c>
      <c r="BP118" s="6">
        <v>0</v>
      </c>
      <c r="BQ118" s="6">
        <v>17389.3</v>
      </c>
      <c r="BR118" s="6">
        <v>0</v>
      </c>
      <c r="BS118" s="6">
        <v>101541.49</v>
      </c>
      <c r="BT118" s="7">
        <v>0</v>
      </c>
      <c r="BU118" s="6">
        <v>-101541.49</v>
      </c>
      <c r="BV118" s="6">
        <v>0</v>
      </c>
      <c r="BW118" s="6">
        <v>20073</v>
      </c>
      <c r="BX118" s="6">
        <v>0</v>
      </c>
      <c r="BY118" s="6">
        <v>97330</v>
      </c>
      <c r="BZ118" s="7">
        <v>0</v>
      </c>
      <c r="CA118" s="6">
        <v>-97330</v>
      </c>
      <c r="CB118" s="6">
        <v>0</v>
      </c>
      <c r="CC118" s="6">
        <v>30706.959999999999</v>
      </c>
      <c r="CD118" s="6">
        <v>0</v>
      </c>
      <c r="CE118" s="6">
        <v>117891.1</v>
      </c>
      <c r="CF118" s="7">
        <v>0</v>
      </c>
      <c r="CG118" s="6">
        <v>-117891.1</v>
      </c>
      <c r="CH118" s="6">
        <v>0</v>
      </c>
      <c r="CI118" s="6">
        <v>14485</v>
      </c>
      <c r="CJ118" s="6">
        <v>0</v>
      </c>
      <c r="CK118" s="6">
        <v>118383.35</v>
      </c>
      <c r="CL118" s="7">
        <v>0</v>
      </c>
      <c r="CM118" s="6">
        <v>-118383.35</v>
      </c>
      <c r="CN118" s="6">
        <v>0</v>
      </c>
      <c r="CO118" s="6">
        <v>13548</v>
      </c>
      <c r="CP118" s="6">
        <v>0</v>
      </c>
      <c r="CQ118" s="6">
        <v>57140.5</v>
      </c>
      <c r="CR118" s="7">
        <v>0</v>
      </c>
      <c r="CS118" s="6">
        <v>-57140.5</v>
      </c>
      <c r="CT118" s="6">
        <v>0</v>
      </c>
      <c r="CU118" s="6">
        <v>34596</v>
      </c>
      <c r="CV118" s="6">
        <v>0</v>
      </c>
      <c r="CW118" s="6">
        <v>159643</v>
      </c>
      <c r="CX118" s="7">
        <v>0</v>
      </c>
      <c r="CY118" s="6">
        <v>-159643</v>
      </c>
      <c r="CZ118" s="6">
        <v>0</v>
      </c>
      <c r="DA118" s="6">
        <v>30642</v>
      </c>
      <c r="DB118" s="6">
        <v>0</v>
      </c>
      <c r="DC118" s="6">
        <v>159540.01999999999</v>
      </c>
      <c r="DD118" s="7">
        <v>0</v>
      </c>
      <c r="DE118" s="6">
        <v>-159540.01999999999</v>
      </c>
      <c r="DF118" s="6">
        <v>0</v>
      </c>
      <c r="DG118" s="6">
        <v>7590</v>
      </c>
      <c r="DH118" s="6">
        <v>0</v>
      </c>
      <c r="DI118" s="6">
        <v>76335.75</v>
      </c>
      <c r="DJ118" s="7">
        <v>0</v>
      </c>
      <c r="DK118" s="6">
        <v>-76335.75</v>
      </c>
      <c r="DL118" s="6">
        <v>0</v>
      </c>
      <c r="DM118" s="6">
        <v>42800.9</v>
      </c>
      <c r="DN118" s="6">
        <v>0</v>
      </c>
      <c r="DO118" s="6">
        <v>147965.4</v>
      </c>
      <c r="DP118" s="7">
        <v>0</v>
      </c>
      <c r="DQ118" s="6">
        <v>-147965.4</v>
      </c>
      <c r="DR118" s="6">
        <v>0</v>
      </c>
      <c r="DS118" s="6">
        <v>30068.52</v>
      </c>
      <c r="DT118" s="6">
        <v>0</v>
      </c>
      <c r="DU118" s="6">
        <v>130917.95</v>
      </c>
      <c r="DV118" s="7">
        <v>0</v>
      </c>
      <c r="DW118" s="6">
        <v>-130917.95</v>
      </c>
      <c r="DX118" s="6">
        <v>0</v>
      </c>
      <c r="DY118" s="6">
        <v>52431.4</v>
      </c>
      <c r="DZ118" s="6">
        <v>0</v>
      </c>
      <c r="EA118" s="6">
        <v>131282.79</v>
      </c>
      <c r="EB118" s="7">
        <v>0</v>
      </c>
      <c r="EC118" s="6">
        <v>-131282.79</v>
      </c>
      <c r="ED118" s="6">
        <v>0</v>
      </c>
      <c r="EE118" s="6">
        <v>524205.82</v>
      </c>
      <c r="EF118" s="6">
        <v>0</v>
      </c>
      <c r="EG118" s="6">
        <v>2374125.1</v>
      </c>
      <c r="EH118" s="6">
        <v>0</v>
      </c>
      <c r="EI118" s="6">
        <v>-2374125.1</v>
      </c>
      <c r="EJ118" s="6">
        <v>0</v>
      </c>
    </row>
    <row r="119" spans="2:140" outlineLevel="2">
      <c r="B119" s="5" t="s">
        <v>547</v>
      </c>
      <c r="C119" s="7">
        <v>0</v>
      </c>
      <c r="D119" s="6">
        <v>0</v>
      </c>
      <c r="E119" s="7">
        <v>0</v>
      </c>
      <c r="F119" s="7">
        <v>0</v>
      </c>
      <c r="G119" s="6">
        <v>0</v>
      </c>
      <c r="H119" s="6">
        <v>0</v>
      </c>
      <c r="I119" s="6">
        <v>1257.05</v>
      </c>
      <c r="J119" s="6">
        <v>0</v>
      </c>
      <c r="K119" s="6">
        <v>16075.95</v>
      </c>
      <c r="L119" s="7">
        <v>0</v>
      </c>
      <c r="M119" s="6">
        <v>-16075.95</v>
      </c>
      <c r="N119" s="6">
        <v>0</v>
      </c>
      <c r="O119" s="6">
        <v>460</v>
      </c>
      <c r="P119" s="6">
        <v>0</v>
      </c>
      <c r="Q119" s="6">
        <v>17547.54</v>
      </c>
      <c r="R119" s="7">
        <v>0</v>
      </c>
      <c r="S119" s="6">
        <v>0</v>
      </c>
      <c r="T119" s="6">
        <v>0</v>
      </c>
      <c r="U119" s="7">
        <v>0</v>
      </c>
      <c r="V119" s="6">
        <v>0</v>
      </c>
      <c r="W119" s="7">
        <v>0</v>
      </c>
      <c r="X119" s="7">
        <v>0</v>
      </c>
      <c r="Y119" s="6">
        <v>0</v>
      </c>
      <c r="Z119" s="6">
        <v>0</v>
      </c>
      <c r="AA119" s="6">
        <v>6554.67</v>
      </c>
      <c r="AB119" s="6">
        <v>0</v>
      </c>
      <c r="AC119" s="6">
        <v>37863.58</v>
      </c>
      <c r="AD119" s="7">
        <v>0</v>
      </c>
      <c r="AE119" s="6">
        <v>-37863.58</v>
      </c>
      <c r="AF119" s="6">
        <v>0</v>
      </c>
      <c r="AG119" s="7">
        <v>0</v>
      </c>
      <c r="AH119" s="6">
        <v>0</v>
      </c>
      <c r="AI119" s="6">
        <v>4800</v>
      </c>
      <c r="AJ119" s="7">
        <v>0</v>
      </c>
      <c r="AK119" s="6">
        <v>-4800</v>
      </c>
      <c r="AL119" s="6">
        <v>0</v>
      </c>
      <c r="AM119" s="7">
        <v>0</v>
      </c>
      <c r="AN119" s="6">
        <v>0</v>
      </c>
      <c r="AO119" s="6">
        <v>35805.53</v>
      </c>
      <c r="AP119" s="7">
        <v>0</v>
      </c>
      <c r="AQ119" s="6">
        <v>-35805.53</v>
      </c>
      <c r="AR119" s="6">
        <v>0</v>
      </c>
      <c r="AS119" s="6">
        <v>30820</v>
      </c>
      <c r="AT119" s="6">
        <v>0</v>
      </c>
      <c r="AU119" s="6">
        <v>87938.28</v>
      </c>
      <c r="AV119" s="7">
        <v>0</v>
      </c>
      <c r="AW119" s="6">
        <v>-87938.28</v>
      </c>
      <c r="AX119" s="6">
        <v>0</v>
      </c>
      <c r="AY119" s="6">
        <v>11199.96</v>
      </c>
      <c r="AZ119" s="6">
        <v>0</v>
      </c>
      <c r="BA119" s="6">
        <v>31005.7</v>
      </c>
      <c r="BB119" s="7">
        <v>0</v>
      </c>
      <c r="BC119" s="6">
        <v>-31005.7</v>
      </c>
      <c r="BD119" s="6">
        <v>0</v>
      </c>
      <c r="BE119" s="6">
        <v>39292.5</v>
      </c>
      <c r="BF119" s="6">
        <v>0</v>
      </c>
      <c r="BG119" s="6">
        <v>50554.43</v>
      </c>
      <c r="BH119" s="7">
        <v>0</v>
      </c>
      <c r="BI119" s="6">
        <v>-50554.43</v>
      </c>
      <c r="BJ119" s="6">
        <v>0</v>
      </c>
      <c r="BK119" s="6">
        <v>210</v>
      </c>
      <c r="BL119" s="6">
        <v>0</v>
      </c>
      <c r="BM119" s="6">
        <v>8621</v>
      </c>
      <c r="BN119" s="7">
        <v>0</v>
      </c>
      <c r="BO119" s="6">
        <v>-8621</v>
      </c>
      <c r="BP119" s="6">
        <v>0</v>
      </c>
      <c r="BQ119" s="6">
        <v>2016.47</v>
      </c>
      <c r="BR119" s="6">
        <v>0</v>
      </c>
      <c r="BS119" s="6">
        <v>49788.28</v>
      </c>
      <c r="BT119" s="7">
        <v>0</v>
      </c>
      <c r="BU119" s="6">
        <v>-49788.28</v>
      </c>
      <c r="BV119" s="6">
        <v>0</v>
      </c>
      <c r="BW119" s="6">
        <v>6308.45</v>
      </c>
      <c r="BX119" s="6">
        <v>0</v>
      </c>
      <c r="BY119" s="6">
        <v>62071.8</v>
      </c>
      <c r="BZ119" s="7">
        <v>0</v>
      </c>
      <c r="CA119" s="6">
        <v>-62071.8</v>
      </c>
      <c r="CB119" s="6">
        <v>0</v>
      </c>
      <c r="CC119" s="6">
        <v>4080</v>
      </c>
      <c r="CD119" s="6">
        <v>0</v>
      </c>
      <c r="CE119" s="6">
        <v>21864.26</v>
      </c>
      <c r="CF119" s="7">
        <v>0</v>
      </c>
      <c r="CG119" s="6">
        <v>-21864.26</v>
      </c>
      <c r="CH119" s="6">
        <v>0</v>
      </c>
      <c r="CI119" s="6">
        <v>3904.19</v>
      </c>
      <c r="CJ119" s="6">
        <v>0</v>
      </c>
      <c r="CK119" s="6">
        <v>5609.19</v>
      </c>
      <c r="CL119" s="7">
        <v>0</v>
      </c>
      <c r="CM119" s="6">
        <v>-5609.19</v>
      </c>
      <c r="CN119" s="6">
        <v>0</v>
      </c>
      <c r="CO119" s="6">
        <v>8677.15</v>
      </c>
      <c r="CP119" s="6">
        <v>0</v>
      </c>
      <c r="CQ119" s="6">
        <v>52651.9</v>
      </c>
      <c r="CR119" s="7">
        <v>0</v>
      </c>
      <c r="CS119" s="6">
        <v>-52651.9</v>
      </c>
      <c r="CT119" s="6">
        <v>0</v>
      </c>
      <c r="CU119" s="6">
        <v>3633.89</v>
      </c>
      <c r="CV119" s="6">
        <v>0</v>
      </c>
      <c r="CW119" s="6">
        <v>23421.22</v>
      </c>
      <c r="CX119" s="7">
        <v>0</v>
      </c>
      <c r="CY119" s="6">
        <v>-23421.22</v>
      </c>
      <c r="CZ119" s="6">
        <v>0</v>
      </c>
      <c r="DA119" s="7">
        <v>0</v>
      </c>
      <c r="DB119" s="6">
        <v>0</v>
      </c>
      <c r="DC119" s="6">
        <v>21396.18</v>
      </c>
      <c r="DD119" s="7">
        <v>0</v>
      </c>
      <c r="DE119" s="6">
        <v>-21396.18</v>
      </c>
      <c r="DF119" s="6">
        <v>0</v>
      </c>
      <c r="DG119" s="6">
        <v>500</v>
      </c>
      <c r="DH119" s="6">
        <v>0</v>
      </c>
      <c r="DI119" s="6">
        <v>23452.65</v>
      </c>
      <c r="DJ119" s="7">
        <v>0</v>
      </c>
      <c r="DK119" s="6">
        <v>-23452.65</v>
      </c>
      <c r="DL119" s="6">
        <v>0</v>
      </c>
      <c r="DM119" s="6">
        <v>4165</v>
      </c>
      <c r="DN119" s="6">
        <v>0</v>
      </c>
      <c r="DO119" s="6">
        <v>13187.5</v>
      </c>
      <c r="DP119" s="7">
        <v>0</v>
      </c>
      <c r="DQ119" s="6">
        <v>-13187.5</v>
      </c>
      <c r="DR119" s="6">
        <v>0</v>
      </c>
      <c r="DS119" s="6">
        <v>482.54</v>
      </c>
      <c r="DT119" s="6">
        <v>0</v>
      </c>
      <c r="DU119" s="6">
        <v>32757.360000000001</v>
      </c>
      <c r="DV119" s="7">
        <v>0</v>
      </c>
      <c r="DW119" s="6">
        <v>-32757.360000000001</v>
      </c>
      <c r="DX119" s="6">
        <v>0</v>
      </c>
      <c r="DY119" s="6">
        <v>8194.58</v>
      </c>
      <c r="DZ119" s="6">
        <v>0</v>
      </c>
      <c r="EA119" s="6">
        <v>100601.65</v>
      </c>
      <c r="EB119" s="7">
        <v>0</v>
      </c>
      <c r="EC119" s="6">
        <v>-100601.65</v>
      </c>
      <c r="ED119" s="6">
        <v>0</v>
      </c>
      <c r="EE119" s="6">
        <v>131756.45000000001</v>
      </c>
      <c r="EF119" s="6">
        <v>0</v>
      </c>
      <c r="EG119" s="6">
        <v>697014</v>
      </c>
      <c r="EH119" s="6">
        <v>0</v>
      </c>
      <c r="EI119" s="6">
        <v>-697014</v>
      </c>
      <c r="EJ119" s="6">
        <v>0</v>
      </c>
    </row>
    <row r="120" spans="2:140" outlineLevel="2">
      <c r="B120" s="5" t="s">
        <v>548</v>
      </c>
      <c r="C120" s="7">
        <v>0</v>
      </c>
      <c r="D120" s="6">
        <v>0</v>
      </c>
      <c r="E120" s="7">
        <v>0</v>
      </c>
      <c r="F120" s="7">
        <v>0</v>
      </c>
      <c r="G120" s="6">
        <v>0</v>
      </c>
      <c r="H120" s="6">
        <v>0</v>
      </c>
      <c r="I120" s="6">
        <v>4821.7700000000004</v>
      </c>
      <c r="J120" s="6">
        <v>0</v>
      </c>
      <c r="K120" s="6">
        <v>200021.72</v>
      </c>
      <c r="L120" s="7">
        <v>0</v>
      </c>
      <c r="M120" s="6">
        <v>-200021.72</v>
      </c>
      <c r="N120" s="6">
        <v>0</v>
      </c>
      <c r="O120" s="7">
        <v>0</v>
      </c>
      <c r="P120" s="6">
        <v>0</v>
      </c>
      <c r="Q120" s="7">
        <v>0</v>
      </c>
      <c r="R120" s="7">
        <v>0</v>
      </c>
      <c r="S120" s="6">
        <v>-1280</v>
      </c>
      <c r="T120" s="6">
        <v>0</v>
      </c>
      <c r="U120" s="7">
        <v>0</v>
      </c>
      <c r="V120" s="6">
        <v>0</v>
      </c>
      <c r="W120" s="6">
        <v>1280</v>
      </c>
      <c r="X120" s="7">
        <v>0</v>
      </c>
      <c r="Y120" s="6">
        <v>-1280</v>
      </c>
      <c r="Z120" s="6">
        <v>0</v>
      </c>
      <c r="AA120" s="6">
        <v>248032.76</v>
      </c>
      <c r="AB120" s="6">
        <v>0</v>
      </c>
      <c r="AC120" s="6">
        <v>496120.82</v>
      </c>
      <c r="AD120" s="7">
        <v>0</v>
      </c>
      <c r="AE120" s="6">
        <v>-496120.82</v>
      </c>
      <c r="AF120" s="6">
        <v>0</v>
      </c>
      <c r="AG120" s="6">
        <v>46286.37</v>
      </c>
      <c r="AH120" s="6">
        <v>0</v>
      </c>
      <c r="AI120" s="6">
        <v>194052.84</v>
      </c>
      <c r="AJ120" s="7">
        <v>0</v>
      </c>
      <c r="AK120" s="6">
        <v>-194052.84</v>
      </c>
      <c r="AL120" s="6">
        <v>0</v>
      </c>
      <c r="AM120" s="6">
        <v>26117.3</v>
      </c>
      <c r="AN120" s="6">
        <v>0</v>
      </c>
      <c r="AO120" s="6">
        <v>34889.26</v>
      </c>
      <c r="AP120" s="7">
        <v>0</v>
      </c>
      <c r="AQ120" s="6">
        <v>-34889.26</v>
      </c>
      <c r="AR120" s="6">
        <v>0</v>
      </c>
      <c r="AS120" s="6">
        <v>45475.11</v>
      </c>
      <c r="AT120" s="6">
        <v>0</v>
      </c>
      <c r="AU120" s="6">
        <v>242128.09</v>
      </c>
      <c r="AV120" s="7">
        <v>0</v>
      </c>
      <c r="AW120" s="6">
        <v>-242128.09</v>
      </c>
      <c r="AX120" s="6">
        <v>0</v>
      </c>
      <c r="AY120" s="6">
        <v>74206.38</v>
      </c>
      <c r="AZ120" s="6">
        <v>0</v>
      </c>
      <c r="BA120" s="6">
        <v>182833.65</v>
      </c>
      <c r="BB120" s="7">
        <v>0</v>
      </c>
      <c r="BC120" s="6">
        <v>-182833.65</v>
      </c>
      <c r="BD120" s="6">
        <v>0</v>
      </c>
      <c r="BE120" s="6">
        <v>92107.26</v>
      </c>
      <c r="BF120" s="6">
        <v>0</v>
      </c>
      <c r="BG120" s="6">
        <v>278694.32</v>
      </c>
      <c r="BH120" s="7">
        <v>0</v>
      </c>
      <c r="BI120" s="6">
        <v>-278694.32</v>
      </c>
      <c r="BJ120" s="6">
        <v>0</v>
      </c>
      <c r="BK120" s="6">
        <v>56606.14</v>
      </c>
      <c r="BL120" s="6">
        <v>0</v>
      </c>
      <c r="BM120" s="6">
        <v>226151.34</v>
      </c>
      <c r="BN120" s="7">
        <v>0</v>
      </c>
      <c r="BO120" s="6">
        <v>-226151.34</v>
      </c>
      <c r="BP120" s="6">
        <v>0</v>
      </c>
      <c r="BQ120" s="6">
        <v>43134.32</v>
      </c>
      <c r="BR120" s="6">
        <v>0</v>
      </c>
      <c r="BS120" s="6">
        <v>122202.73</v>
      </c>
      <c r="BT120" s="7">
        <v>0</v>
      </c>
      <c r="BU120" s="6">
        <v>-122202.73</v>
      </c>
      <c r="BV120" s="6">
        <v>0</v>
      </c>
      <c r="BW120" s="6">
        <v>15013.81</v>
      </c>
      <c r="BX120" s="6">
        <v>0</v>
      </c>
      <c r="BY120" s="6">
        <v>341403.51</v>
      </c>
      <c r="BZ120" s="7">
        <v>0</v>
      </c>
      <c r="CA120" s="6">
        <v>-341403.51</v>
      </c>
      <c r="CB120" s="6">
        <v>0</v>
      </c>
      <c r="CC120" s="6">
        <v>25301.119999999999</v>
      </c>
      <c r="CD120" s="6">
        <v>0</v>
      </c>
      <c r="CE120" s="6">
        <v>75101.94</v>
      </c>
      <c r="CF120" s="7">
        <v>0</v>
      </c>
      <c r="CG120" s="6">
        <v>-75101.94</v>
      </c>
      <c r="CH120" s="6">
        <v>0</v>
      </c>
      <c r="CI120" s="6">
        <v>29341.65</v>
      </c>
      <c r="CJ120" s="6">
        <v>0</v>
      </c>
      <c r="CK120" s="6">
        <v>197136.95</v>
      </c>
      <c r="CL120" s="7">
        <v>0</v>
      </c>
      <c r="CM120" s="6">
        <v>-197136.95</v>
      </c>
      <c r="CN120" s="6">
        <v>0</v>
      </c>
      <c r="CO120" s="6">
        <v>24555.55</v>
      </c>
      <c r="CP120" s="6">
        <v>0</v>
      </c>
      <c r="CQ120" s="6">
        <v>296205.40999999997</v>
      </c>
      <c r="CR120" s="7">
        <v>0</v>
      </c>
      <c r="CS120" s="6">
        <v>-296205.40999999997</v>
      </c>
      <c r="CT120" s="6">
        <v>0</v>
      </c>
      <c r="CU120" s="6">
        <v>44727.87</v>
      </c>
      <c r="CV120" s="6">
        <v>0</v>
      </c>
      <c r="CW120" s="6">
        <v>477652.13</v>
      </c>
      <c r="CX120" s="7">
        <v>0</v>
      </c>
      <c r="CY120" s="6">
        <v>-477652.13</v>
      </c>
      <c r="CZ120" s="6">
        <v>0</v>
      </c>
      <c r="DA120" s="6">
        <v>46525.48</v>
      </c>
      <c r="DB120" s="6">
        <v>0</v>
      </c>
      <c r="DC120" s="6">
        <v>239423.18</v>
      </c>
      <c r="DD120" s="7">
        <v>0</v>
      </c>
      <c r="DE120" s="6">
        <v>-239423.18</v>
      </c>
      <c r="DF120" s="6">
        <v>0</v>
      </c>
      <c r="DG120" s="6">
        <v>76118.95</v>
      </c>
      <c r="DH120" s="6">
        <v>0</v>
      </c>
      <c r="DI120" s="6">
        <v>392474.55</v>
      </c>
      <c r="DJ120" s="7">
        <v>0</v>
      </c>
      <c r="DK120" s="6">
        <v>-392474.55</v>
      </c>
      <c r="DL120" s="6">
        <v>0</v>
      </c>
      <c r="DM120" s="6">
        <v>385.05</v>
      </c>
      <c r="DN120" s="6">
        <v>0</v>
      </c>
      <c r="DO120" s="6">
        <v>113374.61</v>
      </c>
      <c r="DP120" s="7">
        <v>0</v>
      </c>
      <c r="DQ120" s="6">
        <v>-113374.61</v>
      </c>
      <c r="DR120" s="6">
        <v>0</v>
      </c>
      <c r="DS120" s="6">
        <v>41407.46</v>
      </c>
      <c r="DT120" s="6">
        <v>0</v>
      </c>
      <c r="DU120" s="6">
        <v>151916.65</v>
      </c>
      <c r="DV120" s="7">
        <v>0</v>
      </c>
      <c r="DW120" s="6">
        <v>-151916.65</v>
      </c>
      <c r="DX120" s="6">
        <v>0</v>
      </c>
      <c r="DY120" s="6">
        <v>90993.19</v>
      </c>
      <c r="DZ120" s="6">
        <v>0</v>
      </c>
      <c r="EA120" s="6">
        <v>178072.85</v>
      </c>
      <c r="EB120" s="7">
        <v>0</v>
      </c>
      <c r="EC120" s="6">
        <v>-178072.85</v>
      </c>
      <c r="ED120" s="6">
        <v>0</v>
      </c>
      <c r="EE120" s="6">
        <v>1031157.54</v>
      </c>
      <c r="EF120" s="6">
        <v>0</v>
      </c>
      <c r="EG120" s="6">
        <v>4441136.55</v>
      </c>
      <c r="EH120" s="6">
        <v>0</v>
      </c>
      <c r="EI120" s="6">
        <v>-4441136.55</v>
      </c>
      <c r="EJ120" s="6">
        <v>0</v>
      </c>
    </row>
    <row r="121" spans="2:140" outlineLevel="2">
      <c r="B121" s="5" t="s">
        <v>549</v>
      </c>
      <c r="C121" s="7">
        <v>0</v>
      </c>
      <c r="D121" s="6">
        <v>0</v>
      </c>
      <c r="E121" s="7">
        <v>0</v>
      </c>
      <c r="F121" s="7">
        <v>0</v>
      </c>
      <c r="G121" s="6">
        <v>0</v>
      </c>
      <c r="H121" s="6">
        <v>0</v>
      </c>
      <c r="I121" s="7">
        <v>0</v>
      </c>
      <c r="J121" s="6">
        <v>0</v>
      </c>
      <c r="K121" s="7">
        <v>0</v>
      </c>
      <c r="L121" s="7">
        <v>0</v>
      </c>
      <c r="M121" s="6">
        <v>0</v>
      </c>
      <c r="N121" s="6">
        <v>0</v>
      </c>
      <c r="O121" s="6">
        <v>2500</v>
      </c>
      <c r="P121" s="6">
        <v>0</v>
      </c>
      <c r="Q121" s="6">
        <v>12866</v>
      </c>
      <c r="R121" s="7">
        <v>0</v>
      </c>
      <c r="S121" s="6">
        <v>0</v>
      </c>
      <c r="T121" s="6">
        <v>0</v>
      </c>
      <c r="U121" s="7">
        <v>0</v>
      </c>
      <c r="V121" s="6">
        <v>0</v>
      </c>
      <c r="W121" s="7">
        <v>0</v>
      </c>
      <c r="X121" s="7">
        <v>0</v>
      </c>
      <c r="Y121" s="6">
        <v>0</v>
      </c>
      <c r="Z121" s="6">
        <v>0</v>
      </c>
      <c r="AA121" s="7">
        <v>0</v>
      </c>
      <c r="AB121" s="6">
        <v>0</v>
      </c>
      <c r="AC121" s="6">
        <v>781</v>
      </c>
      <c r="AD121" s="7">
        <v>0</v>
      </c>
      <c r="AE121" s="6">
        <v>-781</v>
      </c>
      <c r="AF121" s="6">
        <v>0</v>
      </c>
      <c r="AG121" s="7">
        <v>0</v>
      </c>
      <c r="AH121" s="6">
        <v>0</v>
      </c>
      <c r="AI121" s="7">
        <v>0</v>
      </c>
      <c r="AJ121" s="7">
        <v>0</v>
      </c>
      <c r="AK121" s="6">
        <v>0</v>
      </c>
      <c r="AL121" s="6">
        <v>0</v>
      </c>
      <c r="AM121" s="6">
        <v>300</v>
      </c>
      <c r="AN121" s="6">
        <v>0</v>
      </c>
      <c r="AO121" s="6">
        <v>540</v>
      </c>
      <c r="AP121" s="7">
        <v>0</v>
      </c>
      <c r="AQ121" s="6">
        <v>-540</v>
      </c>
      <c r="AR121" s="6">
        <v>0</v>
      </c>
      <c r="AS121" s="7">
        <v>0</v>
      </c>
      <c r="AT121" s="6">
        <v>0</v>
      </c>
      <c r="AU121" s="7">
        <v>0</v>
      </c>
      <c r="AV121" s="7">
        <v>0</v>
      </c>
      <c r="AW121" s="6">
        <v>0</v>
      </c>
      <c r="AX121" s="6">
        <v>0</v>
      </c>
      <c r="AY121" s="7">
        <v>0</v>
      </c>
      <c r="AZ121" s="6">
        <v>0</v>
      </c>
      <c r="BA121" s="7">
        <v>0</v>
      </c>
      <c r="BB121" s="7">
        <v>0</v>
      </c>
      <c r="BC121" s="6">
        <v>0</v>
      </c>
      <c r="BD121" s="6">
        <v>0</v>
      </c>
      <c r="BE121" s="7">
        <v>0</v>
      </c>
      <c r="BF121" s="6">
        <v>0</v>
      </c>
      <c r="BG121" s="6">
        <v>3596</v>
      </c>
      <c r="BH121" s="7">
        <v>0</v>
      </c>
      <c r="BI121" s="6">
        <v>-3596</v>
      </c>
      <c r="BJ121" s="6">
        <v>0</v>
      </c>
      <c r="BK121" s="7">
        <v>0</v>
      </c>
      <c r="BL121" s="6">
        <v>0</v>
      </c>
      <c r="BM121" s="6">
        <v>715.5</v>
      </c>
      <c r="BN121" s="7">
        <v>0</v>
      </c>
      <c r="BO121" s="6">
        <v>-715.5</v>
      </c>
      <c r="BP121" s="6">
        <v>0</v>
      </c>
      <c r="BQ121" s="7">
        <v>0</v>
      </c>
      <c r="BR121" s="6">
        <v>0</v>
      </c>
      <c r="BS121" s="7">
        <v>0</v>
      </c>
      <c r="BT121" s="7">
        <v>0</v>
      </c>
      <c r="BU121" s="6">
        <v>0</v>
      </c>
      <c r="BV121" s="6">
        <v>0</v>
      </c>
      <c r="BW121" s="7">
        <v>0</v>
      </c>
      <c r="BX121" s="6">
        <v>0</v>
      </c>
      <c r="BY121" s="7">
        <v>0</v>
      </c>
      <c r="BZ121" s="7">
        <v>0</v>
      </c>
      <c r="CA121" s="6">
        <v>0</v>
      </c>
      <c r="CB121" s="6">
        <v>0</v>
      </c>
      <c r="CC121" s="7">
        <v>0</v>
      </c>
      <c r="CD121" s="6">
        <v>0</v>
      </c>
      <c r="CE121" s="7">
        <v>0</v>
      </c>
      <c r="CF121" s="7">
        <v>0</v>
      </c>
      <c r="CG121" s="6">
        <v>0</v>
      </c>
      <c r="CH121" s="6">
        <v>0</v>
      </c>
      <c r="CI121" s="7">
        <v>0</v>
      </c>
      <c r="CJ121" s="6">
        <v>0</v>
      </c>
      <c r="CK121" s="7">
        <v>0</v>
      </c>
      <c r="CL121" s="7">
        <v>0</v>
      </c>
      <c r="CM121" s="6">
        <v>0</v>
      </c>
      <c r="CN121" s="6">
        <v>0</v>
      </c>
      <c r="CO121" s="7">
        <v>0</v>
      </c>
      <c r="CP121" s="6">
        <v>0</v>
      </c>
      <c r="CQ121" s="7">
        <v>0</v>
      </c>
      <c r="CR121" s="7">
        <v>0</v>
      </c>
      <c r="CS121" s="6">
        <v>0</v>
      </c>
      <c r="CT121" s="6">
        <v>0</v>
      </c>
      <c r="CU121" s="7">
        <v>0</v>
      </c>
      <c r="CV121" s="6">
        <v>0</v>
      </c>
      <c r="CW121" s="7">
        <v>0</v>
      </c>
      <c r="CX121" s="7">
        <v>0</v>
      </c>
      <c r="CY121" s="6">
        <v>0</v>
      </c>
      <c r="CZ121" s="6">
        <v>0</v>
      </c>
      <c r="DA121" s="7">
        <v>0</v>
      </c>
      <c r="DB121" s="6">
        <v>0</v>
      </c>
      <c r="DC121" s="7">
        <v>0</v>
      </c>
      <c r="DD121" s="7">
        <v>0</v>
      </c>
      <c r="DE121" s="6">
        <v>0</v>
      </c>
      <c r="DF121" s="6">
        <v>0</v>
      </c>
      <c r="DG121" s="7">
        <v>0</v>
      </c>
      <c r="DH121" s="6">
        <v>0</v>
      </c>
      <c r="DI121" s="6">
        <v>1920</v>
      </c>
      <c r="DJ121" s="7">
        <v>0</v>
      </c>
      <c r="DK121" s="6">
        <v>-1920</v>
      </c>
      <c r="DL121" s="6">
        <v>0</v>
      </c>
      <c r="DM121" s="6">
        <v>3021.97</v>
      </c>
      <c r="DN121" s="6">
        <v>0</v>
      </c>
      <c r="DO121" s="6">
        <v>6620.39</v>
      </c>
      <c r="DP121" s="7">
        <v>0</v>
      </c>
      <c r="DQ121" s="6">
        <v>-6620.39</v>
      </c>
      <c r="DR121" s="6">
        <v>0</v>
      </c>
      <c r="DS121" s="7">
        <v>0</v>
      </c>
      <c r="DT121" s="6">
        <v>0</v>
      </c>
      <c r="DU121" s="7">
        <v>0</v>
      </c>
      <c r="DV121" s="7">
        <v>0</v>
      </c>
      <c r="DW121" s="6">
        <v>0</v>
      </c>
      <c r="DX121" s="6">
        <v>0</v>
      </c>
      <c r="DY121" s="7">
        <v>0</v>
      </c>
      <c r="DZ121" s="6">
        <v>0</v>
      </c>
      <c r="EA121" s="7">
        <v>0</v>
      </c>
      <c r="EB121" s="7">
        <v>0</v>
      </c>
      <c r="EC121" s="6">
        <v>0</v>
      </c>
      <c r="ED121" s="6">
        <v>0</v>
      </c>
      <c r="EE121" s="6">
        <v>5821.97</v>
      </c>
      <c r="EF121" s="6">
        <v>0</v>
      </c>
      <c r="EG121" s="6">
        <v>27038.89</v>
      </c>
      <c r="EH121" s="6">
        <v>0</v>
      </c>
      <c r="EI121" s="6">
        <v>-27038.89</v>
      </c>
      <c r="EJ121" s="6">
        <v>0</v>
      </c>
    </row>
    <row r="122" spans="2:140" outlineLevel="2">
      <c r="B122" s="5" t="s">
        <v>550</v>
      </c>
      <c r="C122" s="7">
        <v>0</v>
      </c>
      <c r="D122" s="6">
        <v>0</v>
      </c>
      <c r="E122" s="7">
        <v>0</v>
      </c>
      <c r="F122" s="7">
        <v>0</v>
      </c>
      <c r="G122" s="6">
        <v>0</v>
      </c>
      <c r="H122" s="6">
        <v>0</v>
      </c>
      <c r="I122" s="6">
        <v>1391.19</v>
      </c>
      <c r="J122" s="6">
        <v>0</v>
      </c>
      <c r="K122" s="6">
        <v>5701.37</v>
      </c>
      <c r="L122" s="7">
        <v>0</v>
      </c>
      <c r="M122" s="6">
        <v>-5701.37</v>
      </c>
      <c r="N122" s="6">
        <v>0</v>
      </c>
      <c r="O122" s="6">
        <v>1845.08</v>
      </c>
      <c r="P122" s="6">
        <v>0</v>
      </c>
      <c r="Q122" s="6">
        <v>8216.91</v>
      </c>
      <c r="R122" s="7">
        <v>0</v>
      </c>
      <c r="S122" s="6">
        <v>-3657.61</v>
      </c>
      <c r="T122" s="6">
        <v>0</v>
      </c>
      <c r="U122" s="6">
        <v>957.23</v>
      </c>
      <c r="V122" s="6">
        <v>0</v>
      </c>
      <c r="W122" s="6">
        <v>3657.61</v>
      </c>
      <c r="X122" s="7">
        <v>0</v>
      </c>
      <c r="Y122" s="6">
        <v>-3657.61</v>
      </c>
      <c r="Z122" s="6">
        <v>0</v>
      </c>
      <c r="AA122" s="6">
        <v>5231.4799999999996</v>
      </c>
      <c r="AB122" s="6">
        <v>0</v>
      </c>
      <c r="AC122" s="6">
        <v>19110.73</v>
      </c>
      <c r="AD122" s="7">
        <v>0</v>
      </c>
      <c r="AE122" s="6">
        <v>-19110.73</v>
      </c>
      <c r="AF122" s="6">
        <v>0</v>
      </c>
      <c r="AG122" s="6">
        <v>3878.38</v>
      </c>
      <c r="AH122" s="6">
        <v>0</v>
      </c>
      <c r="AI122" s="6">
        <v>14785.54</v>
      </c>
      <c r="AJ122" s="7">
        <v>0</v>
      </c>
      <c r="AK122" s="6">
        <v>-14785.54</v>
      </c>
      <c r="AL122" s="6">
        <v>0</v>
      </c>
      <c r="AM122" s="6">
        <v>7809.75</v>
      </c>
      <c r="AN122" s="6">
        <v>0</v>
      </c>
      <c r="AO122" s="6">
        <v>19852.98</v>
      </c>
      <c r="AP122" s="7">
        <v>0</v>
      </c>
      <c r="AQ122" s="6">
        <v>-19852.98</v>
      </c>
      <c r="AR122" s="6">
        <v>0</v>
      </c>
      <c r="AS122" s="6">
        <v>2408.73</v>
      </c>
      <c r="AT122" s="6">
        <v>0</v>
      </c>
      <c r="AU122" s="6">
        <v>9661.08</v>
      </c>
      <c r="AV122" s="7">
        <v>0</v>
      </c>
      <c r="AW122" s="6">
        <v>-9661.08</v>
      </c>
      <c r="AX122" s="6">
        <v>0</v>
      </c>
      <c r="AY122" s="6">
        <v>4180.6400000000003</v>
      </c>
      <c r="AZ122" s="6">
        <v>0</v>
      </c>
      <c r="BA122" s="6">
        <v>14880.51</v>
      </c>
      <c r="BB122" s="7">
        <v>0</v>
      </c>
      <c r="BC122" s="6">
        <v>-14880.51</v>
      </c>
      <c r="BD122" s="6">
        <v>0</v>
      </c>
      <c r="BE122" s="6">
        <v>2784.4</v>
      </c>
      <c r="BF122" s="6">
        <v>0</v>
      </c>
      <c r="BG122" s="6">
        <v>12759.82</v>
      </c>
      <c r="BH122" s="7">
        <v>0</v>
      </c>
      <c r="BI122" s="6">
        <v>-12759.82</v>
      </c>
      <c r="BJ122" s="6">
        <v>0</v>
      </c>
      <c r="BK122" s="6">
        <v>2966.57</v>
      </c>
      <c r="BL122" s="6">
        <v>0</v>
      </c>
      <c r="BM122" s="6">
        <v>13594.61</v>
      </c>
      <c r="BN122" s="7">
        <v>0</v>
      </c>
      <c r="BO122" s="6">
        <v>-13594.61</v>
      </c>
      <c r="BP122" s="6">
        <v>0</v>
      </c>
      <c r="BQ122" s="6">
        <v>1815.31</v>
      </c>
      <c r="BR122" s="6">
        <v>0</v>
      </c>
      <c r="BS122" s="6">
        <v>8426.9699999999993</v>
      </c>
      <c r="BT122" s="7">
        <v>0</v>
      </c>
      <c r="BU122" s="6">
        <v>-8426.9699999999993</v>
      </c>
      <c r="BV122" s="6">
        <v>0</v>
      </c>
      <c r="BW122" s="6">
        <v>6489.96</v>
      </c>
      <c r="BX122" s="6">
        <v>0</v>
      </c>
      <c r="BY122" s="6">
        <v>16803.78</v>
      </c>
      <c r="BZ122" s="7">
        <v>0</v>
      </c>
      <c r="CA122" s="6">
        <v>-16803.78</v>
      </c>
      <c r="CB122" s="6">
        <v>0</v>
      </c>
      <c r="CC122" s="6">
        <v>2925.19</v>
      </c>
      <c r="CD122" s="6">
        <v>0</v>
      </c>
      <c r="CE122" s="6">
        <v>11017.72</v>
      </c>
      <c r="CF122" s="7">
        <v>0</v>
      </c>
      <c r="CG122" s="6">
        <v>-11017.72</v>
      </c>
      <c r="CH122" s="6">
        <v>0</v>
      </c>
      <c r="CI122" s="6">
        <v>1441.65</v>
      </c>
      <c r="CJ122" s="6">
        <v>0</v>
      </c>
      <c r="CK122" s="6">
        <v>6606.53</v>
      </c>
      <c r="CL122" s="7">
        <v>0</v>
      </c>
      <c r="CM122" s="6">
        <v>-6606.53</v>
      </c>
      <c r="CN122" s="6">
        <v>0</v>
      </c>
      <c r="CO122" s="6">
        <v>6140.27</v>
      </c>
      <c r="CP122" s="6">
        <v>0</v>
      </c>
      <c r="CQ122" s="6">
        <v>23393.25</v>
      </c>
      <c r="CR122" s="7">
        <v>0</v>
      </c>
      <c r="CS122" s="6">
        <v>-23393.25</v>
      </c>
      <c r="CT122" s="6">
        <v>0</v>
      </c>
      <c r="CU122" s="6">
        <v>3316.76</v>
      </c>
      <c r="CV122" s="6">
        <v>0</v>
      </c>
      <c r="CW122" s="6">
        <v>16154.93</v>
      </c>
      <c r="CX122" s="7">
        <v>0</v>
      </c>
      <c r="CY122" s="6">
        <v>-16154.93</v>
      </c>
      <c r="CZ122" s="6">
        <v>0</v>
      </c>
      <c r="DA122" s="6">
        <v>3901.6</v>
      </c>
      <c r="DB122" s="6">
        <v>0</v>
      </c>
      <c r="DC122" s="6">
        <v>9918.16</v>
      </c>
      <c r="DD122" s="7">
        <v>0</v>
      </c>
      <c r="DE122" s="6">
        <v>-9918.16</v>
      </c>
      <c r="DF122" s="6">
        <v>0</v>
      </c>
      <c r="DG122" s="6">
        <v>3610.19</v>
      </c>
      <c r="DH122" s="6">
        <v>0</v>
      </c>
      <c r="DI122" s="6">
        <v>14379.72</v>
      </c>
      <c r="DJ122" s="7">
        <v>0</v>
      </c>
      <c r="DK122" s="6">
        <v>-14379.72</v>
      </c>
      <c r="DL122" s="6">
        <v>0</v>
      </c>
      <c r="DM122" s="6">
        <v>5769.39</v>
      </c>
      <c r="DN122" s="6">
        <v>0</v>
      </c>
      <c r="DO122" s="6">
        <v>14666.22</v>
      </c>
      <c r="DP122" s="7">
        <v>0</v>
      </c>
      <c r="DQ122" s="6">
        <v>-14666.22</v>
      </c>
      <c r="DR122" s="6">
        <v>0</v>
      </c>
      <c r="DS122" s="6">
        <v>3916.73</v>
      </c>
      <c r="DT122" s="6">
        <v>0</v>
      </c>
      <c r="DU122" s="6">
        <v>17948.84</v>
      </c>
      <c r="DV122" s="7">
        <v>0</v>
      </c>
      <c r="DW122" s="6">
        <v>-17948.84</v>
      </c>
      <c r="DX122" s="6">
        <v>0</v>
      </c>
      <c r="DY122" s="6">
        <v>3220.89</v>
      </c>
      <c r="DZ122" s="6">
        <v>0</v>
      </c>
      <c r="EA122" s="6">
        <v>11962.01</v>
      </c>
      <c r="EB122" s="7">
        <v>0</v>
      </c>
      <c r="EC122" s="6">
        <v>-11962.01</v>
      </c>
      <c r="ED122" s="6">
        <v>0</v>
      </c>
      <c r="EE122" s="6">
        <v>76001.39</v>
      </c>
      <c r="EF122" s="6">
        <v>0</v>
      </c>
      <c r="EG122" s="6">
        <v>273499.28999999998</v>
      </c>
      <c r="EH122" s="6">
        <v>0</v>
      </c>
      <c r="EI122" s="6">
        <v>-273499.28999999998</v>
      </c>
      <c r="EJ122" s="6">
        <v>0</v>
      </c>
    </row>
    <row r="123" spans="2:140" outlineLevel="1">
      <c r="B123" s="5" t="s">
        <v>551</v>
      </c>
      <c r="C123" s="6">
        <v>4008.21</v>
      </c>
      <c r="D123" s="6">
        <v>0</v>
      </c>
      <c r="E123" s="6">
        <v>8308.2099999999991</v>
      </c>
      <c r="F123" s="7">
        <v>0</v>
      </c>
      <c r="G123" s="6">
        <v>-8308.2099999999991</v>
      </c>
      <c r="H123" s="6">
        <v>0</v>
      </c>
      <c r="I123" s="6">
        <v>7470.01</v>
      </c>
      <c r="J123" s="6">
        <v>0</v>
      </c>
      <c r="K123" s="6">
        <v>280337.65999999997</v>
      </c>
      <c r="L123" s="7">
        <v>0</v>
      </c>
      <c r="M123" s="6">
        <v>-280337.65999999997</v>
      </c>
      <c r="N123" s="6">
        <v>0</v>
      </c>
      <c r="O123" s="6">
        <v>5935.08</v>
      </c>
      <c r="P123" s="6">
        <v>0</v>
      </c>
      <c r="Q123" s="6">
        <v>52167.67</v>
      </c>
      <c r="R123" s="7">
        <v>0</v>
      </c>
      <c r="S123" s="6">
        <v>-28282.61</v>
      </c>
      <c r="T123" s="6">
        <v>0</v>
      </c>
      <c r="U123" s="6">
        <v>9077.23</v>
      </c>
      <c r="V123" s="6">
        <v>0</v>
      </c>
      <c r="W123" s="6">
        <v>28282.61</v>
      </c>
      <c r="X123" s="7">
        <v>0</v>
      </c>
      <c r="Y123" s="6">
        <v>-28282.61</v>
      </c>
      <c r="Z123" s="6">
        <v>0</v>
      </c>
      <c r="AA123" s="6">
        <v>289319.90999999997</v>
      </c>
      <c r="AB123" s="6">
        <v>0</v>
      </c>
      <c r="AC123" s="6">
        <v>694331.13</v>
      </c>
      <c r="AD123" s="7">
        <v>0</v>
      </c>
      <c r="AE123" s="6">
        <v>-694331.13</v>
      </c>
      <c r="AF123" s="6">
        <v>0</v>
      </c>
      <c r="AG123" s="6">
        <v>65609.25</v>
      </c>
      <c r="AH123" s="6">
        <v>0</v>
      </c>
      <c r="AI123" s="6">
        <v>310958.88</v>
      </c>
      <c r="AJ123" s="7">
        <v>0</v>
      </c>
      <c r="AK123" s="6">
        <v>-310958.88</v>
      </c>
      <c r="AL123" s="6">
        <v>0</v>
      </c>
      <c r="AM123" s="6">
        <v>110122</v>
      </c>
      <c r="AN123" s="6">
        <v>0</v>
      </c>
      <c r="AO123" s="6">
        <v>332614.71999999997</v>
      </c>
      <c r="AP123" s="7">
        <v>0</v>
      </c>
      <c r="AQ123" s="6">
        <v>-332614.71999999997</v>
      </c>
      <c r="AR123" s="6">
        <v>0</v>
      </c>
      <c r="AS123" s="6">
        <v>105337.18</v>
      </c>
      <c r="AT123" s="6">
        <v>0</v>
      </c>
      <c r="AU123" s="6">
        <v>466621.15</v>
      </c>
      <c r="AV123" s="7">
        <v>0</v>
      </c>
      <c r="AW123" s="6">
        <v>-466621.15</v>
      </c>
      <c r="AX123" s="6">
        <v>0</v>
      </c>
      <c r="AY123" s="6">
        <v>98362.98</v>
      </c>
      <c r="AZ123" s="6">
        <v>0</v>
      </c>
      <c r="BA123" s="6">
        <v>374446.57</v>
      </c>
      <c r="BB123" s="7">
        <v>0</v>
      </c>
      <c r="BC123" s="6">
        <v>-374446.57</v>
      </c>
      <c r="BD123" s="6">
        <v>0</v>
      </c>
      <c r="BE123" s="6">
        <v>176700.9</v>
      </c>
      <c r="BF123" s="6">
        <v>0</v>
      </c>
      <c r="BG123" s="6">
        <v>471365.85</v>
      </c>
      <c r="BH123" s="7">
        <v>0</v>
      </c>
      <c r="BI123" s="6">
        <v>-471365.85</v>
      </c>
      <c r="BJ123" s="6">
        <v>0</v>
      </c>
      <c r="BK123" s="6">
        <v>77632.710000000006</v>
      </c>
      <c r="BL123" s="6">
        <v>0</v>
      </c>
      <c r="BM123" s="6">
        <v>343823.01</v>
      </c>
      <c r="BN123" s="7">
        <v>0</v>
      </c>
      <c r="BO123" s="6">
        <v>-343823.01</v>
      </c>
      <c r="BP123" s="6">
        <v>0</v>
      </c>
      <c r="BQ123" s="6">
        <v>64355.4</v>
      </c>
      <c r="BR123" s="6">
        <v>0</v>
      </c>
      <c r="BS123" s="6">
        <v>281959.46999999997</v>
      </c>
      <c r="BT123" s="7">
        <v>0</v>
      </c>
      <c r="BU123" s="6">
        <v>-281959.46999999997</v>
      </c>
      <c r="BV123" s="6">
        <v>0</v>
      </c>
      <c r="BW123" s="6">
        <v>47885.22</v>
      </c>
      <c r="BX123" s="6">
        <v>0</v>
      </c>
      <c r="BY123" s="6">
        <v>517609.09</v>
      </c>
      <c r="BZ123" s="7">
        <v>0</v>
      </c>
      <c r="CA123" s="6">
        <v>-517609.09</v>
      </c>
      <c r="CB123" s="6">
        <v>0</v>
      </c>
      <c r="CC123" s="6">
        <v>63013.27</v>
      </c>
      <c r="CD123" s="6">
        <v>0</v>
      </c>
      <c r="CE123" s="6">
        <v>225875.02</v>
      </c>
      <c r="CF123" s="7">
        <v>0</v>
      </c>
      <c r="CG123" s="6">
        <v>-225875.02</v>
      </c>
      <c r="CH123" s="6">
        <v>0</v>
      </c>
      <c r="CI123" s="6">
        <v>49172.49</v>
      </c>
      <c r="CJ123" s="6">
        <v>0</v>
      </c>
      <c r="CK123" s="6">
        <v>327736.02</v>
      </c>
      <c r="CL123" s="7">
        <v>0</v>
      </c>
      <c r="CM123" s="6">
        <v>-327736.02</v>
      </c>
      <c r="CN123" s="6">
        <v>0</v>
      </c>
      <c r="CO123" s="6">
        <v>52920.97</v>
      </c>
      <c r="CP123" s="6">
        <v>0</v>
      </c>
      <c r="CQ123" s="6">
        <v>429391.06</v>
      </c>
      <c r="CR123" s="7">
        <v>0</v>
      </c>
      <c r="CS123" s="6">
        <v>-429391.06</v>
      </c>
      <c r="CT123" s="6">
        <v>0</v>
      </c>
      <c r="CU123" s="6">
        <v>86274.52</v>
      </c>
      <c r="CV123" s="6">
        <v>0</v>
      </c>
      <c r="CW123" s="6">
        <v>676871.28</v>
      </c>
      <c r="CX123" s="7">
        <v>0</v>
      </c>
      <c r="CY123" s="6">
        <v>-676871.28</v>
      </c>
      <c r="CZ123" s="6">
        <v>0</v>
      </c>
      <c r="DA123" s="6">
        <v>81069.08</v>
      </c>
      <c r="DB123" s="6">
        <v>0</v>
      </c>
      <c r="DC123" s="6">
        <v>430277.54</v>
      </c>
      <c r="DD123" s="7">
        <v>0</v>
      </c>
      <c r="DE123" s="6">
        <v>-430277.54</v>
      </c>
      <c r="DF123" s="6">
        <v>0</v>
      </c>
      <c r="DG123" s="6">
        <v>87819.14</v>
      </c>
      <c r="DH123" s="6">
        <v>0</v>
      </c>
      <c r="DI123" s="6">
        <v>508562.67</v>
      </c>
      <c r="DJ123" s="7">
        <v>0</v>
      </c>
      <c r="DK123" s="6">
        <v>-508562.67</v>
      </c>
      <c r="DL123" s="6">
        <v>0</v>
      </c>
      <c r="DM123" s="6">
        <v>56142.31</v>
      </c>
      <c r="DN123" s="6">
        <v>0</v>
      </c>
      <c r="DO123" s="6">
        <v>295814.12</v>
      </c>
      <c r="DP123" s="7">
        <v>0</v>
      </c>
      <c r="DQ123" s="6">
        <v>-295814.12</v>
      </c>
      <c r="DR123" s="6">
        <v>0</v>
      </c>
      <c r="DS123" s="6">
        <v>75875.25</v>
      </c>
      <c r="DT123" s="6">
        <v>0</v>
      </c>
      <c r="DU123" s="6">
        <v>333540.8</v>
      </c>
      <c r="DV123" s="7">
        <v>0</v>
      </c>
      <c r="DW123" s="6">
        <v>-333540.8</v>
      </c>
      <c r="DX123" s="6">
        <v>0</v>
      </c>
      <c r="DY123" s="6">
        <v>154840.06</v>
      </c>
      <c r="DZ123" s="6">
        <v>0</v>
      </c>
      <c r="EA123" s="6">
        <v>421919.3</v>
      </c>
      <c r="EB123" s="7">
        <v>0</v>
      </c>
      <c r="EC123" s="6">
        <v>-421919.3</v>
      </c>
      <c r="ED123" s="6">
        <v>0</v>
      </c>
      <c r="EE123" s="6">
        <v>1768943.17</v>
      </c>
      <c r="EF123" s="6">
        <v>0</v>
      </c>
      <c r="EG123" s="6">
        <v>7812813.8300000001</v>
      </c>
      <c r="EH123" s="6">
        <v>0</v>
      </c>
      <c r="EI123" s="6">
        <v>-7812813.8300000001</v>
      </c>
      <c r="EJ123" s="6">
        <v>0</v>
      </c>
    </row>
    <row r="124" spans="2:140" outlineLevel="2">
      <c r="B124" s="5" t="s">
        <v>552</v>
      </c>
      <c r="C124" s="7">
        <v>0</v>
      </c>
      <c r="D124" s="6">
        <v>0</v>
      </c>
      <c r="E124" s="7">
        <v>0</v>
      </c>
      <c r="F124" s="7">
        <v>0</v>
      </c>
      <c r="G124" s="6">
        <v>0</v>
      </c>
      <c r="H124" s="6">
        <v>0</v>
      </c>
      <c r="I124" s="6">
        <v>6000</v>
      </c>
      <c r="J124" s="6">
        <v>0</v>
      </c>
      <c r="K124" s="6">
        <v>153399.79999999999</v>
      </c>
      <c r="L124" s="7">
        <v>0</v>
      </c>
      <c r="M124" s="6">
        <v>-153399.79999999999</v>
      </c>
      <c r="N124" s="6">
        <v>0</v>
      </c>
      <c r="O124" s="7">
        <v>0</v>
      </c>
      <c r="P124" s="6">
        <v>0</v>
      </c>
      <c r="Q124" s="6">
        <v>28800</v>
      </c>
      <c r="R124" s="7">
        <v>0</v>
      </c>
      <c r="S124" s="6">
        <v>-500</v>
      </c>
      <c r="T124" s="6">
        <v>0</v>
      </c>
      <c r="U124" s="7">
        <v>0</v>
      </c>
      <c r="V124" s="6">
        <v>0</v>
      </c>
      <c r="W124" s="6">
        <v>500</v>
      </c>
      <c r="X124" s="7">
        <v>0</v>
      </c>
      <c r="Y124" s="6">
        <v>-500</v>
      </c>
      <c r="Z124" s="6">
        <v>0</v>
      </c>
      <c r="AA124" s="6">
        <v>91000</v>
      </c>
      <c r="AB124" s="6">
        <v>0</v>
      </c>
      <c r="AC124" s="6">
        <v>212860</v>
      </c>
      <c r="AD124" s="7">
        <v>0</v>
      </c>
      <c r="AE124" s="6">
        <v>-212860</v>
      </c>
      <c r="AF124" s="6">
        <v>0</v>
      </c>
      <c r="AG124" s="6">
        <v>173850</v>
      </c>
      <c r="AH124" s="6">
        <v>0</v>
      </c>
      <c r="AI124" s="6">
        <v>1167370</v>
      </c>
      <c r="AJ124" s="7">
        <v>0</v>
      </c>
      <c r="AK124" s="6">
        <v>-1167370</v>
      </c>
      <c r="AL124" s="6">
        <v>0</v>
      </c>
      <c r="AM124" s="6">
        <v>93900</v>
      </c>
      <c r="AN124" s="6">
        <v>0</v>
      </c>
      <c r="AO124" s="6">
        <v>423260</v>
      </c>
      <c r="AP124" s="7">
        <v>0</v>
      </c>
      <c r="AQ124" s="6">
        <v>-423260</v>
      </c>
      <c r="AR124" s="6">
        <v>0</v>
      </c>
      <c r="AS124" s="6">
        <v>153243.35999999999</v>
      </c>
      <c r="AT124" s="6">
        <v>0</v>
      </c>
      <c r="AU124" s="6">
        <v>555043.36</v>
      </c>
      <c r="AV124" s="7">
        <v>0</v>
      </c>
      <c r="AW124" s="6">
        <v>-555043.36</v>
      </c>
      <c r="AX124" s="6">
        <v>0</v>
      </c>
      <c r="AY124" s="6">
        <v>11520</v>
      </c>
      <c r="AZ124" s="6">
        <v>0</v>
      </c>
      <c r="BA124" s="6">
        <v>248200</v>
      </c>
      <c r="BB124" s="7">
        <v>0</v>
      </c>
      <c r="BC124" s="6">
        <v>-248200</v>
      </c>
      <c r="BD124" s="6">
        <v>0</v>
      </c>
      <c r="BE124" s="6">
        <v>99720</v>
      </c>
      <c r="BF124" s="6">
        <v>0</v>
      </c>
      <c r="BG124" s="6">
        <v>324346</v>
      </c>
      <c r="BH124" s="7">
        <v>0</v>
      </c>
      <c r="BI124" s="6">
        <v>-324346</v>
      </c>
      <c r="BJ124" s="6">
        <v>0</v>
      </c>
      <c r="BK124" s="6">
        <v>17000</v>
      </c>
      <c r="BL124" s="6">
        <v>0</v>
      </c>
      <c r="BM124" s="6">
        <v>311505</v>
      </c>
      <c r="BN124" s="7">
        <v>0</v>
      </c>
      <c r="BO124" s="6">
        <v>-311505</v>
      </c>
      <c r="BP124" s="6">
        <v>0</v>
      </c>
      <c r="BQ124" s="6">
        <v>80760</v>
      </c>
      <c r="BR124" s="6">
        <v>0</v>
      </c>
      <c r="BS124" s="6">
        <v>224066.31</v>
      </c>
      <c r="BT124" s="7">
        <v>0</v>
      </c>
      <c r="BU124" s="6">
        <v>-224066.31</v>
      </c>
      <c r="BV124" s="6">
        <v>0</v>
      </c>
      <c r="BW124" s="6">
        <v>92000</v>
      </c>
      <c r="BX124" s="6">
        <v>0</v>
      </c>
      <c r="BY124" s="6">
        <v>276000</v>
      </c>
      <c r="BZ124" s="7">
        <v>0</v>
      </c>
      <c r="CA124" s="6">
        <v>-276000</v>
      </c>
      <c r="CB124" s="6">
        <v>0</v>
      </c>
      <c r="CC124" s="6">
        <v>69250</v>
      </c>
      <c r="CD124" s="6">
        <v>0</v>
      </c>
      <c r="CE124" s="6">
        <v>237275</v>
      </c>
      <c r="CF124" s="7">
        <v>0</v>
      </c>
      <c r="CG124" s="6">
        <v>-237275</v>
      </c>
      <c r="CH124" s="6">
        <v>0</v>
      </c>
      <c r="CI124" s="6">
        <v>7912</v>
      </c>
      <c r="CJ124" s="6">
        <v>0</v>
      </c>
      <c r="CK124" s="6">
        <v>89312</v>
      </c>
      <c r="CL124" s="7">
        <v>0</v>
      </c>
      <c r="CM124" s="6">
        <v>-89312</v>
      </c>
      <c r="CN124" s="6">
        <v>0</v>
      </c>
      <c r="CO124" s="6">
        <v>69900</v>
      </c>
      <c r="CP124" s="6">
        <v>0</v>
      </c>
      <c r="CQ124" s="6">
        <v>302397</v>
      </c>
      <c r="CR124" s="7">
        <v>0</v>
      </c>
      <c r="CS124" s="6">
        <v>-302397</v>
      </c>
      <c r="CT124" s="6">
        <v>0</v>
      </c>
      <c r="CU124" s="6">
        <v>127585</v>
      </c>
      <c r="CV124" s="6">
        <v>0</v>
      </c>
      <c r="CW124" s="6">
        <v>525021.4</v>
      </c>
      <c r="CX124" s="7">
        <v>0</v>
      </c>
      <c r="CY124" s="6">
        <v>-525021.4</v>
      </c>
      <c r="CZ124" s="6">
        <v>0</v>
      </c>
      <c r="DA124" s="6">
        <v>121638.41</v>
      </c>
      <c r="DB124" s="6">
        <v>0</v>
      </c>
      <c r="DC124" s="6">
        <v>361462.43</v>
      </c>
      <c r="DD124" s="7">
        <v>0</v>
      </c>
      <c r="DE124" s="6">
        <v>-361462.43</v>
      </c>
      <c r="DF124" s="6">
        <v>0</v>
      </c>
      <c r="DG124" s="6">
        <v>14991.6</v>
      </c>
      <c r="DH124" s="6">
        <v>0</v>
      </c>
      <c r="DI124" s="6">
        <v>286551.59999999998</v>
      </c>
      <c r="DJ124" s="7">
        <v>0</v>
      </c>
      <c r="DK124" s="6">
        <v>-286551.59999999998</v>
      </c>
      <c r="DL124" s="6">
        <v>0</v>
      </c>
      <c r="DM124" s="6">
        <v>56120</v>
      </c>
      <c r="DN124" s="6">
        <v>0</v>
      </c>
      <c r="DO124" s="6">
        <v>283620</v>
      </c>
      <c r="DP124" s="7">
        <v>0</v>
      </c>
      <c r="DQ124" s="6">
        <v>-283620</v>
      </c>
      <c r="DR124" s="6">
        <v>0</v>
      </c>
      <c r="DS124" s="6">
        <v>145180</v>
      </c>
      <c r="DT124" s="6">
        <v>0</v>
      </c>
      <c r="DU124" s="6">
        <v>278680</v>
      </c>
      <c r="DV124" s="7">
        <v>0</v>
      </c>
      <c r="DW124" s="6">
        <v>-278680</v>
      </c>
      <c r="DX124" s="6">
        <v>0</v>
      </c>
      <c r="DY124" s="7">
        <v>0</v>
      </c>
      <c r="DZ124" s="6">
        <v>0</v>
      </c>
      <c r="EA124" s="6">
        <v>171500</v>
      </c>
      <c r="EB124" s="7">
        <v>0</v>
      </c>
      <c r="EC124" s="6">
        <v>-171500</v>
      </c>
      <c r="ED124" s="6">
        <v>0</v>
      </c>
      <c r="EE124" s="6">
        <v>1431570.37</v>
      </c>
      <c r="EF124" s="6">
        <v>0</v>
      </c>
      <c r="EG124" s="6">
        <v>6461169.9000000004</v>
      </c>
      <c r="EH124" s="6">
        <v>0</v>
      </c>
      <c r="EI124" s="6">
        <v>-6461169.9000000004</v>
      </c>
      <c r="EJ124" s="6">
        <v>0</v>
      </c>
    </row>
    <row r="125" spans="2:140" outlineLevel="2">
      <c r="B125" s="5" t="s">
        <v>553</v>
      </c>
      <c r="C125" s="7">
        <v>0</v>
      </c>
      <c r="D125" s="6">
        <v>0</v>
      </c>
      <c r="E125" s="7">
        <v>0</v>
      </c>
      <c r="F125" s="7">
        <v>0</v>
      </c>
      <c r="G125" s="6">
        <v>0</v>
      </c>
      <c r="H125" s="6">
        <v>0</v>
      </c>
      <c r="I125" s="7">
        <v>0</v>
      </c>
      <c r="J125" s="6">
        <v>0</v>
      </c>
      <c r="K125" s="7">
        <v>0</v>
      </c>
      <c r="L125" s="7">
        <v>0</v>
      </c>
      <c r="M125" s="6">
        <v>0</v>
      </c>
      <c r="N125" s="6">
        <v>0</v>
      </c>
      <c r="O125" s="7">
        <v>0</v>
      </c>
      <c r="P125" s="6">
        <v>0</v>
      </c>
      <c r="Q125" s="7">
        <v>0</v>
      </c>
      <c r="R125" s="7">
        <v>0</v>
      </c>
      <c r="S125" s="6">
        <v>0</v>
      </c>
      <c r="T125" s="6">
        <v>0</v>
      </c>
      <c r="U125" s="7">
        <v>0</v>
      </c>
      <c r="V125" s="6">
        <v>0</v>
      </c>
      <c r="W125" s="7">
        <v>0</v>
      </c>
      <c r="X125" s="7">
        <v>0</v>
      </c>
      <c r="Y125" s="6">
        <v>0</v>
      </c>
      <c r="Z125" s="6">
        <v>0</v>
      </c>
      <c r="AA125" s="7">
        <v>0</v>
      </c>
      <c r="AB125" s="6">
        <v>0</v>
      </c>
      <c r="AC125" s="7">
        <v>0</v>
      </c>
      <c r="AD125" s="7">
        <v>0</v>
      </c>
      <c r="AE125" s="6">
        <v>0</v>
      </c>
      <c r="AF125" s="6">
        <v>0</v>
      </c>
      <c r="AG125" s="7">
        <v>0</v>
      </c>
      <c r="AH125" s="6">
        <v>0</v>
      </c>
      <c r="AI125" s="7">
        <v>0</v>
      </c>
      <c r="AJ125" s="7">
        <v>0</v>
      </c>
      <c r="AK125" s="6">
        <v>0</v>
      </c>
      <c r="AL125" s="6">
        <v>0</v>
      </c>
      <c r="AM125" s="7">
        <v>0</v>
      </c>
      <c r="AN125" s="6">
        <v>0</v>
      </c>
      <c r="AO125" s="7">
        <v>0</v>
      </c>
      <c r="AP125" s="7">
        <v>0</v>
      </c>
      <c r="AQ125" s="6">
        <v>0</v>
      </c>
      <c r="AR125" s="6">
        <v>0</v>
      </c>
      <c r="AS125" s="7">
        <v>0</v>
      </c>
      <c r="AT125" s="6">
        <v>0</v>
      </c>
      <c r="AU125" s="7">
        <v>0</v>
      </c>
      <c r="AV125" s="7">
        <v>0</v>
      </c>
      <c r="AW125" s="6">
        <v>0</v>
      </c>
      <c r="AX125" s="6">
        <v>0</v>
      </c>
      <c r="AY125" s="7">
        <v>0</v>
      </c>
      <c r="AZ125" s="6">
        <v>0</v>
      </c>
      <c r="BA125" s="7">
        <v>0</v>
      </c>
      <c r="BB125" s="7">
        <v>0</v>
      </c>
      <c r="BC125" s="6">
        <v>0</v>
      </c>
      <c r="BD125" s="6">
        <v>0</v>
      </c>
      <c r="BE125" s="7">
        <v>0</v>
      </c>
      <c r="BF125" s="6">
        <v>0</v>
      </c>
      <c r="BG125" s="7">
        <v>0</v>
      </c>
      <c r="BH125" s="7">
        <v>0</v>
      </c>
      <c r="BI125" s="6">
        <v>0</v>
      </c>
      <c r="BJ125" s="6">
        <v>0</v>
      </c>
      <c r="BK125" s="7">
        <v>0</v>
      </c>
      <c r="BL125" s="6">
        <v>0</v>
      </c>
      <c r="BM125" s="7">
        <v>0</v>
      </c>
      <c r="BN125" s="7">
        <v>0</v>
      </c>
      <c r="BO125" s="6">
        <v>0</v>
      </c>
      <c r="BP125" s="6">
        <v>0</v>
      </c>
      <c r="BQ125" s="7">
        <v>0</v>
      </c>
      <c r="BR125" s="6">
        <v>0</v>
      </c>
      <c r="BS125" s="7">
        <v>0</v>
      </c>
      <c r="BT125" s="7">
        <v>0</v>
      </c>
      <c r="BU125" s="6">
        <v>0</v>
      </c>
      <c r="BV125" s="6">
        <v>0</v>
      </c>
      <c r="BW125" s="7">
        <v>0</v>
      </c>
      <c r="BX125" s="6">
        <v>0</v>
      </c>
      <c r="BY125" s="7">
        <v>0</v>
      </c>
      <c r="BZ125" s="7">
        <v>0</v>
      </c>
      <c r="CA125" s="6">
        <v>0</v>
      </c>
      <c r="CB125" s="6">
        <v>0</v>
      </c>
      <c r="CC125" s="7">
        <v>0</v>
      </c>
      <c r="CD125" s="6">
        <v>0</v>
      </c>
      <c r="CE125" s="7">
        <v>0</v>
      </c>
      <c r="CF125" s="7">
        <v>0</v>
      </c>
      <c r="CG125" s="6">
        <v>0</v>
      </c>
      <c r="CH125" s="6">
        <v>0</v>
      </c>
      <c r="CI125" s="7">
        <v>0</v>
      </c>
      <c r="CJ125" s="6">
        <v>0</v>
      </c>
      <c r="CK125" s="7">
        <v>0</v>
      </c>
      <c r="CL125" s="7">
        <v>0</v>
      </c>
      <c r="CM125" s="6">
        <v>0</v>
      </c>
      <c r="CN125" s="6">
        <v>0</v>
      </c>
      <c r="CO125" s="7">
        <v>0</v>
      </c>
      <c r="CP125" s="6">
        <v>0</v>
      </c>
      <c r="CQ125" s="6">
        <v>0</v>
      </c>
      <c r="CR125" s="7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7">
        <v>0</v>
      </c>
      <c r="CY125" s="6">
        <v>0</v>
      </c>
      <c r="CZ125" s="6">
        <v>0</v>
      </c>
      <c r="DA125" s="7">
        <v>0</v>
      </c>
      <c r="DB125" s="6">
        <v>0</v>
      </c>
      <c r="DC125" s="7">
        <v>0</v>
      </c>
      <c r="DD125" s="7">
        <v>0</v>
      </c>
      <c r="DE125" s="6">
        <v>0</v>
      </c>
      <c r="DF125" s="6">
        <v>0</v>
      </c>
      <c r="DG125" s="7">
        <v>0</v>
      </c>
      <c r="DH125" s="6">
        <v>0</v>
      </c>
      <c r="DI125" s="7">
        <v>0</v>
      </c>
      <c r="DJ125" s="7">
        <v>0</v>
      </c>
      <c r="DK125" s="6">
        <v>0</v>
      </c>
      <c r="DL125" s="6">
        <v>0</v>
      </c>
      <c r="DM125" s="7">
        <v>0</v>
      </c>
      <c r="DN125" s="6">
        <v>0</v>
      </c>
      <c r="DO125" s="7">
        <v>0</v>
      </c>
      <c r="DP125" s="7">
        <v>0</v>
      </c>
      <c r="DQ125" s="6">
        <v>0</v>
      </c>
      <c r="DR125" s="6">
        <v>0</v>
      </c>
      <c r="DS125" s="7">
        <v>0</v>
      </c>
      <c r="DT125" s="6">
        <v>0</v>
      </c>
      <c r="DU125" s="7">
        <v>0</v>
      </c>
      <c r="DV125" s="7">
        <v>0</v>
      </c>
      <c r="DW125" s="6">
        <v>0</v>
      </c>
      <c r="DX125" s="6">
        <v>0</v>
      </c>
      <c r="DY125" s="7">
        <v>0</v>
      </c>
      <c r="DZ125" s="6">
        <v>0</v>
      </c>
      <c r="EA125" s="7">
        <v>0</v>
      </c>
      <c r="EB125" s="7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</row>
    <row r="126" spans="2:140" outlineLevel="1">
      <c r="B126" s="5" t="s">
        <v>554</v>
      </c>
      <c r="C126" s="7">
        <v>0</v>
      </c>
      <c r="D126" s="6">
        <v>0</v>
      </c>
      <c r="E126" s="7">
        <v>0</v>
      </c>
      <c r="F126" s="7">
        <v>0</v>
      </c>
      <c r="G126" s="6">
        <v>0</v>
      </c>
      <c r="H126" s="6">
        <v>0</v>
      </c>
      <c r="I126" s="6">
        <v>6000</v>
      </c>
      <c r="J126" s="6">
        <v>0</v>
      </c>
      <c r="K126" s="6">
        <v>153399.79999999999</v>
      </c>
      <c r="L126" s="7">
        <v>0</v>
      </c>
      <c r="M126" s="6">
        <v>-153399.79999999999</v>
      </c>
      <c r="N126" s="6">
        <v>0</v>
      </c>
      <c r="O126" s="7">
        <v>0</v>
      </c>
      <c r="P126" s="6">
        <v>0</v>
      </c>
      <c r="Q126" s="6">
        <v>28800</v>
      </c>
      <c r="R126" s="7">
        <v>0</v>
      </c>
      <c r="S126" s="6">
        <v>-500</v>
      </c>
      <c r="T126" s="6">
        <v>0</v>
      </c>
      <c r="U126" s="7">
        <v>0</v>
      </c>
      <c r="V126" s="6">
        <v>0</v>
      </c>
      <c r="W126" s="6">
        <v>500</v>
      </c>
      <c r="X126" s="7">
        <v>0</v>
      </c>
      <c r="Y126" s="6">
        <v>-500</v>
      </c>
      <c r="Z126" s="6">
        <v>0</v>
      </c>
      <c r="AA126" s="6">
        <v>91000</v>
      </c>
      <c r="AB126" s="6">
        <v>0</v>
      </c>
      <c r="AC126" s="6">
        <v>212860</v>
      </c>
      <c r="AD126" s="7">
        <v>0</v>
      </c>
      <c r="AE126" s="6">
        <v>-212860</v>
      </c>
      <c r="AF126" s="6">
        <v>0</v>
      </c>
      <c r="AG126" s="6">
        <v>173850</v>
      </c>
      <c r="AH126" s="6">
        <v>0</v>
      </c>
      <c r="AI126" s="6">
        <v>1167370</v>
      </c>
      <c r="AJ126" s="7">
        <v>0</v>
      </c>
      <c r="AK126" s="6">
        <v>-1167370</v>
      </c>
      <c r="AL126" s="6">
        <v>0</v>
      </c>
      <c r="AM126" s="6">
        <v>93900</v>
      </c>
      <c r="AN126" s="6">
        <v>0</v>
      </c>
      <c r="AO126" s="6">
        <v>423260</v>
      </c>
      <c r="AP126" s="7">
        <v>0</v>
      </c>
      <c r="AQ126" s="6">
        <v>-423260</v>
      </c>
      <c r="AR126" s="6">
        <v>0</v>
      </c>
      <c r="AS126" s="6">
        <v>153243.35999999999</v>
      </c>
      <c r="AT126" s="6">
        <v>0</v>
      </c>
      <c r="AU126" s="6">
        <v>555043.36</v>
      </c>
      <c r="AV126" s="7">
        <v>0</v>
      </c>
      <c r="AW126" s="6">
        <v>-555043.36</v>
      </c>
      <c r="AX126" s="6">
        <v>0</v>
      </c>
      <c r="AY126" s="6">
        <v>11520</v>
      </c>
      <c r="AZ126" s="6">
        <v>0</v>
      </c>
      <c r="BA126" s="6">
        <v>248200</v>
      </c>
      <c r="BB126" s="7">
        <v>0</v>
      </c>
      <c r="BC126" s="6">
        <v>-248200</v>
      </c>
      <c r="BD126" s="6">
        <v>0</v>
      </c>
      <c r="BE126" s="6">
        <v>99720</v>
      </c>
      <c r="BF126" s="6">
        <v>0</v>
      </c>
      <c r="BG126" s="6">
        <v>324346</v>
      </c>
      <c r="BH126" s="7">
        <v>0</v>
      </c>
      <c r="BI126" s="6">
        <v>-324346</v>
      </c>
      <c r="BJ126" s="6">
        <v>0</v>
      </c>
      <c r="BK126" s="6">
        <v>17000</v>
      </c>
      <c r="BL126" s="6">
        <v>0</v>
      </c>
      <c r="BM126" s="6">
        <v>311505</v>
      </c>
      <c r="BN126" s="7">
        <v>0</v>
      </c>
      <c r="BO126" s="6">
        <v>-311505</v>
      </c>
      <c r="BP126" s="6">
        <v>0</v>
      </c>
      <c r="BQ126" s="6">
        <v>80760</v>
      </c>
      <c r="BR126" s="6">
        <v>0</v>
      </c>
      <c r="BS126" s="6">
        <v>224066.31</v>
      </c>
      <c r="BT126" s="7">
        <v>0</v>
      </c>
      <c r="BU126" s="6">
        <v>-224066.31</v>
      </c>
      <c r="BV126" s="6">
        <v>0</v>
      </c>
      <c r="BW126" s="6">
        <v>92000</v>
      </c>
      <c r="BX126" s="6">
        <v>0</v>
      </c>
      <c r="BY126" s="6">
        <v>276000</v>
      </c>
      <c r="BZ126" s="7">
        <v>0</v>
      </c>
      <c r="CA126" s="6">
        <v>-276000</v>
      </c>
      <c r="CB126" s="6">
        <v>0</v>
      </c>
      <c r="CC126" s="6">
        <v>69250</v>
      </c>
      <c r="CD126" s="6">
        <v>0</v>
      </c>
      <c r="CE126" s="6">
        <v>237275</v>
      </c>
      <c r="CF126" s="7">
        <v>0</v>
      </c>
      <c r="CG126" s="6">
        <v>-237275</v>
      </c>
      <c r="CH126" s="6">
        <v>0</v>
      </c>
      <c r="CI126" s="6">
        <v>7912</v>
      </c>
      <c r="CJ126" s="6">
        <v>0</v>
      </c>
      <c r="CK126" s="6">
        <v>89312</v>
      </c>
      <c r="CL126" s="7">
        <v>0</v>
      </c>
      <c r="CM126" s="6">
        <v>-89312</v>
      </c>
      <c r="CN126" s="6">
        <v>0</v>
      </c>
      <c r="CO126" s="6">
        <v>69900</v>
      </c>
      <c r="CP126" s="6">
        <v>0</v>
      </c>
      <c r="CQ126" s="6">
        <v>302397</v>
      </c>
      <c r="CR126" s="7">
        <v>0</v>
      </c>
      <c r="CS126" s="6">
        <v>-302397</v>
      </c>
      <c r="CT126" s="6">
        <v>0</v>
      </c>
      <c r="CU126" s="6">
        <v>127585</v>
      </c>
      <c r="CV126" s="6">
        <v>0</v>
      </c>
      <c r="CW126" s="6">
        <v>525021.4</v>
      </c>
      <c r="CX126" s="7">
        <v>0</v>
      </c>
      <c r="CY126" s="6">
        <v>-525021.4</v>
      </c>
      <c r="CZ126" s="6">
        <v>0</v>
      </c>
      <c r="DA126" s="6">
        <v>121638.41</v>
      </c>
      <c r="DB126" s="6">
        <v>0</v>
      </c>
      <c r="DC126" s="6">
        <v>361462.43</v>
      </c>
      <c r="DD126" s="7">
        <v>0</v>
      </c>
      <c r="DE126" s="6">
        <v>-361462.43</v>
      </c>
      <c r="DF126" s="6">
        <v>0</v>
      </c>
      <c r="DG126" s="6">
        <v>14991.6</v>
      </c>
      <c r="DH126" s="6">
        <v>0</v>
      </c>
      <c r="DI126" s="6">
        <v>286551.59999999998</v>
      </c>
      <c r="DJ126" s="7">
        <v>0</v>
      </c>
      <c r="DK126" s="6">
        <v>-286551.59999999998</v>
      </c>
      <c r="DL126" s="6">
        <v>0</v>
      </c>
      <c r="DM126" s="6">
        <v>56120</v>
      </c>
      <c r="DN126" s="6">
        <v>0</v>
      </c>
      <c r="DO126" s="6">
        <v>283620</v>
      </c>
      <c r="DP126" s="7">
        <v>0</v>
      </c>
      <c r="DQ126" s="6">
        <v>-283620</v>
      </c>
      <c r="DR126" s="6">
        <v>0</v>
      </c>
      <c r="DS126" s="6">
        <v>145180</v>
      </c>
      <c r="DT126" s="6">
        <v>0</v>
      </c>
      <c r="DU126" s="6">
        <v>278680</v>
      </c>
      <c r="DV126" s="7">
        <v>0</v>
      </c>
      <c r="DW126" s="6">
        <v>-278680</v>
      </c>
      <c r="DX126" s="6">
        <v>0</v>
      </c>
      <c r="DY126" s="7">
        <v>0</v>
      </c>
      <c r="DZ126" s="6">
        <v>0</v>
      </c>
      <c r="EA126" s="6">
        <v>171500</v>
      </c>
      <c r="EB126" s="7">
        <v>0</v>
      </c>
      <c r="EC126" s="6">
        <v>-171500</v>
      </c>
      <c r="ED126" s="6">
        <v>0</v>
      </c>
      <c r="EE126" s="6">
        <v>1431570.37</v>
      </c>
      <c r="EF126" s="6">
        <v>0</v>
      </c>
      <c r="EG126" s="6">
        <v>6461169.9000000004</v>
      </c>
      <c r="EH126" s="6">
        <v>0</v>
      </c>
      <c r="EI126" s="6">
        <v>-6461169.9000000004</v>
      </c>
      <c r="EJ126" s="6">
        <v>0</v>
      </c>
    </row>
    <row r="127" spans="2:140" outlineLevel="2">
      <c r="B127" s="5" t="s">
        <v>555</v>
      </c>
      <c r="C127" s="7">
        <v>0</v>
      </c>
      <c r="D127" s="6">
        <v>0</v>
      </c>
      <c r="E127" s="7">
        <v>0</v>
      </c>
      <c r="F127" s="7">
        <v>0</v>
      </c>
      <c r="G127" s="6">
        <v>0</v>
      </c>
      <c r="H127" s="6">
        <v>0</v>
      </c>
      <c r="I127" s="7">
        <v>0</v>
      </c>
      <c r="J127" s="6">
        <v>0</v>
      </c>
      <c r="K127" s="7">
        <v>0</v>
      </c>
      <c r="L127" s="7">
        <v>0</v>
      </c>
      <c r="M127" s="6">
        <v>0</v>
      </c>
      <c r="N127" s="6">
        <v>0</v>
      </c>
      <c r="O127" s="7">
        <v>0</v>
      </c>
      <c r="P127" s="6">
        <v>0</v>
      </c>
      <c r="Q127" s="7">
        <v>0</v>
      </c>
      <c r="R127" s="7">
        <v>0</v>
      </c>
      <c r="S127" s="6">
        <v>0</v>
      </c>
      <c r="T127" s="6">
        <v>0</v>
      </c>
      <c r="U127" s="7">
        <v>0</v>
      </c>
      <c r="V127" s="6">
        <v>0</v>
      </c>
      <c r="W127" s="7">
        <v>0</v>
      </c>
      <c r="X127" s="7">
        <v>0</v>
      </c>
      <c r="Y127" s="6">
        <v>0</v>
      </c>
      <c r="Z127" s="6">
        <v>0</v>
      </c>
      <c r="AA127" s="7">
        <v>0</v>
      </c>
      <c r="AB127" s="6">
        <v>0</v>
      </c>
      <c r="AC127" s="7">
        <v>0</v>
      </c>
      <c r="AD127" s="7">
        <v>0</v>
      </c>
      <c r="AE127" s="6">
        <v>0</v>
      </c>
      <c r="AF127" s="6">
        <v>0</v>
      </c>
      <c r="AG127" s="6">
        <v>1050</v>
      </c>
      <c r="AH127" s="6">
        <v>0</v>
      </c>
      <c r="AI127" s="6">
        <v>4200</v>
      </c>
      <c r="AJ127" s="7">
        <v>0</v>
      </c>
      <c r="AK127" s="6">
        <v>-4200</v>
      </c>
      <c r="AL127" s="6">
        <v>0</v>
      </c>
      <c r="AM127" s="7">
        <v>0</v>
      </c>
      <c r="AN127" s="6">
        <v>0</v>
      </c>
      <c r="AO127" s="7">
        <v>0</v>
      </c>
      <c r="AP127" s="7">
        <v>0</v>
      </c>
      <c r="AQ127" s="6">
        <v>0</v>
      </c>
      <c r="AR127" s="6">
        <v>0</v>
      </c>
      <c r="AS127" s="7">
        <v>0</v>
      </c>
      <c r="AT127" s="6">
        <v>0</v>
      </c>
      <c r="AU127" s="7">
        <v>0</v>
      </c>
      <c r="AV127" s="7">
        <v>0</v>
      </c>
      <c r="AW127" s="6">
        <v>0</v>
      </c>
      <c r="AX127" s="6">
        <v>0</v>
      </c>
      <c r="AY127" s="7">
        <v>0</v>
      </c>
      <c r="AZ127" s="6">
        <v>0</v>
      </c>
      <c r="BA127" s="7">
        <v>0</v>
      </c>
      <c r="BB127" s="7">
        <v>0</v>
      </c>
      <c r="BC127" s="6">
        <v>0</v>
      </c>
      <c r="BD127" s="6">
        <v>0</v>
      </c>
      <c r="BE127" s="7">
        <v>0</v>
      </c>
      <c r="BF127" s="6">
        <v>0</v>
      </c>
      <c r="BG127" s="7">
        <v>0</v>
      </c>
      <c r="BH127" s="7">
        <v>0</v>
      </c>
      <c r="BI127" s="6">
        <v>0</v>
      </c>
      <c r="BJ127" s="6">
        <v>0</v>
      </c>
      <c r="BK127" s="7">
        <v>0</v>
      </c>
      <c r="BL127" s="6">
        <v>0</v>
      </c>
      <c r="BM127" s="7">
        <v>0</v>
      </c>
      <c r="BN127" s="7">
        <v>0</v>
      </c>
      <c r="BO127" s="6">
        <v>0</v>
      </c>
      <c r="BP127" s="6">
        <v>0</v>
      </c>
      <c r="BQ127" s="7">
        <v>0</v>
      </c>
      <c r="BR127" s="6">
        <v>0</v>
      </c>
      <c r="BS127" s="7">
        <v>0</v>
      </c>
      <c r="BT127" s="7">
        <v>0</v>
      </c>
      <c r="BU127" s="6">
        <v>0</v>
      </c>
      <c r="BV127" s="6">
        <v>0</v>
      </c>
      <c r="BW127" s="7">
        <v>0</v>
      </c>
      <c r="BX127" s="6">
        <v>0</v>
      </c>
      <c r="BY127" s="6">
        <v>500</v>
      </c>
      <c r="BZ127" s="7">
        <v>0</v>
      </c>
      <c r="CA127" s="6">
        <v>-500</v>
      </c>
      <c r="CB127" s="6">
        <v>0</v>
      </c>
      <c r="CC127" s="7">
        <v>0</v>
      </c>
      <c r="CD127" s="6">
        <v>0</v>
      </c>
      <c r="CE127" s="7">
        <v>0</v>
      </c>
      <c r="CF127" s="7">
        <v>0</v>
      </c>
      <c r="CG127" s="6">
        <v>0</v>
      </c>
      <c r="CH127" s="6">
        <v>0</v>
      </c>
      <c r="CI127" s="7">
        <v>0</v>
      </c>
      <c r="CJ127" s="6">
        <v>0</v>
      </c>
      <c r="CK127" s="7">
        <v>0</v>
      </c>
      <c r="CL127" s="7">
        <v>0</v>
      </c>
      <c r="CM127" s="6">
        <v>0</v>
      </c>
      <c r="CN127" s="6">
        <v>0</v>
      </c>
      <c r="CO127" s="7">
        <v>0</v>
      </c>
      <c r="CP127" s="6">
        <v>0</v>
      </c>
      <c r="CQ127" s="7">
        <v>0</v>
      </c>
      <c r="CR127" s="7">
        <v>0</v>
      </c>
      <c r="CS127" s="6">
        <v>0</v>
      </c>
      <c r="CT127" s="6">
        <v>0</v>
      </c>
      <c r="CU127" s="7">
        <v>0</v>
      </c>
      <c r="CV127" s="6">
        <v>0</v>
      </c>
      <c r="CW127" s="7">
        <v>0</v>
      </c>
      <c r="CX127" s="7">
        <v>0</v>
      </c>
      <c r="CY127" s="6">
        <v>0</v>
      </c>
      <c r="CZ127" s="6">
        <v>0</v>
      </c>
      <c r="DA127" s="7">
        <v>0</v>
      </c>
      <c r="DB127" s="6">
        <v>0</v>
      </c>
      <c r="DC127" s="7">
        <v>0</v>
      </c>
      <c r="DD127" s="7">
        <v>0</v>
      </c>
      <c r="DE127" s="6">
        <v>0</v>
      </c>
      <c r="DF127" s="6">
        <v>0</v>
      </c>
      <c r="DG127" s="7">
        <v>0</v>
      </c>
      <c r="DH127" s="6">
        <v>0</v>
      </c>
      <c r="DI127" s="7">
        <v>0</v>
      </c>
      <c r="DJ127" s="7">
        <v>0</v>
      </c>
      <c r="DK127" s="6">
        <v>0</v>
      </c>
      <c r="DL127" s="6">
        <v>0</v>
      </c>
      <c r="DM127" s="7">
        <v>0</v>
      </c>
      <c r="DN127" s="6">
        <v>0</v>
      </c>
      <c r="DO127" s="7">
        <v>0</v>
      </c>
      <c r="DP127" s="7">
        <v>0</v>
      </c>
      <c r="DQ127" s="6">
        <v>0</v>
      </c>
      <c r="DR127" s="6">
        <v>0</v>
      </c>
      <c r="DS127" s="7">
        <v>0</v>
      </c>
      <c r="DT127" s="6">
        <v>0</v>
      </c>
      <c r="DU127" s="7">
        <v>0</v>
      </c>
      <c r="DV127" s="7">
        <v>0</v>
      </c>
      <c r="DW127" s="6">
        <v>0</v>
      </c>
      <c r="DX127" s="6">
        <v>0</v>
      </c>
      <c r="DY127" s="7">
        <v>0</v>
      </c>
      <c r="DZ127" s="6">
        <v>0</v>
      </c>
      <c r="EA127" s="7">
        <v>0</v>
      </c>
      <c r="EB127" s="7">
        <v>0</v>
      </c>
      <c r="EC127" s="6">
        <v>0</v>
      </c>
      <c r="ED127" s="6">
        <v>0</v>
      </c>
      <c r="EE127" s="6">
        <v>1050</v>
      </c>
      <c r="EF127" s="6">
        <v>0</v>
      </c>
      <c r="EG127" s="6">
        <v>4700</v>
      </c>
      <c r="EH127" s="6">
        <v>0</v>
      </c>
      <c r="EI127" s="6">
        <v>-4700</v>
      </c>
      <c r="EJ127" s="6">
        <v>0</v>
      </c>
    </row>
    <row r="128" spans="2:140" outlineLevel="1">
      <c r="B128" s="5" t="s">
        <v>556</v>
      </c>
      <c r="C128" s="7">
        <v>0</v>
      </c>
      <c r="D128" s="6">
        <v>0</v>
      </c>
      <c r="E128" s="7">
        <v>0</v>
      </c>
      <c r="F128" s="7">
        <v>0</v>
      </c>
      <c r="G128" s="6">
        <v>0</v>
      </c>
      <c r="H128" s="6">
        <v>0</v>
      </c>
      <c r="I128" s="7">
        <v>0</v>
      </c>
      <c r="J128" s="6">
        <v>0</v>
      </c>
      <c r="K128" s="7">
        <v>0</v>
      </c>
      <c r="L128" s="7">
        <v>0</v>
      </c>
      <c r="M128" s="6">
        <v>0</v>
      </c>
      <c r="N128" s="6">
        <v>0</v>
      </c>
      <c r="O128" s="7">
        <v>0</v>
      </c>
      <c r="P128" s="6">
        <v>0</v>
      </c>
      <c r="Q128" s="7">
        <v>0</v>
      </c>
      <c r="R128" s="7">
        <v>0</v>
      </c>
      <c r="S128" s="6">
        <v>0</v>
      </c>
      <c r="T128" s="6">
        <v>0</v>
      </c>
      <c r="U128" s="7">
        <v>0</v>
      </c>
      <c r="V128" s="6">
        <v>0</v>
      </c>
      <c r="W128" s="7">
        <v>0</v>
      </c>
      <c r="X128" s="7">
        <v>0</v>
      </c>
      <c r="Y128" s="6">
        <v>0</v>
      </c>
      <c r="Z128" s="6">
        <v>0</v>
      </c>
      <c r="AA128" s="7">
        <v>0</v>
      </c>
      <c r="AB128" s="6">
        <v>0</v>
      </c>
      <c r="AC128" s="7">
        <v>0</v>
      </c>
      <c r="AD128" s="7">
        <v>0</v>
      </c>
      <c r="AE128" s="6">
        <v>0</v>
      </c>
      <c r="AF128" s="6">
        <v>0</v>
      </c>
      <c r="AG128" s="6">
        <v>1050</v>
      </c>
      <c r="AH128" s="6">
        <v>0</v>
      </c>
      <c r="AI128" s="6">
        <v>4200</v>
      </c>
      <c r="AJ128" s="7">
        <v>0</v>
      </c>
      <c r="AK128" s="6">
        <v>-4200</v>
      </c>
      <c r="AL128" s="6">
        <v>0</v>
      </c>
      <c r="AM128" s="7">
        <v>0</v>
      </c>
      <c r="AN128" s="6">
        <v>0</v>
      </c>
      <c r="AO128" s="7">
        <v>0</v>
      </c>
      <c r="AP128" s="7">
        <v>0</v>
      </c>
      <c r="AQ128" s="6">
        <v>0</v>
      </c>
      <c r="AR128" s="6">
        <v>0</v>
      </c>
      <c r="AS128" s="7">
        <v>0</v>
      </c>
      <c r="AT128" s="6">
        <v>0</v>
      </c>
      <c r="AU128" s="7">
        <v>0</v>
      </c>
      <c r="AV128" s="7">
        <v>0</v>
      </c>
      <c r="AW128" s="6">
        <v>0</v>
      </c>
      <c r="AX128" s="6">
        <v>0</v>
      </c>
      <c r="AY128" s="7">
        <v>0</v>
      </c>
      <c r="AZ128" s="6">
        <v>0</v>
      </c>
      <c r="BA128" s="7">
        <v>0</v>
      </c>
      <c r="BB128" s="7">
        <v>0</v>
      </c>
      <c r="BC128" s="6">
        <v>0</v>
      </c>
      <c r="BD128" s="6">
        <v>0</v>
      </c>
      <c r="BE128" s="7">
        <v>0</v>
      </c>
      <c r="BF128" s="6">
        <v>0</v>
      </c>
      <c r="BG128" s="7">
        <v>0</v>
      </c>
      <c r="BH128" s="7">
        <v>0</v>
      </c>
      <c r="BI128" s="6">
        <v>0</v>
      </c>
      <c r="BJ128" s="6">
        <v>0</v>
      </c>
      <c r="BK128" s="7">
        <v>0</v>
      </c>
      <c r="BL128" s="6">
        <v>0</v>
      </c>
      <c r="BM128" s="7">
        <v>0</v>
      </c>
      <c r="BN128" s="7">
        <v>0</v>
      </c>
      <c r="BO128" s="6">
        <v>0</v>
      </c>
      <c r="BP128" s="6">
        <v>0</v>
      </c>
      <c r="BQ128" s="7">
        <v>0</v>
      </c>
      <c r="BR128" s="6">
        <v>0</v>
      </c>
      <c r="BS128" s="7">
        <v>0</v>
      </c>
      <c r="BT128" s="7">
        <v>0</v>
      </c>
      <c r="BU128" s="6">
        <v>0</v>
      </c>
      <c r="BV128" s="6">
        <v>0</v>
      </c>
      <c r="BW128" s="7">
        <v>0</v>
      </c>
      <c r="BX128" s="6">
        <v>0</v>
      </c>
      <c r="BY128" s="6">
        <v>500</v>
      </c>
      <c r="BZ128" s="7">
        <v>0</v>
      </c>
      <c r="CA128" s="6">
        <v>-500</v>
      </c>
      <c r="CB128" s="6">
        <v>0</v>
      </c>
      <c r="CC128" s="7">
        <v>0</v>
      </c>
      <c r="CD128" s="6">
        <v>0</v>
      </c>
      <c r="CE128" s="7">
        <v>0</v>
      </c>
      <c r="CF128" s="7">
        <v>0</v>
      </c>
      <c r="CG128" s="6">
        <v>0</v>
      </c>
      <c r="CH128" s="6">
        <v>0</v>
      </c>
      <c r="CI128" s="7">
        <v>0</v>
      </c>
      <c r="CJ128" s="6">
        <v>0</v>
      </c>
      <c r="CK128" s="7">
        <v>0</v>
      </c>
      <c r="CL128" s="7">
        <v>0</v>
      </c>
      <c r="CM128" s="6">
        <v>0</v>
      </c>
      <c r="CN128" s="6">
        <v>0</v>
      </c>
      <c r="CO128" s="7">
        <v>0</v>
      </c>
      <c r="CP128" s="6">
        <v>0</v>
      </c>
      <c r="CQ128" s="7">
        <v>0</v>
      </c>
      <c r="CR128" s="7">
        <v>0</v>
      </c>
      <c r="CS128" s="6">
        <v>0</v>
      </c>
      <c r="CT128" s="6">
        <v>0</v>
      </c>
      <c r="CU128" s="7">
        <v>0</v>
      </c>
      <c r="CV128" s="6">
        <v>0</v>
      </c>
      <c r="CW128" s="7">
        <v>0</v>
      </c>
      <c r="CX128" s="7">
        <v>0</v>
      </c>
      <c r="CY128" s="6">
        <v>0</v>
      </c>
      <c r="CZ128" s="6">
        <v>0</v>
      </c>
      <c r="DA128" s="7">
        <v>0</v>
      </c>
      <c r="DB128" s="6">
        <v>0</v>
      </c>
      <c r="DC128" s="7">
        <v>0</v>
      </c>
      <c r="DD128" s="7">
        <v>0</v>
      </c>
      <c r="DE128" s="6">
        <v>0</v>
      </c>
      <c r="DF128" s="6">
        <v>0</v>
      </c>
      <c r="DG128" s="7">
        <v>0</v>
      </c>
      <c r="DH128" s="6">
        <v>0</v>
      </c>
      <c r="DI128" s="7">
        <v>0</v>
      </c>
      <c r="DJ128" s="7">
        <v>0</v>
      </c>
      <c r="DK128" s="6">
        <v>0</v>
      </c>
      <c r="DL128" s="6">
        <v>0</v>
      </c>
      <c r="DM128" s="7">
        <v>0</v>
      </c>
      <c r="DN128" s="6">
        <v>0</v>
      </c>
      <c r="DO128" s="7">
        <v>0</v>
      </c>
      <c r="DP128" s="7">
        <v>0</v>
      </c>
      <c r="DQ128" s="6">
        <v>0</v>
      </c>
      <c r="DR128" s="6">
        <v>0</v>
      </c>
      <c r="DS128" s="7">
        <v>0</v>
      </c>
      <c r="DT128" s="6">
        <v>0</v>
      </c>
      <c r="DU128" s="7">
        <v>0</v>
      </c>
      <c r="DV128" s="7">
        <v>0</v>
      </c>
      <c r="DW128" s="6">
        <v>0</v>
      </c>
      <c r="DX128" s="6">
        <v>0</v>
      </c>
      <c r="DY128" s="7">
        <v>0</v>
      </c>
      <c r="DZ128" s="6">
        <v>0</v>
      </c>
      <c r="EA128" s="7">
        <v>0</v>
      </c>
      <c r="EB128" s="7">
        <v>0</v>
      </c>
      <c r="EC128" s="6">
        <v>0</v>
      </c>
      <c r="ED128" s="6">
        <v>0</v>
      </c>
      <c r="EE128" s="6">
        <v>1050</v>
      </c>
      <c r="EF128" s="6">
        <v>0</v>
      </c>
      <c r="EG128" s="6">
        <v>4700</v>
      </c>
      <c r="EH128" s="6">
        <v>0</v>
      </c>
      <c r="EI128" s="6">
        <v>-4700</v>
      </c>
      <c r="EJ128" s="6">
        <v>0</v>
      </c>
    </row>
    <row r="129" spans="2:140" outlineLevel="2">
      <c r="B129" s="5" t="s">
        <v>557</v>
      </c>
      <c r="C129" s="7">
        <v>0</v>
      </c>
      <c r="D129" s="6">
        <v>0</v>
      </c>
      <c r="E129" s="7">
        <v>0</v>
      </c>
      <c r="F129" s="7">
        <v>0</v>
      </c>
      <c r="G129" s="6">
        <v>0</v>
      </c>
      <c r="H129" s="6">
        <v>0</v>
      </c>
      <c r="I129" s="7">
        <v>0</v>
      </c>
      <c r="J129" s="6">
        <v>0</v>
      </c>
      <c r="K129" s="7">
        <v>0</v>
      </c>
      <c r="L129" s="7">
        <v>0</v>
      </c>
      <c r="M129" s="6">
        <v>0</v>
      </c>
      <c r="N129" s="6">
        <v>0</v>
      </c>
      <c r="O129" s="7">
        <v>0</v>
      </c>
      <c r="P129" s="6">
        <v>0</v>
      </c>
      <c r="Q129" s="7">
        <v>0</v>
      </c>
      <c r="R129" s="7">
        <v>0</v>
      </c>
      <c r="S129" s="6">
        <v>0</v>
      </c>
      <c r="T129" s="6">
        <v>0</v>
      </c>
      <c r="U129" s="7">
        <v>0</v>
      </c>
      <c r="V129" s="6">
        <v>0</v>
      </c>
      <c r="W129" s="7">
        <v>0</v>
      </c>
      <c r="X129" s="7">
        <v>0</v>
      </c>
      <c r="Y129" s="6">
        <v>0</v>
      </c>
      <c r="Z129" s="6">
        <v>0</v>
      </c>
      <c r="AA129" s="7">
        <v>0</v>
      </c>
      <c r="AB129" s="6">
        <v>0</v>
      </c>
      <c r="AC129" s="6">
        <v>1100</v>
      </c>
      <c r="AD129" s="7">
        <v>0</v>
      </c>
      <c r="AE129" s="6">
        <v>-1100</v>
      </c>
      <c r="AF129" s="6">
        <v>0</v>
      </c>
      <c r="AG129" s="7">
        <v>0</v>
      </c>
      <c r="AH129" s="6">
        <v>0</v>
      </c>
      <c r="AI129" s="7">
        <v>0</v>
      </c>
      <c r="AJ129" s="7">
        <v>0</v>
      </c>
      <c r="AK129" s="6">
        <v>0</v>
      </c>
      <c r="AL129" s="6">
        <v>0</v>
      </c>
      <c r="AM129" s="6">
        <v>400</v>
      </c>
      <c r="AN129" s="6">
        <v>0</v>
      </c>
      <c r="AO129" s="6">
        <v>586.91999999999996</v>
      </c>
      <c r="AP129" s="7">
        <v>0</v>
      </c>
      <c r="AQ129" s="6">
        <v>-586.91999999999996</v>
      </c>
      <c r="AR129" s="6">
        <v>0</v>
      </c>
      <c r="AS129" s="7">
        <v>0</v>
      </c>
      <c r="AT129" s="6">
        <v>0</v>
      </c>
      <c r="AU129" s="6">
        <v>400</v>
      </c>
      <c r="AV129" s="7">
        <v>0</v>
      </c>
      <c r="AW129" s="6">
        <v>-400</v>
      </c>
      <c r="AX129" s="6">
        <v>0</v>
      </c>
      <c r="AY129" s="7">
        <v>0</v>
      </c>
      <c r="AZ129" s="6">
        <v>0</v>
      </c>
      <c r="BA129" s="6">
        <v>200</v>
      </c>
      <c r="BB129" s="7">
        <v>0</v>
      </c>
      <c r="BC129" s="6">
        <v>-200</v>
      </c>
      <c r="BD129" s="6">
        <v>0</v>
      </c>
      <c r="BE129" s="6">
        <v>200</v>
      </c>
      <c r="BF129" s="6">
        <v>0</v>
      </c>
      <c r="BG129" s="6">
        <v>600</v>
      </c>
      <c r="BH129" s="7">
        <v>0</v>
      </c>
      <c r="BI129" s="6">
        <v>-600</v>
      </c>
      <c r="BJ129" s="6">
        <v>0</v>
      </c>
      <c r="BK129" s="7">
        <v>0</v>
      </c>
      <c r="BL129" s="6">
        <v>0</v>
      </c>
      <c r="BM129" s="7">
        <v>0</v>
      </c>
      <c r="BN129" s="7">
        <v>0</v>
      </c>
      <c r="BO129" s="6">
        <v>0</v>
      </c>
      <c r="BP129" s="6">
        <v>0</v>
      </c>
      <c r="BQ129" s="7">
        <v>0</v>
      </c>
      <c r="BR129" s="6">
        <v>0</v>
      </c>
      <c r="BS129" s="6">
        <v>200</v>
      </c>
      <c r="BT129" s="7">
        <v>0</v>
      </c>
      <c r="BU129" s="6">
        <v>-200</v>
      </c>
      <c r="BV129" s="6">
        <v>0</v>
      </c>
      <c r="BW129" s="7">
        <v>0</v>
      </c>
      <c r="BX129" s="6">
        <v>0</v>
      </c>
      <c r="BY129" s="6">
        <v>573.84</v>
      </c>
      <c r="BZ129" s="7">
        <v>0</v>
      </c>
      <c r="CA129" s="6">
        <v>-573.84</v>
      </c>
      <c r="CB129" s="6">
        <v>0</v>
      </c>
      <c r="CC129" s="7">
        <v>0</v>
      </c>
      <c r="CD129" s="6">
        <v>0</v>
      </c>
      <c r="CE129" s="7">
        <v>0</v>
      </c>
      <c r="CF129" s="7">
        <v>0</v>
      </c>
      <c r="CG129" s="6">
        <v>0</v>
      </c>
      <c r="CH129" s="6">
        <v>0</v>
      </c>
      <c r="CI129" s="6">
        <v>300</v>
      </c>
      <c r="CJ129" s="6">
        <v>0</v>
      </c>
      <c r="CK129" s="6">
        <v>300</v>
      </c>
      <c r="CL129" s="7">
        <v>0</v>
      </c>
      <c r="CM129" s="6">
        <v>-300</v>
      </c>
      <c r="CN129" s="6">
        <v>0</v>
      </c>
      <c r="CO129" s="7">
        <v>0</v>
      </c>
      <c r="CP129" s="6">
        <v>0</v>
      </c>
      <c r="CQ129" s="7">
        <v>0</v>
      </c>
      <c r="CR129" s="7">
        <v>0</v>
      </c>
      <c r="CS129" s="6">
        <v>0</v>
      </c>
      <c r="CT129" s="6">
        <v>0</v>
      </c>
      <c r="CU129" s="7">
        <v>0</v>
      </c>
      <c r="CV129" s="6">
        <v>0</v>
      </c>
      <c r="CW129" s="6">
        <v>1000</v>
      </c>
      <c r="CX129" s="7">
        <v>0</v>
      </c>
      <c r="CY129" s="6">
        <v>-1000</v>
      </c>
      <c r="CZ129" s="6">
        <v>0</v>
      </c>
      <c r="DA129" s="7">
        <v>0</v>
      </c>
      <c r="DB129" s="6">
        <v>0</v>
      </c>
      <c r="DC129" s="6">
        <v>886.92</v>
      </c>
      <c r="DD129" s="7">
        <v>0</v>
      </c>
      <c r="DE129" s="6">
        <v>-886.92</v>
      </c>
      <c r="DF129" s="6">
        <v>0</v>
      </c>
      <c r="DG129" s="7">
        <v>0</v>
      </c>
      <c r="DH129" s="6">
        <v>0</v>
      </c>
      <c r="DI129" s="6">
        <v>900</v>
      </c>
      <c r="DJ129" s="7">
        <v>0</v>
      </c>
      <c r="DK129" s="6">
        <v>-900</v>
      </c>
      <c r="DL129" s="6">
        <v>0</v>
      </c>
      <c r="DM129" s="6">
        <v>19799.61</v>
      </c>
      <c r="DN129" s="6">
        <v>0</v>
      </c>
      <c r="DO129" s="6">
        <v>28198.39</v>
      </c>
      <c r="DP129" s="7">
        <v>0</v>
      </c>
      <c r="DQ129" s="6">
        <v>-28198.39</v>
      </c>
      <c r="DR129" s="6">
        <v>0</v>
      </c>
      <c r="DS129" s="6">
        <v>200</v>
      </c>
      <c r="DT129" s="6">
        <v>0</v>
      </c>
      <c r="DU129" s="6">
        <v>400</v>
      </c>
      <c r="DV129" s="7">
        <v>0</v>
      </c>
      <c r="DW129" s="6">
        <v>-400</v>
      </c>
      <c r="DX129" s="6">
        <v>0</v>
      </c>
      <c r="DY129" s="7">
        <v>0</v>
      </c>
      <c r="DZ129" s="6">
        <v>0</v>
      </c>
      <c r="EA129" s="7">
        <v>0</v>
      </c>
      <c r="EB129" s="7">
        <v>0</v>
      </c>
      <c r="EC129" s="6">
        <v>0</v>
      </c>
      <c r="ED129" s="6">
        <v>0</v>
      </c>
      <c r="EE129" s="6">
        <v>20899.61</v>
      </c>
      <c r="EF129" s="6">
        <v>0</v>
      </c>
      <c r="EG129" s="6">
        <v>35346.07</v>
      </c>
      <c r="EH129" s="6">
        <v>0</v>
      </c>
      <c r="EI129" s="6">
        <v>-35346.07</v>
      </c>
      <c r="EJ129" s="6">
        <v>0</v>
      </c>
    </row>
    <row r="130" spans="2:140" outlineLevel="1">
      <c r="B130" s="5" t="s">
        <v>558</v>
      </c>
      <c r="C130" s="7">
        <v>0</v>
      </c>
      <c r="D130" s="6">
        <v>0</v>
      </c>
      <c r="E130" s="7">
        <v>0</v>
      </c>
      <c r="F130" s="7">
        <v>0</v>
      </c>
      <c r="G130" s="6">
        <v>0</v>
      </c>
      <c r="H130" s="6">
        <v>0</v>
      </c>
      <c r="I130" s="7">
        <v>0</v>
      </c>
      <c r="J130" s="6">
        <v>0</v>
      </c>
      <c r="K130" s="7">
        <v>0</v>
      </c>
      <c r="L130" s="7">
        <v>0</v>
      </c>
      <c r="M130" s="6">
        <v>0</v>
      </c>
      <c r="N130" s="6">
        <v>0</v>
      </c>
      <c r="O130" s="7">
        <v>0</v>
      </c>
      <c r="P130" s="6">
        <v>0</v>
      </c>
      <c r="Q130" s="7">
        <v>0</v>
      </c>
      <c r="R130" s="7">
        <v>0</v>
      </c>
      <c r="S130" s="6">
        <v>0</v>
      </c>
      <c r="T130" s="6">
        <v>0</v>
      </c>
      <c r="U130" s="7">
        <v>0</v>
      </c>
      <c r="V130" s="6">
        <v>0</v>
      </c>
      <c r="W130" s="7">
        <v>0</v>
      </c>
      <c r="X130" s="7">
        <v>0</v>
      </c>
      <c r="Y130" s="6">
        <v>0</v>
      </c>
      <c r="Z130" s="6">
        <v>0</v>
      </c>
      <c r="AA130" s="7">
        <v>0</v>
      </c>
      <c r="AB130" s="6">
        <v>0</v>
      </c>
      <c r="AC130" s="6">
        <v>1100</v>
      </c>
      <c r="AD130" s="7">
        <v>0</v>
      </c>
      <c r="AE130" s="6">
        <v>-1100</v>
      </c>
      <c r="AF130" s="6">
        <v>0</v>
      </c>
      <c r="AG130" s="7">
        <v>0</v>
      </c>
      <c r="AH130" s="6">
        <v>0</v>
      </c>
      <c r="AI130" s="7">
        <v>0</v>
      </c>
      <c r="AJ130" s="7">
        <v>0</v>
      </c>
      <c r="AK130" s="6">
        <v>0</v>
      </c>
      <c r="AL130" s="6">
        <v>0</v>
      </c>
      <c r="AM130" s="6">
        <v>400</v>
      </c>
      <c r="AN130" s="6">
        <v>0</v>
      </c>
      <c r="AO130" s="6">
        <v>586.91999999999996</v>
      </c>
      <c r="AP130" s="7">
        <v>0</v>
      </c>
      <c r="AQ130" s="6">
        <v>-586.91999999999996</v>
      </c>
      <c r="AR130" s="6">
        <v>0</v>
      </c>
      <c r="AS130" s="7">
        <v>0</v>
      </c>
      <c r="AT130" s="6">
        <v>0</v>
      </c>
      <c r="AU130" s="6">
        <v>400</v>
      </c>
      <c r="AV130" s="7">
        <v>0</v>
      </c>
      <c r="AW130" s="6">
        <v>-400</v>
      </c>
      <c r="AX130" s="6">
        <v>0</v>
      </c>
      <c r="AY130" s="7">
        <v>0</v>
      </c>
      <c r="AZ130" s="6">
        <v>0</v>
      </c>
      <c r="BA130" s="6">
        <v>200</v>
      </c>
      <c r="BB130" s="7">
        <v>0</v>
      </c>
      <c r="BC130" s="6">
        <v>-200</v>
      </c>
      <c r="BD130" s="6">
        <v>0</v>
      </c>
      <c r="BE130" s="6">
        <v>200</v>
      </c>
      <c r="BF130" s="6">
        <v>0</v>
      </c>
      <c r="BG130" s="6">
        <v>600</v>
      </c>
      <c r="BH130" s="7">
        <v>0</v>
      </c>
      <c r="BI130" s="6">
        <v>-600</v>
      </c>
      <c r="BJ130" s="6">
        <v>0</v>
      </c>
      <c r="BK130" s="7">
        <v>0</v>
      </c>
      <c r="BL130" s="6">
        <v>0</v>
      </c>
      <c r="BM130" s="7">
        <v>0</v>
      </c>
      <c r="BN130" s="7">
        <v>0</v>
      </c>
      <c r="BO130" s="6">
        <v>0</v>
      </c>
      <c r="BP130" s="6">
        <v>0</v>
      </c>
      <c r="BQ130" s="7">
        <v>0</v>
      </c>
      <c r="BR130" s="6">
        <v>0</v>
      </c>
      <c r="BS130" s="6">
        <v>200</v>
      </c>
      <c r="BT130" s="7">
        <v>0</v>
      </c>
      <c r="BU130" s="6">
        <v>-200</v>
      </c>
      <c r="BV130" s="6">
        <v>0</v>
      </c>
      <c r="BW130" s="7">
        <v>0</v>
      </c>
      <c r="BX130" s="6">
        <v>0</v>
      </c>
      <c r="BY130" s="6">
        <v>573.84</v>
      </c>
      <c r="BZ130" s="7">
        <v>0</v>
      </c>
      <c r="CA130" s="6">
        <v>-573.84</v>
      </c>
      <c r="CB130" s="6">
        <v>0</v>
      </c>
      <c r="CC130" s="7">
        <v>0</v>
      </c>
      <c r="CD130" s="6">
        <v>0</v>
      </c>
      <c r="CE130" s="7">
        <v>0</v>
      </c>
      <c r="CF130" s="7">
        <v>0</v>
      </c>
      <c r="CG130" s="6">
        <v>0</v>
      </c>
      <c r="CH130" s="6">
        <v>0</v>
      </c>
      <c r="CI130" s="6">
        <v>300</v>
      </c>
      <c r="CJ130" s="6">
        <v>0</v>
      </c>
      <c r="CK130" s="6">
        <v>300</v>
      </c>
      <c r="CL130" s="7">
        <v>0</v>
      </c>
      <c r="CM130" s="6">
        <v>-300</v>
      </c>
      <c r="CN130" s="6">
        <v>0</v>
      </c>
      <c r="CO130" s="7">
        <v>0</v>
      </c>
      <c r="CP130" s="6">
        <v>0</v>
      </c>
      <c r="CQ130" s="7">
        <v>0</v>
      </c>
      <c r="CR130" s="7">
        <v>0</v>
      </c>
      <c r="CS130" s="6">
        <v>0</v>
      </c>
      <c r="CT130" s="6">
        <v>0</v>
      </c>
      <c r="CU130" s="7">
        <v>0</v>
      </c>
      <c r="CV130" s="6">
        <v>0</v>
      </c>
      <c r="CW130" s="6">
        <v>1000</v>
      </c>
      <c r="CX130" s="7">
        <v>0</v>
      </c>
      <c r="CY130" s="6">
        <v>-1000</v>
      </c>
      <c r="CZ130" s="6">
        <v>0</v>
      </c>
      <c r="DA130" s="7">
        <v>0</v>
      </c>
      <c r="DB130" s="6">
        <v>0</v>
      </c>
      <c r="DC130" s="6">
        <v>886.92</v>
      </c>
      <c r="DD130" s="7">
        <v>0</v>
      </c>
      <c r="DE130" s="6">
        <v>-886.92</v>
      </c>
      <c r="DF130" s="6">
        <v>0</v>
      </c>
      <c r="DG130" s="7">
        <v>0</v>
      </c>
      <c r="DH130" s="6">
        <v>0</v>
      </c>
      <c r="DI130" s="6">
        <v>900</v>
      </c>
      <c r="DJ130" s="7">
        <v>0</v>
      </c>
      <c r="DK130" s="6">
        <v>-900</v>
      </c>
      <c r="DL130" s="6">
        <v>0</v>
      </c>
      <c r="DM130" s="6">
        <v>19799.61</v>
      </c>
      <c r="DN130" s="6">
        <v>0</v>
      </c>
      <c r="DO130" s="6">
        <v>28198.39</v>
      </c>
      <c r="DP130" s="7">
        <v>0</v>
      </c>
      <c r="DQ130" s="6">
        <v>-28198.39</v>
      </c>
      <c r="DR130" s="6">
        <v>0</v>
      </c>
      <c r="DS130" s="6">
        <v>200</v>
      </c>
      <c r="DT130" s="6">
        <v>0</v>
      </c>
      <c r="DU130" s="6">
        <v>400</v>
      </c>
      <c r="DV130" s="7">
        <v>0</v>
      </c>
      <c r="DW130" s="6">
        <v>-400</v>
      </c>
      <c r="DX130" s="6">
        <v>0</v>
      </c>
      <c r="DY130" s="7">
        <v>0</v>
      </c>
      <c r="DZ130" s="6">
        <v>0</v>
      </c>
      <c r="EA130" s="7">
        <v>0</v>
      </c>
      <c r="EB130" s="7">
        <v>0</v>
      </c>
      <c r="EC130" s="6">
        <v>0</v>
      </c>
      <c r="ED130" s="6">
        <v>0</v>
      </c>
      <c r="EE130" s="6">
        <v>20899.61</v>
      </c>
      <c r="EF130" s="6">
        <v>0</v>
      </c>
      <c r="EG130" s="6">
        <v>35346.07</v>
      </c>
      <c r="EH130" s="6">
        <v>0</v>
      </c>
      <c r="EI130" s="6">
        <v>-35346.07</v>
      </c>
      <c r="EJ130" s="6">
        <v>0</v>
      </c>
    </row>
    <row r="131" spans="2:140" outlineLevel="2">
      <c r="B131" s="5" t="s">
        <v>559</v>
      </c>
      <c r="C131" s="7">
        <v>0</v>
      </c>
      <c r="D131" s="6">
        <v>0</v>
      </c>
      <c r="E131" s="7">
        <v>0</v>
      </c>
      <c r="F131" s="7">
        <v>0</v>
      </c>
      <c r="G131" s="6">
        <v>0</v>
      </c>
      <c r="H131" s="6">
        <v>0</v>
      </c>
      <c r="I131" s="7">
        <v>0</v>
      </c>
      <c r="J131" s="6">
        <v>0</v>
      </c>
      <c r="K131" s="7">
        <v>0</v>
      </c>
      <c r="L131" s="7">
        <v>0</v>
      </c>
      <c r="M131" s="6">
        <v>0</v>
      </c>
      <c r="N131" s="6">
        <v>0</v>
      </c>
      <c r="O131" s="7">
        <v>0</v>
      </c>
      <c r="P131" s="6">
        <v>0</v>
      </c>
      <c r="Q131" s="7">
        <v>0</v>
      </c>
      <c r="R131" s="7">
        <v>0</v>
      </c>
      <c r="S131" s="6">
        <v>0</v>
      </c>
      <c r="T131" s="6">
        <v>0</v>
      </c>
      <c r="U131" s="7">
        <v>0</v>
      </c>
      <c r="V131" s="6">
        <v>0</v>
      </c>
      <c r="W131" s="7">
        <v>0</v>
      </c>
      <c r="X131" s="7">
        <v>0</v>
      </c>
      <c r="Y131" s="6">
        <v>0</v>
      </c>
      <c r="Z131" s="6">
        <v>0</v>
      </c>
      <c r="AA131" s="7">
        <v>0</v>
      </c>
      <c r="AB131" s="6">
        <v>0</v>
      </c>
      <c r="AC131" s="7">
        <v>0</v>
      </c>
      <c r="AD131" s="6">
        <v>1000000</v>
      </c>
      <c r="AE131" s="6">
        <v>1000000</v>
      </c>
      <c r="AF131" s="6">
        <v>0</v>
      </c>
      <c r="AG131" s="7">
        <v>0</v>
      </c>
      <c r="AH131" s="6">
        <v>0</v>
      </c>
      <c r="AI131" s="7">
        <v>0</v>
      </c>
      <c r="AJ131" s="6">
        <v>550000</v>
      </c>
      <c r="AK131" s="6">
        <v>550000</v>
      </c>
      <c r="AL131" s="6">
        <v>0</v>
      </c>
      <c r="AM131" s="7">
        <v>0</v>
      </c>
      <c r="AN131" s="6">
        <v>0</v>
      </c>
      <c r="AO131" s="7">
        <v>0</v>
      </c>
      <c r="AP131" s="6">
        <v>1149000</v>
      </c>
      <c r="AQ131" s="6">
        <v>1149000</v>
      </c>
      <c r="AR131" s="6">
        <v>0</v>
      </c>
      <c r="AS131" s="7">
        <v>0</v>
      </c>
      <c r="AT131" s="6">
        <v>0</v>
      </c>
      <c r="AU131" s="7">
        <v>0</v>
      </c>
      <c r="AV131" s="6">
        <v>100000</v>
      </c>
      <c r="AW131" s="6">
        <v>100000</v>
      </c>
      <c r="AX131" s="6">
        <v>0</v>
      </c>
      <c r="AY131" s="7">
        <v>0</v>
      </c>
      <c r="AZ131" s="6">
        <v>0</v>
      </c>
      <c r="BA131" s="7">
        <v>0</v>
      </c>
      <c r="BB131" s="6">
        <v>600000</v>
      </c>
      <c r="BC131" s="6">
        <v>600000</v>
      </c>
      <c r="BD131" s="6">
        <v>0</v>
      </c>
      <c r="BE131" s="7">
        <v>0</v>
      </c>
      <c r="BF131" s="6">
        <v>0</v>
      </c>
      <c r="BG131" s="7">
        <v>0</v>
      </c>
      <c r="BH131" s="6">
        <v>540000</v>
      </c>
      <c r="BI131" s="6">
        <v>540000</v>
      </c>
      <c r="BJ131" s="6">
        <v>0</v>
      </c>
      <c r="BK131" s="7">
        <v>0</v>
      </c>
      <c r="BL131" s="6">
        <v>0</v>
      </c>
      <c r="BM131" s="7">
        <v>0</v>
      </c>
      <c r="BN131" s="6">
        <v>350000</v>
      </c>
      <c r="BO131" s="6">
        <v>350000</v>
      </c>
      <c r="BP131" s="6">
        <v>0</v>
      </c>
      <c r="BQ131" s="7">
        <v>0</v>
      </c>
      <c r="BR131" s="6">
        <v>0</v>
      </c>
      <c r="BS131" s="7">
        <v>0</v>
      </c>
      <c r="BT131" s="6">
        <v>1000000</v>
      </c>
      <c r="BU131" s="6">
        <v>1000000</v>
      </c>
      <c r="BV131" s="6">
        <v>0</v>
      </c>
      <c r="BW131" s="7">
        <v>0</v>
      </c>
      <c r="BX131" s="6">
        <v>0</v>
      </c>
      <c r="BY131" s="7">
        <v>0</v>
      </c>
      <c r="BZ131" s="6">
        <v>500000</v>
      </c>
      <c r="CA131" s="6">
        <v>500000</v>
      </c>
      <c r="CB131" s="6">
        <v>0</v>
      </c>
      <c r="CC131" s="7">
        <v>0</v>
      </c>
      <c r="CD131" s="6">
        <v>0</v>
      </c>
      <c r="CE131" s="7">
        <v>0</v>
      </c>
      <c r="CF131" s="6">
        <v>100000</v>
      </c>
      <c r="CG131" s="6">
        <v>100000</v>
      </c>
      <c r="CH131" s="6">
        <v>0</v>
      </c>
      <c r="CI131" s="7">
        <v>0</v>
      </c>
      <c r="CJ131" s="6">
        <v>0</v>
      </c>
      <c r="CK131" s="7">
        <v>0</v>
      </c>
      <c r="CL131" s="6">
        <v>363000</v>
      </c>
      <c r="CM131" s="6">
        <v>363000</v>
      </c>
      <c r="CN131" s="6">
        <v>0</v>
      </c>
      <c r="CO131" s="7">
        <v>0</v>
      </c>
      <c r="CP131" s="6">
        <v>0</v>
      </c>
      <c r="CQ131" s="7">
        <v>0</v>
      </c>
      <c r="CR131" s="6">
        <v>500000</v>
      </c>
      <c r="CS131" s="6">
        <v>500000</v>
      </c>
      <c r="CT131" s="6">
        <v>0</v>
      </c>
      <c r="CU131" s="7">
        <v>0</v>
      </c>
      <c r="CV131" s="6">
        <v>0</v>
      </c>
      <c r="CW131" s="7">
        <v>0</v>
      </c>
      <c r="CX131" s="6">
        <v>400000</v>
      </c>
      <c r="CY131" s="6">
        <v>400000</v>
      </c>
      <c r="CZ131" s="6">
        <v>0</v>
      </c>
      <c r="DA131" s="7">
        <v>0</v>
      </c>
      <c r="DB131" s="6">
        <v>0</v>
      </c>
      <c r="DC131" s="7">
        <v>0</v>
      </c>
      <c r="DD131" s="6">
        <v>600000</v>
      </c>
      <c r="DE131" s="6">
        <v>600000</v>
      </c>
      <c r="DF131" s="6">
        <v>0</v>
      </c>
      <c r="DG131" s="7">
        <v>0</v>
      </c>
      <c r="DH131" s="6">
        <v>0</v>
      </c>
      <c r="DI131" s="7">
        <v>0</v>
      </c>
      <c r="DJ131" s="6">
        <v>1000000</v>
      </c>
      <c r="DK131" s="6">
        <v>1000000</v>
      </c>
      <c r="DL131" s="6">
        <v>0</v>
      </c>
      <c r="DM131" s="7">
        <v>0</v>
      </c>
      <c r="DN131" s="6">
        <v>0</v>
      </c>
      <c r="DO131" s="7">
        <v>0</v>
      </c>
      <c r="DP131" s="6">
        <v>1000000</v>
      </c>
      <c r="DQ131" s="6">
        <v>1000000</v>
      </c>
      <c r="DR131" s="6">
        <v>0</v>
      </c>
      <c r="DS131" s="7">
        <v>0</v>
      </c>
      <c r="DT131" s="6">
        <v>0</v>
      </c>
      <c r="DU131" s="7">
        <v>0</v>
      </c>
      <c r="DV131" s="6">
        <v>1000000</v>
      </c>
      <c r="DW131" s="6">
        <v>1000000</v>
      </c>
      <c r="DX131" s="6">
        <v>0</v>
      </c>
      <c r="DY131" s="7">
        <v>0</v>
      </c>
      <c r="DZ131" s="6">
        <v>0</v>
      </c>
      <c r="EA131" s="7">
        <v>0</v>
      </c>
      <c r="EB131" s="6">
        <v>500000</v>
      </c>
      <c r="EC131" s="6">
        <v>500000</v>
      </c>
      <c r="ED131" s="6">
        <v>0</v>
      </c>
      <c r="EE131" s="6">
        <v>0</v>
      </c>
      <c r="EF131" s="6">
        <v>0</v>
      </c>
      <c r="EG131" s="6">
        <v>0</v>
      </c>
      <c r="EH131" s="6">
        <v>11252000</v>
      </c>
      <c r="EI131" s="6">
        <v>11252000</v>
      </c>
      <c r="EJ131" s="6">
        <v>0</v>
      </c>
    </row>
    <row r="132" spans="2:140" outlineLevel="2">
      <c r="B132" s="5" t="s">
        <v>560</v>
      </c>
      <c r="C132" s="7">
        <v>0</v>
      </c>
      <c r="D132" s="6">
        <v>0</v>
      </c>
      <c r="E132" s="7">
        <v>0</v>
      </c>
      <c r="F132" s="7">
        <v>0</v>
      </c>
      <c r="G132" s="6">
        <v>0</v>
      </c>
      <c r="H132" s="6">
        <v>0</v>
      </c>
      <c r="I132" s="7">
        <v>0</v>
      </c>
      <c r="J132" s="6">
        <v>0</v>
      </c>
      <c r="K132" s="7">
        <v>0</v>
      </c>
      <c r="L132" s="7">
        <v>0</v>
      </c>
      <c r="M132" s="6">
        <v>0</v>
      </c>
      <c r="N132" s="6">
        <v>0</v>
      </c>
      <c r="O132" s="7">
        <v>0</v>
      </c>
      <c r="P132" s="6">
        <v>0</v>
      </c>
      <c r="Q132" s="7">
        <v>0</v>
      </c>
      <c r="R132" s="7">
        <v>0</v>
      </c>
      <c r="S132" s="6">
        <v>0</v>
      </c>
      <c r="T132" s="6">
        <v>0</v>
      </c>
      <c r="U132" s="7">
        <v>0</v>
      </c>
      <c r="V132" s="6">
        <v>0</v>
      </c>
      <c r="W132" s="7">
        <v>0</v>
      </c>
      <c r="X132" s="7">
        <v>0</v>
      </c>
      <c r="Y132" s="6">
        <v>0</v>
      </c>
      <c r="Z132" s="6">
        <v>0</v>
      </c>
      <c r="AA132" s="7">
        <v>0</v>
      </c>
      <c r="AB132" s="6">
        <v>0</v>
      </c>
      <c r="AC132" s="6">
        <v>-14883751.539999999</v>
      </c>
      <c r="AD132" s="7">
        <v>0</v>
      </c>
      <c r="AE132" s="6">
        <v>14883751.539999999</v>
      </c>
      <c r="AF132" s="6">
        <v>0</v>
      </c>
      <c r="AG132" s="6">
        <v>-272748.15000000002</v>
      </c>
      <c r="AH132" s="6">
        <v>0</v>
      </c>
      <c r="AI132" s="6">
        <v>-20987728.350000001</v>
      </c>
      <c r="AJ132" s="7">
        <v>0</v>
      </c>
      <c r="AK132" s="6">
        <v>20987728.350000001</v>
      </c>
      <c r="AL132" s="6">
        <v>0</v>
      </c>
      <c r="AM132" s="6">
        <v>-3599.77</v>
      </c>
      <c r="AN132" s="6">
        <v>0</v>
      </c>
      <c r="AO132" s="6">
        <v>-7635533.2699999996</v>
      </c>
      <c r="AP132" s="7">
        <v>0</v>
      </c>
      <c r="AQ132" s="6">
        <v>7635533.2699999996</v>
      </c>
      <c r="AR132" s="6">
        <v>0</v>
      </c>
      <c r="AS132" s="6">
        <v>-303420.43</v>
      </c>
      <c r="AT132" s="6">
        <v>0</v>
      </c>
      <c r="AU132" s="6">
        <v>-12877959.35</v>
      </c>
      <c r="AV132" s="7">
        <v>0</v>
      </c>
      <c r="AW132" s="6">
        <v>12877959.35</v>
      </c>
      <c r="AX132" s="6">
        <v>0</v>
      </c>
      <c r="AY132" s="6">
        <v>-417277.29</v>
      </c>
      <c r="AZ132" s="6">
        <v>0</v>
      </c>
      <c r="BA132" s="6">
        <v>-9708882.3800000008</v>
      </c>
      <c r="BB132" s="7">
        <v>0</v>
      </c>
      <c r="BC132" s="6">
        <v>9708882.3800000008</v>
      </c>
      <c r="BD132" s="6">
        <v>0</v>
      </c>
      <c r="BE132" s="6">
        <v>-222132.76</v>
      </c>
      <c r="BF132" s="6">
        <v>0</v>
      </c>
      <c r="BG132" s="6">
        <v>-12335924.84</v>
      </c>
      <c r="BH132" s="7">
        <v>0</v>
      </c>
      <c r="BI132" s="6">
        <v>12335924.84</v>
      </c>
      <c r="BJ132" s="6">
        <v>0</v>
      </c>
      <c r="BK132" s="7">
        <v>0</v>
      </c>
      <c r="BL132" s="6">
        <v>0</v>
      </c>
      <c r="BM132" s="6">
        <v>-3026082.06</v>
      </c>
      <c r="BN132" s="7">
        <v>0</v>
      </c>
      <c r="BO132" s="6">
        <v>3026082.06</v>
      </c>
      <c r="BP132" s="6">
        <v>0</v>
      </c>
      <c r="BQ132" s="6">
        <v>-107459.54</v>
      </c>
      <c r="BR132" s="6">
        <v>0</v>
      </c>
      <c r="BS132" s="6">
        <v>-3022039.71</v>
      </c>
      <c r="BT132" s="7">
        <v>0</v>
      </c>
      <c r="BU132" s="6">
        <v>3022039.71</v>
      </c>
      <c r="BV132" s="6">
        <v>0</v>
      </c>
      <c r="BW132" s="6">
        <v>-239089.63</v>
      </c>
      <c r="BX132" s="6">
        <v>0</v>
      </c>
      <c r="BY132" s="6">
        <v>-1348530.08</v>
      </c>
      <c r="BZ132" s="7">
        <v>0</v>
      </c>
      <c r="CA132" s="6">
        <v>1348530.08</v>
      </c>
      <c r="CB132" s="6">
        <v>0</v>
      </c>
      <c r="CC132" s="6">
        <v>-100209.26</v>
      </c>
      <c r="CD132" s="6">
        <v>0</v>
      </c>
      <c r="CE132" s="6">
        <v>3214704.93</v>
      </c>
      <c r="CF132" s="7">
        <v>0</v>
      </c>
      <c r="CG132" s="6">
        <v>-3214704.93</v>
      </c>
      <c r="CH132" s="6">
        <v>0</v>
      </c>
      <c r="CI132" s="7">
        <v>0</v>
      </c>
      <c r="CJ132" s="6">
        <v>0</v>
      </c>
      <c r="CK132" s="6">
        <v>-2705555.24</v>
      </c>
      <c r="CL132" s="7">
        <v>0</v>
      </c>
      <c r="CM132" s="6">
        <v>2705555.24</v>
      </c>
      <c r="CN132" s="6">
        <v>0</v>
      </c>
      <c r="CO132" s="7">
        <v>0</v>
      </c>
      <c r="CP132" s="6">
        <v>0</v>
      </c>
      <c r="CQ132" s="6">
        <v>-20351684.25</v>
      </c>
      <c r="CR132" s="7">
        <v>0</v>
      </c>
      <c r="CS132" s="6">
        <v>20351684.25</v>
      </c>
      <c r="CT132" s="6">
        <v>0</v>
      </c>
      <c r="CU132" s="6">
        <v>-279309.58</v>
      </c>
      <c r="CV132" s="6">
        <v>0</v>
      </c>
      <c r="CW132" s="6">
        <v>-15550035.1</v>
      </c>
      <c r="CX132" s="7">
        <v>0</v>
      </c>
      <c r="CY132" s="6">
        <v>15550035.1</v>
      </c>
      <c r="CZ132" s="6">
        <v>0</v>
      </c>
      <c r="DA132" s="6">
        <v>-153691.26999999999</v>
      </c>
      <c r="DB132" s="6">
        <v>0</v>
      </c>
      <c r="DC132" s="6">
        <v>-8294927.3399999999</v>
      </c>
      <c r="DD132" s="7">
        <v>0</v>
      </c>
      <c r="DE132" s="6">
        <v>8294927.3399999999</v>
      </c>
      <c r="DF132" s="6">
        <v>0</v>
      </c>
      <c r="DG132" s="6">
        <v>-211605.28</v>
      </c>
      <c r="DH132" s="6">
        <v>0</v>
      </c>
      <c r="DI132" s="6">
        <v>-2446533.41</v>
      </c>
      <c r="DJ132" s="7">
        <v>0</v>
      </c>
      <c r="DK132" s="6">
        <v>2446533.41</v>
      </c>
      <c r="DL132" s="6">
        <v>0</v>
      </c>
      <c r="DM132" s="6">
        <v>-5574.71</v>
      </c>
      <c r="DN132" s="6">
        <v>0</v>
      </c>
      <c r="DO132" s="6">
        <v>-3337270.51</v>
      </c>
      <c r="DP132" s="7">
        <v>0</v>
      </c>
      <c r="DQ132" s="6">
        <v>3337270.51</v>
      </c>
      <c r="DR132" s="6">
        <v>0</v>
      </c>
      <c r="DS132" s="6">
        <v>-217613.09</v>
      </c>
      <c r="DT132" s="6">
        <v>0</v>
      </c>
      <c r="DU132" s="6">
        <v>-14522466.43</v>
      </c>
      <c r="DV132" s="7">
        <v>0</v>
      </c>
      <c r="DW132" s="6">
        <v>14522466.43</v>
      </c>
      <c r="DX132" s="6">
        <v>0</v>
      </c>
      <c r="DY132" s="6">
        <v>-408911.46</v>
      </c>
      <c r="DZ132" s="6">
        <v>0</v>
      </c>
      <c r="EA132" s="6">
        <v>-10119527.189999999</v>
      </c>
      <c r="EB132" s="7">
        <v>0</v>
      </c>
      <c r="EC132" s="6">
        <v>10119527.189999999</v>
      </c>
      <c r="ED132" s="6">
        <v>0</v>
      </c>
      <c r="EE132" s="6">
        <v>-2942642.22</v>
      </c>
      <c r="EF132" s="6">
        <v>0</v>
      </c>
      <c r="EG132" s="6">
        <v>-159939726.12</v>
      </c>
      <c r="EH132" s="6">
        <v>0</v>
      </c>
      <c r="EI132" s="6">
        <v>159939726.12</v>
      </c>
      <c r="EJ132" s="6">
        <v>0</v>
      </c>
    </row>
    <row r="133" spans="2:140" outlineLevel="2">
      <c r="B133" s="5" t="s">
        <v>561</v>
      </c>
      <c r="C133" s="7">
        <v>0</v>
      </c>
      <c r="D133" s="6">
        <v>0</v>
      </c>
      <c r="E133" s="7">
        <v>0</v>
      </c>
      <c r="F133" s="7">
        <v>0</v>
      </c>
      <c r="G133" s="6">
        <v>0</v>
      </c>
      <c r="H133" s="6">
        <v>0</v>
      </c>
      <c r="I133" s="7">
        <v>0</v>
      </c>
      <c r="J133" s="6">
        <v>0</v>
      </c>
      <c r="K133" s="7">
        <v>0</v>
      </c>
      <c r="L133" s="7">
        <v>0</v>
      </c>
      <c r="M133" s="6">
        <v>0</v>
      </c>
      <c r="N133" s="6">
        <v>0</v>
      </c>
      <c r="O133" s="7">
        <v>0</v>
      </c>
      <c r="P133" s="6">
        <v>0</v>
      </c>
      <c r="Q133" s="7">
        <v>0</v>
      </c>
      <c r="R133" s="7">
        <v>0</v>
      </c>
      <c r="S133" s="6">
        <v>0</v>
      </c>
      <c r="T133" s="6">
        <v>0</v>
      </c>
      <c r="U133" s="7">
        <v>0</v>
      </c>
      <c r="V133" s="6">
        <v>0</v>
      </c>
      <c r="W133" s="7">
        <v>0</v>
      </c>
      <c r="X133" s="7">
        <v>0</v>
      </c>
      <c r="Y133" s="6">
        <v>0</v>
      </c>
      <c r="Z133" s="6">
        <v>0</v>
      </c>
      <c r="AA133" s="7">
        <v>0</v>
      </c>
      <c r="AB133" s="6">
        <v>0</v>
      </c>
      <c r="AC133" s="6">
        <v>17119.919999999998</v>
      </c>
      <c r="AD133" s="7">
        <v>0</v>
      </c>
      <c r="AE133" s="6">
        <v>-17119.919999999998</v>
      </c>
      <c r="AF133" s="6">
        <v>0</v>
      </c>
      <c r="AG133" s="7">
        <v>0</v>
      </c>
      <c r="AH133" s="6">
        <v>0</v>
      </c>
      <c r="AI133" s="6">
        <v>1547595.91</v>
      </c>
      <c r="AJ133" s="7">
        <v>0</v>
      </c>
      <c r="AK133" s="6">
        <v>-1547595.91</v>
      </c>
      <c r="AL133" s="6">
        <v>0</v>
      </c>
      <c r="AM133" s="7">
        <v>0</v>
      </c>
      <c r="AN133" s="6">
        <v>0</v>
      </c>
      <c r="AO133" s="6">
        <v>745674.22</v>
      </c>
      <c r="AP133" s="7">
        <v>0</v>
      </c>
      <c r="AQ133" s="6">
        <v>-745674.22</v>
      </c>
      <c r="AR133" s="6">
        <v>0</v>
      </c>
      <c r="AS133" s="7">
        <v>0</v>
      </c>
      <c r="AT133" s="6">
        <v>0</v>
      </c>
      <c r="AU133" s="6">
        <v>-261907.52</v>
      </c>
      <c r="AV133" s="7">
        <v>0</v>
      </c>
      <c r="AW133" s="6">
        <v>261907.52</v>
      </c>
      <c r="AX133" s="6">
        <v>0</v>
      </c>
      <c r="AY133" s="7">
        <v>0</v>
      </c>
      <c r="AZ133" s="6">
        <v>0</v>
      </c>
      <c r="BA133" s="6">
        <v>109025</v>
      </c>
      <c r="BB133" s="7">
        <v>0</v>
      </c>
      <c r="BC133" s="6">
        <v>-109025</v>
      </c>
      <c r="BD133" s="6">
        <v>0</v>
      </c>
      <c r="BE133" s="7">
        <v>0</v>
      </c>
      <c r="BF133" s="6">
        <v>0</v>
      </c>
      <c r="BG133" s="6">
        <v>-355.48</v>
      </c>
      <c r="BH133" s="7">
        <v>0</v>
      </c>
      <c r="BI133" s="6">
        <v>355.48</v>
      </c>
      <c r="BJ133" s="6">
        <v>0</v>
      </c>
      <c r="BK133" s="7">
        <v>0</v>
      </c>
      <c r="BL133" s="6">
        <v>0</v>
      </c>
      <c r="BM133" s="6">
        <v>57023.43</v>
      </c>
      <c r="BN133" s="7">
        <v>0</v>
      </c>
      <c r="BO133" s="6">
        <v>-57023.43</v>
      </c>
      <c r="BP133" s="6">
        <v>0</v>
      </c>
      <c r="BQ133" s="7">
        <v>0</v>
      </c>
      <c r="BR133" s="6">
        <v>0</v>
      </c>
      <c r="BS133" s="6">
        <v>444270.02</v>
      </c>
      <c r="BT133" s="7">
        <v>0</v>
      </c>
      <c r="BU133" s="6">
        <v>-444270.02</v>
      </c>
      <c r="BV133" s="6">
        <v>0</v>
      </c>
      <c r="BW133" s="7">
        <v>0</v>
      </c>
      <c r="BX133" s="6">
        <v>0</v>
      </c>
      <c r="BY133" s="6">
        <v>396097.18</v>
      </c>
      <c r="BZ133" s="7">
        <v>0</v>
      </c>
      <c r="CA133" s="6">
        <v>-396097.18</v>
      </c>
      <c r="CB133" s="6">
        <v>0</v>
      </c>
      <c r="CC133" s="7">
        <v>0</v>
      </c>
      <c r="CD133" s="6">
        <v>0</v>
      </c>
      <c r="CE133" s="6">
        <v>24161.18</v>
      </c>
      <c r="CF133" s="7">
        <v>0</v>
      </c>
      <c r="CG133" s="6">
        <v>-24161.18</v>
      </c>
      <c r="CH133" s="6">
        <v>0</v>
      </c>
      <c r="CI133" s="7">
        <v>0</v>
      </c>
      <c r="CJ133" s="6">
        <v>0</v>
      </c>
      <c r="CK133" s="6">
        <v>17598.23</v>
      </c>
      <c r="CL133" s="7">
        <v>0</v>
      </c>
      <c r="CM133" s="6">
        <v>-17598.23</v>
      </c>
      <c r="CN133" s="6">
        <v>0</v>
      </c>
      <c r="CO133" s="7">
        <v>0</v>
      </c>
      <c r="CP133" s="6">
        <v>0</v>
      </c>
      <c r="CQ133" s="6">
        <v>141060.25</v>
      </c>
      <c r="CR133" s="7">
        <v>0</v>
      </c>
      <c r="CS133" s="6">
        <v>-141060.25</v>
      </c>
      <c r="CT133" s="6">
        <v>0</v>
      </c>
      <c r="CU133" s="7">
        <v>0</v>
      </c>
      <c r="CV133" s="6">
        <v>0</v>
      </c>
      <c r="CW133" s="6">
        <v>405808.88</v>
      </c>
      <c r="CX133" s="7">
        <v>0</v>
      </c>
      <c r="CY133" s="6">
        <v>-405808.88</v>
      </c>
      <c r="CZ133" s="6">
        <v>0</v>
      </c>
      <c r="DA133" s="7">
        <v>0</v>
      </c>
      <c r="DB133" s="6">
        <v>0</v>
      </c>
      <c r="DC133" s="6">
        <v>16861.29</v>
      </c>
      <c r="DD133" s="7">
        <v>0</v>
      </c>
      <c r="DE133" s="6">
        <v>-16861.29</v>
      </c>
      <c r="DF133" s="6">
        <v>0</v>
      </c>
      <c r="DG133" s="7">
        <v>0</v>
      </c>
      <c r="DH133" s="6">
        <v>0</v>
      </c>
      <c r="DI133" s="6">
        <v>2068041.74</v>
      </c>
      <c r="DJ133" s="7">
        <v>0</v>
      </c>
      <c r="DK133" s="6">
        <v>-2068041.74</v>
      </c>
      <c r="DL133" s="6">
        <v>0</v>
      </c>
      <c r="DM133" s="7">
        <v>0</v>
      </c>
      <c r="DN133" s="6">
        <v>0</v>
      </c>
      <c r="DO133" s="6">
        <v>17353.22</v>
      </c>
      <c r="DP133" s="7">
        <v>0</v>
      </c>
      <c r="DQ133" s="6">
        <v>-17353.22</v>
      </c>
      <c r="DR133" s="6">
        <v>0</v>
      </c>
      <c r="DS133" s="7">
        <v>0</v>
      </c>
      <c r="DT133" s="6">
        <v>0</v>
      </c>
      <c r="DU133" s="6">
        <v>53290.5</v>
      </c>
      <c r="DV133" s="7">
        <v>0</v>
      </c>
      <c r="DW133" s="6">
        <v>-53290.5</v>
      </c>
      <c r="DX133" s="6">
        <v>0</v>
      </c>
      <c r="DY133" s="7">
        <v>0</v>
      </c>
      <c r="DZ133" s="6">
        <v>0</v>
      </c>
      <c r="EA133" s="6">
        <v>79297.919999999998</v>
      </c>
      <c r="EB133" s="7">
        <v>0</v>
      </c>
      <c r="EC133" s="6">
        <v>-79297.919999999998</v>
      </c>
      <c r="ED133" s="6">
        <v>0</v>
      </c>
      <c r="EE133" s="6">
        <v>0</v>
      </c>
      <c r="EF133" s="6">
        <v>0</v>
      </c>
      <c r="EG133" s="6">
        <v>5878015.8899999997</v>
      </c>
      <c r="EH133" s="6">
        <v>0</v>
      </c>
      <c r="EI133" s="6">
        <v>-5878015.8899999997</v>
      </c>
      <c r="EJ133" s="6">
        <v>0</v>
      </c>
    </row>
    <row r="134" spans="2:140" outlineLevel="2">
      <c r="B134" s="5" t="s">
        <v>562</v>
      </c>
      <c r="C134" s="7">
        <v>0</v>
      </c>
      <c r="D134" s="6">
        <v>0</v>
      </c>
      <c r="E134" s="7">
        <v>0</v>
      </c>
      <c r="F134" s="7">
        <v>0</v>
      </c>
      <c r="G134" s="6">
        <v>0</v>
      </c>
      <c r="H134" s="6">
        <v>0</v>
      </c>
      <c r="I134" s="7">
        <v>0</v>
      </c>
      <c r="J134" s="6">
        <v>0</v>
      </c>
      <c r="K134" s="7">
        <v>0</v>
      </c>
      <c r="L134" s="7">
        <v>0</v>
      </c>
      <c r="M134" s="6">
        <v>0</v>
      </c>
      <c r="N134" s="6">
        <v>0</v>
      </c>
      <c r="O134" s="7">
        <v>0</v>
      </c>
      <c r="P134" s="6">
        <v>0</v>
      </c>
      <c r="Q134" s="7">
        <v>0</v>
      </c>
      <c r="R134" s="7">
        <v>0</v>
      </c>
      <c r="S134" s="6">
        <v>0</v>
      </c>
      <c r="T134" s="6">
        <v>0</v>
      </c>
      <c r="U134" s="7">
        <v>0</v>
      </c>
      <c r="V134" s="6">
        <v>0</v>
      </c>
      <c r="W134" s="7">
        <v>0</v>
      </c>
      <c r="X134" s="7">
        <v>0</v>
      </c>
      <c r="Y134" s="6">
        <v>0</v>
      </c>
      <c r="Z134" s="6">
        <v>0</v>
      </c>
      <c r="AA134" s="7">
        <v>0</v>
      </c>
      <c r="AB134" s="6">
        <v>0</v>
      </c>
      <c r="AC134" s="6">
        <v>48272.58</v>
      </c>
      <c r="AD134" s="7">
        <v>0</v>
      </c>
      <c r="AE134" s="6">
        <v>-48272.58</v>
      </c>
      <c r="AF134" s="6">
        <v>0</v>
      </c>
      <c r="AG134" s="7">
        <v>0</v>
      </c>
      <c r="AH134" s="6">
        <v>0</v>
      </c>
      <c r="AI134" s="6">
        <v>147214.9</v>
      </c>
      <c r="AJ134" s="7">
        <v>0</v>
      </c>
      <c r="AK134" s="6">
        <v>-147214.9</v>
      </c>
      <c r="AL134" s="6">
        <v>0</v>
      </c>
      <c r="AM134" s="7">
        <v>0</v>
      </c>
      <c r="AN134" s="6">
        <v>0</v>
      </c>
      <c r="AO134" s="6">
        <v>82725.509999999995</v>
      </c>
      <c r="AP134" s="7">
        <v>0</v>
      </c>
      <c r="AQ134" s="6">
        <v>-82725.509999999995</v>
      </c>
      <c r="AR134" s="6">
        <v>0</v>
      </c>
      <c r="AS134" s="7">
        <v>0</v>
      </c>
      <c r="AT134" s="6">
        <v>0</v>
      </c>
      <c r="AU134" s="6">
        <v>93418.83</v>
      </c>
      <c r="AV134" s="7">
        <v>0</v>
      </c>
      <c r="AW134" s="6">
        <v>-93418.83</v>
      </c>
      <c r="AX134" s="6">
        <v>0</v>
      </c>
      <c r="AY134" s="7">
        <v>0</v>
      </c>
      <c r="AZ134" s="6">
        <v>0</v>
      </c>
      <c r="BA134" s="6">
        <v>55897.77</v>
      </c>
      <c r="BB134" s="7">
        <v>0</v>
      </c>
      <c r="BC134" s="6">
        <v>-55897.77</v>
      </c>
      <c r="BD134" s="6">
        <v>0</v>
      </c>
      <c r="BE134" s="7">
        <v>0</v>
      </c>
      <c r="BF134" s="6">
        <v>0</v>
      </c>
      <c r="BG134" s="6">
        <v>179298.59</v>
      </c>
      <c r="BH134" s="7">
        <v>0</v>
      </c>
      <c r="BI134" s="6">
        <v>-179298.59</v>
      </c>
      <c r="BJ134" s="6">
        <v>0</v>
      </c>
      <c r="BK134" s="7">
        <v>0</v>
      </c>
      <c r="BL134" s="6">
        <v>0</v>
      </c>
      <c r="BM134" s="6">
        <v>8218.86</v>
      </c>
      <c r="BN134" s="7">
        <v>0</v>
      </c>
      <c r="BO134" s="6">
        <v>-8218.86</v>
      </c>
      <c r="BP134" s="6">
        <v>0</v>
      </c>
      <c r="BQ134" s="7">
        <v>0</v>
      </c>
      <c r="BR134" s="6">
        <v>0</v>
      </c>
      <c r="BS134" s="6">
        <v>25896.35</v>
      </c>
      <c r="BT134" s="7">
        <v>0</v>
      </c>
      <c r="BU134" s="6">
        <v>-25896.35</v>
      </c>
      <c r="BV134" s="6">
        <v>0</v>
      </c>
      <c r="BW134" s="7">
        <v>0</v>
      </c>
      <c r="BX134" s="6">
        <v>0</v>
      </c>
      <c r="BY134" s="6">
        <v>-3025</v>
      </c>
      <c r="BZ134" s="7">
        <v>0</v>
      </c>
      <c r="CA134" s="6">
        <v>3025</v>
      </c>
      <c r="CB134" s="6">
        <v>0</v>
      </c>
      <c r="CC134" s="7">
        <v>0</v>
      </c>
      <c r="CD134" s="6">
        <v>0</v>
      </c>
      <c r="CE134" s="6">
        <v>98363.47</v>
      </c>
      <c r="CF134" s="7">
        <v>0</v>
      </c>
      <c r="CG134" s="6">
        <v>-98363.47</v>
      </c>
      <c r="CH134" s="6">
        <v>0</v>
      </c>
      <c r="CI134" s="7">
        <v>0</v>
      </c>
      <c r="CJ134" s="6">
        <v>0</v>
      </c>
      <c r="CK134" s="6">
        <v>8030.79</v>
      </c>
      <c r="CL134" s="7">
        <v>0</v>
      </c>
      <c r="CM134" s="6">
        <v>-8030.79</v>
      </c>
      <c r="CN134" s="6">
        <v>0</v>
      </c>
      <c r="CO134" s="7">
        <v>0</v>
      </c>
      <c r="CP134" s="6">
        <v>0</v>
      </c>
      <c r="CQ134" s="6">
        <v>157082.31</v>
      </c>
      <c r="CR134" s="7">
        <v>0</v>
      </c>
      <c r="CS134" s="6">
        <v>-157082.31</v>
      </c>
      <c r="CT134" s="6">
        <v>0</v>
      </c>
      <c r="CU134" s="7">
        <v>0</v>
      </c>
      <c r="CV134" s="6">
        <v>0</v>
      </c>
      <c r="CW134" s="6">
        <v>81225.66</v>
      </c>
      <c r="CX134" s="7">
        <v>0</v>
      </c>
      <c r="CY134" s="6">
        <v>-81225.66</v>
      </c>
      <c r="CZ134" s="6">
        <v>0</v>
      </c>
      <c r="DA134" s="7">
        <v>0</v>
      </c>
      <c r="DB134" s="6">
        <v>0</v>
      </c>
      <c r="DC134" s="6">
        <v>19629.41</v>
      </c>
      <c r="DD134" s="7">
        <v>0</v>
      </c>
      <c r="DE134" s="6">
        <v>-19629.41</v>
      </c>
      <c r="DF134" s="6">
        <v>0</v>
      </c>
      <c r="DG134" s="7">
        <v>0</v>
      </c>
      <c r="DH134" s="6">
        <v>0</v>
      </c>
      <c r="DI134" s="6">
        <v>135192.07999999999</v>
      </c>
      <c r="DJ134" s="7">
        <v>0</v>
      </c>
      <c r="DK134" s="6">
        <v>-135192.07999999999</v>
      </c>
      <c r="DL134" s="6">
        <v>0</v>
      </c>
      <c r="DM134" s="7">
        <v>0</v>
      </c>
      <c r="DN134" s="6">
        <v>0</v>
      </c>
      <c r="DO134" s="6">
        <v>176789.99</v>
      </c>
      <c r="DP134" s="7">
        <v>0</v>
      </c>
      <c r="DQ134" s="6">
        <v>-176789.99</v>
      </c>
      <c r="DR134" s="6">
        <v>0</v>
      </c>
      <c r="DS134" s="7">
        <v>0</v>
      </c>
      <c r="DT134" s="6">
        <v>0</v>
      </c>
      <c r="DU134" s="6">
        <v>111075.75</v>
      </c>
      <c r="DV134" s="7">
        <v>0</v>
      </c>
      <c r="DW134" s="6">
        <v>-111075.75</v>
      </c>
      <c r="DX134" s="6">
        <v>0</v>
      </c>
      <c r="DY134" s="7">
        <v>0</v>
      </c>
      <c r="DZ134" s="6">
        <v>0</v>
      </c>
      <c r="EA134" s="6">
        <v>281266.09000000003</v>
      </c>
      <c r="EB134" s="7">
        <v>0</v>
      </c>
      <c r="EC134" s="6">
        <v>-281266.09000000003</v>
      </c>
      <c r="ED134" s="6">
        <v>0</v>
      </c>
      <c r="EE134" s="6">
        <v>0</v>
      </c>
      <c r="EF134" s="6">
        <v>0</v>
      </c>
      <c r="EG134" s="6">
        <v>1706573.94</v>
      </c>
      <c r="EH134" s="6">
        <v>0</v>
      </c>
      <c r="EI134" s="6">
        <v>-1706573.94</v>
      </c>
      <c r="EJ134" s="6">
        <v>0</v>
      </c>
    </row>
    <row r="135" spans="2:140" outlineLevel="2">
      <c r="B135" s="5" t="s">
        <v>563</v>
      </c>
      <c r="C135" s="7">
        <v>0</v>
      </c>
      <c r="D135" s="6">
        <v>0</v>
      </c>
      <c r="E135" s="7">
        <v>0</v>
      </c>
      <c r="F135" s="7">
        <v>0</v>
      </c>
      <c r="G135" s="6">
        <v>0</v>
      </c>
      <c r="H135" s="6">
        <v>0</v>
      </c>
      <c r="I135" s="7">
        <v>0</v>
      </c>
      <c r="J135" s="6">
        <v>0</v>
      </c>
      <c r="K135" s="6">
        <v>-18934</v>
      </c>
      <c r="L135" s="7">
        <v>0</v>
      </c>
      <c r="M135" s="6">
        <v>18934</v>
      </c>
      <c r="N135" s="6">
        <v>0</v>
      </c>
      <c r="O135" s="7">
        <v>0</v>
      </c>
      <c r="P135" s="6">
        <v>0</v>
      </c>
      <c r="Q135" s="7">
        <v>0</v>
      </c>
      <c r="R135" s="7">
        <v>0</v>
      </c>
      <c r="S135" s="6">
        <v>0</v>
      </c>
      <c r="T135" s="6">
        <v>0</v>
      </c>
      <c r="U135" s="7">
        <v>0</v>
      </c>
      <c r="V135" s="6">
        <v>0</v>
      </c>
      <c r="W135" s="7">
        <v>0</v>
      </c>
      <c r="X135" s="7">
        <v>0</v>
      </c>
      <c r="Y135" s="6">
        <v>0</v>
      </c>
      <c r="Z135" s="6">
        <v>0</v>
      </c>
      <c r="AA135" s="7">
        <v>0</v>
      </c>
      <c r="AB135" s="6">
        <v>0</v>
      </c>
      <c r="AC135" s="7">
        <v>0</v>
      </c>
      <c r="AD135" s="7">
        <v>0</v>
      </c>
      <c r="AE135" s="6">
        <v>0</v>
      </c>
      <c r="AF135" s="6">
        <v>0</v>
      </c>
      <c r="AG135" s="7">
        <v>0</v>
      </c>
      <c r="AH135" s="6">
        <v>0</v>
      </c>
      <c r="AI135" s="6">
        <v>-79329.11</v>
      </c>
      <c r="AJ135" s="7">
        <v>0</v>
      </c>
      <c r="AK135" s="6">
        <v>79329.11</v>
      </c>
      <c r="AL135" s="6">
        <v>0</v>
      </c>
      <c r="AM135" s="6">
        <v>-16583.46</v>
      </c>
      <c r="AN135" s="6">
        <v>0</v>
      </c>
      <c r="AO135" s="6">
        <v>-8433.4599999999991</v>
      </c>
      <c r="AP135" s="7">
        <v>0</v>
      </c>
      <c r="AQ135" s="6">
        <v>8433.4599999999991</v>
      </c>
      <c r="AR135" s="6">
        <v>0</v>
      </c>
      <c r="AS135" s="7">
        <v>0</v>
      </c>
      <c r="AT135" s="6">
        <v>0</v>
      </c>
      <c r="AU135" s="6">
        <v>974000</v>
      </c>
      <c r="AV135" s="7">
        <v>0</v>
      </c>
      <c r="AW135" s="6">
        <v>-974000</v>
      </c>
      <c r="AX135" s="6">
        <v>0</v>
      </c>
      <c r="AY135" s="7">
        <v>0</v>
      </c>
      <c r="AZ135" s="6">
        <v>0</v>
      </c>
      <c r="BA135" s="6">
        <v>-7000</v>
      </c>
      <c r="BB135" s="7">
        <v>0</v>
      </c>
      <c r="BC135" s="6">
        <v>7000</v>
      </c>
      <c r="BD135" s="6">
        <v>0</v>
      </c>
      <c r="BE135" s="7">
        <v>0</v>
      </c>
      <c r="BF135" s="6">
        <v>0</v>
      </c>
      <c r="BG135" s="6">
        <v>-57000</v>
      </c>
      <c r="BH135" s="7">
        <v>0</v>
      </c>
      <c r="BI135" s="6">
        <v>57000</v>
      </c>
      <c r="BJ135" s="6">
        <v>0</v>
      </c>
      <c r="BK135" s="7">
        <v>0</v>
      </c>
      <c r="BL135" s="6">
        <v>0</v>
      </c>
      <c r="BM135" s="6">
        <v>-2250</v>
      </c>
      <c r="BN135" s="7">
        <v>0</v>
      </c>
      <c r="BO135" s="6">
        <v>2250</v>
      </c>
      <c r="BP135" s="6">
        <v>0</v>
      </c>
      <c r="BQ135" s="7">
        <v>0</v>
      </c>
      <c r="BR135" s="6">
        <v>0</v>
      </c>
      <c r="BS135" s="6">
        <v>-20000</v>
      </c>
      <c r="BT135" s="7">
        <v>0</v>
      </c>
      <c r="BU135" s="6">
        <v>20000</v>
      </c>
      <c r="BV135" s="6">
        <v>0</v>
      </c>
      <c r="BW135" s="7">
        <v>0</v>
      </c>
      <c r="BX135" s="6">
        <v>0</v>
      </c>
      <c r="BY135" s="6">
        <v>-34500</v>
      </c>
      <c r="BZ135" s="7">
        <v>0</v>
      </c>
      <c r="CA135" s="6">
        <v>34500</v>
      </c>
      <c r="CB135" s="6">
        <v>0</v>
      </c>
      <c r="CC135" s="7">
        <v>0</v>
      </c>
      <c r="CD135" s="6">
        <v>0</v>
      </c>
      <c r="CE135" s="7">
        <v>0</v>
      </c>
      <c r="CF135" s="7">
        <v>0</v>
      </c>
      <c r="CG135" s="6">
        <v>0</v>
      </c>
      <c r="CH135" s="6">
        <v>0</v>
      </c>
      <c r="CI135" s="7">
        <v>0</v>
      </c>
      <c r="CJ135" s="6">
        <v>0</v>
      </c>
      <c r="CK135" s="7">
        <v>0</v>
      </c>
      <c r="CL135" s="7">
        <v>0</v>
      </c>
      <c r="CM135" s="6">
        <v>0</v>
      </c>
      <c r="CN135" s="6">
        <v>0</v>
      </c>
      <c r="CO135" s="7">
        <v>0</v>
      </c>
      <c r="CP135" s="6">
        <v>0</v>
      </c>
      <c r="CQ135" s="7">
        <v>0</v>
      </c>
      <c r="CR135" s="7">
        <v>0</v>
      </c>
      <c r="CS135" s="6">
        <v>0</v>
      </c>
      <c r="CT135" s="6">
        <v>0</v>
      </c>
      <c r="CU135" s="6">
        <v>-33782.65</v>
      </c>
      <c r="CV135" s="6">
        <v>0</v>
      </c>
      <c r="CW135" s="6">
        <v>-33164.25</v>
      </c>
      <c r="CX135" s="7">
        <v>0</v>
      </c>
      <c r="CY135" s="6">
        <v>33164.25</v>
      </c>
      <c r="CZ135" s="6">
        <v>0</v>
      </c>
      <c r="DA135" s="7">
        <v>0</v>
      </c>
      <c r="DB135" s="6">
        <v>0</v>
      </c>
      <c r="DC135" s="6">
        <v>-2500</v>
      </c>
      <c r="DD135" s="7">
        <v>0</v>
      </c>
      <c r="DE135" s="6">
        <v>2500</v>
      </c>
      <c r="DF135" s="6">
        <v>0</v>
      </c>
      <c r="DG135" s="6">
        <v>-24481.68</v>
      </c>
      <c r="DH135" s="6">
        <v>0</v>
      </c>
      <c r="DI135" s="6">
        <v>-27381.68</v>
      </c>
      <c r="DJ135" s="7">
        <v>0</v>
      </c>
      <c r="DK135" s="6">
        <v>27381.68</v>
      </c>
      <c r="DL135" s="6">
        <v>0</v>
      </c>
      <c r="DM135" s="7">
        <v>0</v>
      </c>
      <c r="DN135" s="6">
        <v>0</v>
      </c>
      <c r="DO135" s="6">
        <v>-499.99</v>
      </c>
      <c r="DP135" s="7">
        <v>0</v>
      </c>
      <c r="DQ135" s="6">
        <v>499.99</v>
      </c>
      <c r="DR135" s="6">
        <v>0</v>
      </c>
      <c r="DS135" s="6">
        <v>-9875.92</v>
      </c>
      <c r="DT135" s="6">
        <v>0</v>
      </c>
      <c r="DU135" s="6">
        <v>-75921.17</v>
      </c>
      <c r="DV135" s="7">
        <v>0</v>
      </c>
      <c r="DW135" s="6">
        <v>75921.17</v>
      </c>
      <c r="DX135" s="6">
        <v>0</v>
      </c>
      <c r="DY135" s="6">
        <v>-10136.99</v>
      </c>
      <c r="DZ135" s="6">
        <v>0</v>
      </c>
      <c r="EA135" s="6">
        <v>-13136.99</v>
      </c>
      <c r="EB135" s="7">
        <v>0</v>
      </c>
      <c r="EC135" s="6">
        <v>13136.99</v>
      </c>
      <c r="ED135" s="6">
        <v>0</v>
      </c>
      <c r="EE135" s="6">
        <v>-94860.7</v>
      </c>
      <c r="EF135" s="6">
        <v>0</v>
      </c>
      <c r="EG135" s="6">
        <v>593949.35</v>
      </c>
      <c r="EH135" s="6">
        <v>0</v>
      </c>
      <c r="EI135" s="6">
        <v>-593949.35</v>
      </c>
      <c r="EJ135" s="6">
        <v>0</v>
      </c>
    </row>
    <row r="136" spans="2:140" outlineLevel="2">
      <c r="B136" s="5" t="s">
        <v>564</v>
      </c>
      <c r="C136" s="7">
        <v>0</v>
      </c>
      <c r="D136" s="6">
        <v>0</v>
      </c>
      <c r="E136" s="7">
        <v>0</v>
      </c>
      <c r="F136" s="7">
        <v>0</v>
      </c>
      <c r="G136" s="6">
        <v>0</v>
      </c>
      <c r="H136" s="6">
        <v>0</v>
      </c>
      <c r="I136" s="7">
        <v>0</v>
      </c>
      <c r="J136" s="6">
        <v>0</v>
      </c>
      <c r="K136" s="7">
        <v>0</v>
      </c>
      <c r="L136" s="7">
        <v>0</v>
      </c>
      <c r="M136" s="6">
        <v>0</v>
      </c>
      <c r="N136" s="6">
        <v>0</v>
      </c>
      <c r="O136" s="7">
        <v>0</v>
      </c>
      <c r="P136" s="6">
        <v>0</v>
      </c>
      <c r="Q136" s="6">
        <v>326631.28999999998</v>
      </c>
      <c r="R136" s="7">
        <v>0</v>
      </c>
      <c r="S136" s="6">
        <v>0</v>
      </c>
      <c r="T136" s="6">
        <v>0</v>
      </c>
      <c r="U136" s="7">
        <v>0</v>
      </c>
      <c r="V136" s="6">
        <v>0</v>
      </c>
      <c r="W136" s="7">
        <v>0</v>
      </c>
      <c r="X136" s="7">
        <v>0</v>
      </c>
      <c r="Y136" s="6">
        <v>0</v>
      </c>
      <c r="Z136" s="6">
        <v>0</v>
      </c>
      <c r="AA136" s="7">
        <v>0</v>
      </c>
      <c r="AB136" s="6">
        <v>0</v>
      </c>
      <c r="AC136" s="6">
        <v>34578.04</v>
      </c>
      <c r="AD136" s="7">
        <v>0</v>
      </c>
      <c r="AE136" s="6">
        <v>-34578.04</v>
      </c>
      <c r="AF136" s="6">
        <v>0</v>
      </c>
      <c r="AG136" s="7">
        <v>0</v>
      </c>
      <c r="AH136" s="6">
        <v>0</v>
      </c>
      <c r="AI136" s="6">
        <v>94334.33</v>
      </c>
      <c r="AJ136" s="7">
        <v>0</v>
      </c>
      <c r="AK136" s="6">
        <v>-94334.33</v>
      </c>
      <c r="AL136" s="6">
        <v>0</v>
      </c>
      <c r="AM136" s="7">
        <v>0</v>
      </c>
      <c r="AN136" s="6">
        <v>0</v>
      </c>
      <c r="AO136" s="6">
        <v>272250.31</v>
      </c>
      <c r="AP136" s="7">
        <v>0</v>
      </c>
      <c r="AQ136" s="6">
        <v>-272250.31</v>
      </c>
      <c r="AR136" s="6">
        <v>0</v>
      </c>
      <c r="AS136" s="7">
        <v>0</v>
      </c>
      <c r="AT136" s="6">
        <v>0</v>
      </c>
      <c r="AU136" s="6">
        <v>8270.2099999999991</v>
      </c>
      <c r="AV136" s="7">
        <v>0</v>
      </c>
      <c r="AW136" s="6">
        <v>-8270.2099999999991</v>
      </c>
      <c r="AX136" s="6">
        <v>0</v>
      </c>
      <c r="AY136" s="6">
        <v>-5213.8100000000004</v>
      </c>
      <c r="AZ136" s="6">
        <v>0</v>
      </c>
      <c r="BA136" s="6">
        <v>-5213.8100000000004</v>
      </c>
      <c r="BB136" s="7">
        <v>0</v>
      </c>
      <c r="BC136" s="6">
        <v>5213.8100000000004</v>
      </c>
      <c r="BD136" s="6">
        <v>0</v>
      </c>
      <c r="BE136" s="7">
        <v>0</v>
      </c>
      <c r="BF136" s="6">
        <v>0</v>
      </c>
      <c r="BG136" s="6">
        <v>-13328.14</v>
      </c>
      <c r="BH136" s="7">
        <v>0</v>
      </c>
      <c r="BI136" s="6">
        <v>13328.14</v>
      </c>
      <c r="BJ136" s="6">
        <v>0</v>
      </c>
      <c r="BK136" s="7">
        <v>0</v>
      </c>
      <c r="BL136" s="6">
        <v>0</v>
      </c>
      <c r="BM136" s="6">
        <v>1012.25</v>
      </c>
      <c r="BN136" s="7">
        <v>0</v>
      </c>
      <c r="BO136" s="6">
        <v>-1012.25</v>
      </c>
      <c r="BP136" s="6">
        <v>0</v>
      </c>
      <c r="BQ136" s="7">
        <v>0</v>
      </c>
      <c r="BR136" s="6">
        <v>0</v>
      </c>
      <c r="BS136" s="6">
        <v>-5931.79</v>
      </c>
      <c r="BT136" s="7">
        <v>0</v>
      </c>
      <c r="BU136" s="6">
        <v>5931.79</v>
      </c>
      <c r="BV136" s="6">
        <v>0</v>
      </c>
      <c r="BW136" s="7">
        <v>0</v>
      </c>
      <c r="BX136" s="6">
        <v>0</v>
      </c>
      <c r="BY136" s="6">
        <v>3384.1</v>
      </c>
      <c r="BZ136" s="7">
        <v>0</v>
      </c>
      <c r="CA136" s="6">
        <v>-3384.1</v>
      </c>
      <c r="CB136" s="6">
        <v>0</v>
      </c>
      <c r="CC136" s="7">
        <v>0</v>
      </c>
      <c r="CD136" s="6">
        <v>0</v>
      </c>
      <c r="CE136" s="6">
        <v>4021.04</v>
      </c>
      <c r="CF136" s="7">
        <v>0</v>
      </c>
      <c r="CG136" s="6">
        <v>-4021.04</v>
      </c>
      <c r="CH136" s="6">
        <v>0</v>
      </c>
      <c r="CI136" s="7">
        <v>0</v>
      </c>
      <c r="CJ136" s="6">
        <v>0</v>
      </c>
      <c r="CK136" s="6">
        <v>-20443.07</v>
      </c>
      <c r="CL136" s="7">
        <v>0</v>
      </c>
      <c r="CM136" s="6">
        <v>20443.07</v>
      </c>
      <c r="CN136" s="6">
        <v>0</v>
      </c>
      <c r="CO136" s="7">
        <v>0</v>
      </c>
      <c r="CP136" s="6">
        <v>0</v>
      </c>
      <c r="CQ136" s="6">
        <v>-7816.22</v>
      </c>
      <c r="CR136" s="7">
        <v>0</v>
      </c>
      <c r="CS136" s="6">
        <v>7816.22</v>
      </c>
      <c r="CT136" s="6">
        <v>0</v>
      </c>
      <c r="CU136" s="6">
        <v>-5832.54</v>
      </c>
      <c r="CV136" s="6">
        <v>0</v>
      </c>
      <c r="CW136" s="6">
        <v>27240.61</v>
      </c>
      <c r="CX136" s="7">
        <v>0</v>
      </c>
      <c r="CY136" s="6">
        <v>-27240.61</v>
      </c>
      <c r="CZ136" s="6">
        <v>0</v>
      </c>
      <c r="DA136" s="6">
        <v>-30841.13</v>
      </c>
      <c r="DB136" s="6">
        <v>0</v>
      </c>
      <c r="DC136" s="6">
        <v>-14184.3</v>
      </c>
      <c r="DD136" s="7">
        <v>0</v>
      </c>
      <c r="DE136" s="6">
        <v>14184.3</v>
      </c>
      <c r="DF136" s="6">
        <v>0</v>
      </c>
      <c r="DG136" s="7">
        <v>0</v>
      </c>
      <c r="DH136" s="6">
        <v>0</v>
      </c>
      <c r="DI136" s="6">
        <v>-36454.57</v>
      </c>
      <c r="DJ136" s="7">
        <v>0</v>
      </c>
      <c r="DK136" s="6">
        <v>36454.57</v>
      </c>
      <c r="DL136" s="6">
        <v>0</v>
      </c>
      <c r="DM136" s="7">
        <v>0</v>
      </c>
      <c r="DN136" s="6">
        <v>0</v>
      </c>
      <c r="DO136" s="6">
        <v>-3220.69</v>
      </c>
      <c r="DP136" s="7">
        <v>0</v>
      </c>
      <c r="DQ136" s="6">
        <v>3220.69</v>
      </c>
      <c r="DR136" s="6">
        <v>0</v>
      </c>
      <c r="DS136" s="7">
        <v>0</v>
      </c>
      <c r="DT136" s="6">
        <v>0</v>
      </c>
      <c r="DU136" s="6">
        <v>90705.39</v>
      </c>
      <c r="DV136" s="7">
        <v>0</v>
      </c>
      <c r="DW136" s="6">
        <v>-90705.39</v>
      </c>
      <c r="DX136" s="6">
        <v>0</v>
      </c>
      <c r="DY136" s="7">
        <v>0</v>
      </c>
      <c r="DZ136" s="6">
        <v>0</v>
      </c>
      <c r="EA136" s="6">
        <v>28331.51</v>
      </c>
      <c r="EB136" s="7">
        <v>0</v>
      </c>
      <c r="EC136" s="6">
        <v>-28331.51</v>
      </c>
      <c r="ED136" s="6">
        <v>0</v>
      </c>
      <c r="EE136" s="6">
        <v>-41887.480000000003</v>
      </c>
      <c r="EF136" s="6">
        <v>0</v>
      </c>
      <c r="EG136" s="6">
        <v>784166.49</v>
      </c>
      <c r="EH136" s="6">
        <v>0</v>
      </c>
      <c r="EI136" s="6">
        <v>-784166.49</v>
      </c>
      <c r="EJ136" s="6">
        <v>0</v>
      </c>
    </row>
    <row r="137" spans="2:140" outlineLevel="2">
      <c r="B137" s="5" t="s">
        <v>565</v>
      </c>
      <c r="C137" s="7">
        <v>0</v>
      </c>
      <c r="D137" s="6">
        <v>0</v>
      </c>
      <c r="E137" s="7">
        <v>0</v>
      </c>
      <c r="F137" s="7">
        <v>0</v>
      </c>
      <c r="G137" s="6">
        <v>0</v>
      </c>
      <c r="H137" s="6">
        <v>0</v>
      </c>
      <c r="I137" s="7">
        <v>0</v>
      </c>
      <c r="J137" s="6">
        <v>0</v>
      </c>
      <c r="K137" s="7">
        <v>0</v>
      </c>
      <c r="L137" s="7">
        <v>0</v>
      </c>
      <c r="M137" s="6">
        <v>0</v>
      </c>
      <c r="N137" s="6">
        <v>0</v>
      </c>
      <c r="O137" s="7">
        <v>0</v>
      </c>
      <c r="P137" s="6">
        <v>0</v>
      </c>
      <c r="Q137" s="6">
        <v>188195.20000000001</v>
      </c>
      <c r="R137" s="7">
        <v>0</v>
      </c>
      <c r="S137" s="6">
        <v>0</v>
      </c>
      <c r="T137" s="6">
        <v>0</v>
      </c>
      <c r="U137" s="7">
        <v>0</v>
      </c>
      <c r="V137" s="6">
        <v>0</v>
      </c>
      <c r="W137" s="7">
        <v>0</v>
      </c>
      <c r="X137" s="7">
        <v>0</v>
      </c>
      <c r="Y137" s="6">
        <v>0</v>
      </c>
      <c r="Z137" s="6">
        <v>0</v>
      </c>
      <c r="AA137" s="7">
        <v>0</v>
      </c>
      <c r="AB137" s="6">
        <v>0</v>
      </c>
      <c r="AC137" s="6">
        <v>-9194</v>
      </c>
      <c r="AD137" s="7">
        <v>0</v>
      </c>
      <c r="AE137" s="6">
        <v>9194</v>
      </c>
      <c r="AF137" s="6">
        <v>0</v>
      </c>
      <c r="AG137" s="7">
        <v>0</v>
      </c>
      <c r="AH137" s="6">
        <v>0</v>
      </c>
      <c r="AI137" s="6">
        <v>21301.3</v>
      </c>
      <c r="AJ137" s="7">
        <v>0</v>
      </c>
      <c r="AK137" s="6">
        <v>-21301.3</v>
      </c>
      <c r="AL137" s="6">
        <v>0</v>
      </c>
      <c r="AM137" s="7">
        <v>0</v>
      </c>
      <c r="AN137" s="6">
        <v>0</v>
      </c>
      <c r="AO137" s="6">
        <v>704274.93</v>
      </c>
      <c r="AP137" s="7">
        <v>0</v>
      </c>
      <c r="AQ137" s="6">
        <v>-704274.93</v>
      </c>
      <c r="AR137" s="6">
        <v>0</v>
      </c>
      <c r="AS137" s="7">
        <v>0</v>
      </c>
      <c r="AT137" s="6">
        <v>0</v>
      </c>
      <c r="AU137" s="6">
        <v>4713.42</v>
      </c>
      <c r="AV137" s="7">
        <v>0</v>
      </c>
      <c r="AW137" s="6">
        <v>-4713.42</v>
      </c>
      <c r="AX137" s="6">
        <v>0</v>
      </c>
      <c r="AY137" s="7">
        <v>0</v>
      </c>
      <c r="AZ137" s="6">
        <v>0</v>
      </c>
      <c r="BA137" s="6">
        <v>28512.89</v>
      </c>
      <c r="BB137" s="7">
        <v>0</v>
      </c>
      <c r="BC137" s="6">
        <v>-28512.89</v>
      </c>
      <c r="BD137" s="6">
        <v>0</v>
      </c>
      <c r="BE137" s="7">
        <v>0</v>
      </c>
      <c r="BF137" s="6">
        <v>0</v>
      </c>
      <c r="BG137" s="6">
        <v>-345421.59</v>
      </c>
      <c r="BH137" s="7">
        <v>0</v>
      </c>
      <c r="BI137" s="6">
        <v>345421.59</v>
      </c>
      <c r="BJ137" s="6">
        <v>0</v>
      </c>
      <c r="BK137" s="7">
        <v>0</v>
      </c>
      <c r="BL137" s="6">
        <v>0</v>
      </c>
      <c r="BM137" s="6">
        <v>-11345.78</v>
      </c>
      <c r="BN137" s="7">
        <v>0</v>
      </c>
      <c r="BO137" s="6">
        <v>11345.78</v>
      </c>
      <c r="BP137" s="6">
        <v>0</v>
      </c>
      <c r="BQ137" s="7">
        <v>0</v>
      </c>
      <c r="BR137" s="6">
        <v>0</v>
      </c>
      <c r="BS137" s="6">
        <v>8634354.9399999995</v>
      </c>
      <c r="BT137" s="7">
        <v>0</v>
      </c>
      <c r="BU137" s="6">
        <v>-8634354.9399999995</v>
      </c>
      <c r="BV137" s="6">
        <v>0</v>
      </c>
      <c r="BW137" s="7">
        <v>0</v>
      </c>
      <c r="BX137" s="6">
        <v>0</v>
      </c>
      <c r="BY137" s="7">
        <v>0</v>
      </c>
      <c r="BZ137" s="7">
        <v>0</v>
      </c>
      <c r="CA137" s="6">
        <v>0</v>
      </c>
      <c r="CB137" s="6">
        <v>0</v>
      </c>
      <c r="CC137" s="7">
        <v>0</v>
      </c>
      <c r="CD137" s="6">
        <v>0</v>
      </c>
      <c r="CE137" s="6">
        <v>80203</v>
      </c>
      <c r="CF137" s="7">
        <v>0</v>
      </c>
      <c r="CG137" s="6">
        <v>-80203</v>
      </c>
      <c r="CH137" s="6">
        <v>0</v>
      </c>
      <c r="CI137" s="7">
        <v>0</v>
      </c>
      <c r="CJ137" s="6">
        <v>0</v>
      </c>
      <c r="CK137" s="6">
        <v>30706.76</v>
      </c>
      <c r="CL137" s="7">
        <v>0</v>
      </c>
      <c r="CM137" s="6">
        <v>-30706.76</v>
      </c>
      <c r="CN137" s="6">
        <v>0</v>
      </c>
      <c r="CO137" s="7">
        <v>0</v>
      </c>
      <c r="CP137" s="6">
        <v>0</v>
      </c>
      <c r="CQ137" s="6">
        <v>1568.55</v>
      </c>
      <c r="CR137" s="7">
        <v>0</v>
      </c>
      <c r="CS137" s="6">
        <v>-1568.55</v>
      </c>
      <c r="CT137" s="6">
        <v>0</v>
      </c>
      <c r="CU137" s="7">
        <v>0</v>
      </c>
      <c r="CV137" s="6">
        <v>0</v>
      </c>
      <c r="CW137" s="6">
        <v>107073.3</v>
      </c>
      <c r="CX137" s="7">
        <v>0</v>
      </c>
      <c r="CY137" s="6">
        <v>-107073.3</v>
      </c>
      <c r="CZ137" s="6">
        <v>0</v>
      </c>
      <c r="DA137" s="7">
        <v>0</v>
      </c>
      <c r="DB137" s="6">
        <v>0</v>
      </c>
      <c r="DC137" s="6">
        <v>6396.98</v>
      </c>
      <c r="DD137" s="7">
        <v>0</v>
      </c>
      <c r="DE137" s="6">
        <v>-6396.98</v>
      </c>
      <c r="DF137" s="6">
        <v>0</v>
      </c>
      <c r="DG137" s="7">
        <v>0</v>
      </c>
      <c r="DH137" s="6">
        <v>0</v>
      </c>
      <c r="DI137" s="6">
        <v>3879.75</v>
      </c>
      <c r="DJ137" s="7">
        <v>0</v>
      </c>
      <c r="DK137" s="6">
        <v>-3879.75</v>
      </c>
      <c r="DL137" s="6">
        <v>0</v>
      </c>
      <c r="DM137" s="7">
        <v>0</v>
      </c>
      <c r="DN137" s="6">
        <v>0</v>
      </c>
      <c r="DO137" s="6">
        <v>-11742.59</v>
      </c>
      <c r="DP137" s="7">
        <v>0</v>
      </c>
      <c r="DQ137" s="6">
        <v>11742.59</v>
      </c>
      <c r="DR137" s="6">
        <v>0</v>
      </c>
      <c r="DS137" s="7">
        <v>0</v>
      </c>
      <c r="DT137" s="6">
        <v>0</v>
      </c>
      <c r="DU137" s="6">
        <v>153339.4</v>
      </c>
      <c r="DV137" s="7">
        <v>0</v>
      </c>
      <c r="DW137" s="6">
        <v>-153339.4</v>
      </c>
      <c r="DX137" s="6">
        <v>0</v>
      </c>
      <c r="DY137" s="7">
        <v>0</v>
      </c>
      <c r="DZ137" s="6">
        <v>0</v>
      </c>
      <c r="EA137" s="6">
        <v>-105042.44</v>
      </c>
      <c r="EB137" s="7">
        <v>0</v>
      </c>
      <c r="EC137" s="6">
        <v>105042.44</v>
      </c>
      <c r="ED137" s="6">
        <v>0</v>
      </c>
      <c r="EE137" s="6">
        <v>0</v>
      </c>
      <c r="EF137" s="6">
        <v>0</v>
      </c>
      <c r="EG137" s="6">
        <v>9481774.0199999996</v>
      </c>
      <c r="EH137" s="6">
        <v>0</v>
      </c>
      <c r="EI137" s="6">
        <v>-9481774.0199999996</v>
      </c>
      <c r="EJ137" s="6">
        <v>0</v>
      </c>
    </row>
    <row r="138" spans="2:140" outlineLevel="2">
      <c r="B138" s="5" t="s">
        <v>566</v>
      </c>
      <c r="C138" s="7">
        <v>0</v>
      </c>
      <c r="D138" s="6">
        <v>0</v>
      </c>
      <c r="E138" s="7">
        <v>0</v>
      </c>
      <c r="F138" s="7">
        <v>0</v>
      </c>
      <c r="G138" s="6">
        <v>0</v>
      </c>
      <c r="H138" s="6">
        <v>0</v>
      </c>
      <c r="I138" s="7">
        <v>0</v>
      </c>
      <c r="J138" s="6">
        <v>0</v>
      </c>
      <c r="K138" s="7">
        <v>0</v>
      </c>
      <c r="L138" s="7">
        <v>0</v>
      </c>
      <c r="M138" s="6">
        <v>0</v>
      </c>
      <c r="N138" s="6">
        <v>0</v>
      </c>
      <c r="O138" s="7">
        <v>0</v>
      </c>
      <c r="P138" s="6">
        <v>0</v>
      </c>
      <c r="Q138" s="7">
        <v>0</v>
      </c>
      <c r="R138" s="7">
        <v>0</v>
      </c>
      <c r="S138" s="6">
        <v>0</v>
      </c>
      <c r="T138" s="6">
        <v>0</v>
      </c>
      <c r="U138" s="7">
        <v>0</v>
      </c>
      <c r="V138" s="6">
        <v>0</v>
      </c>
      <c r="W138" s="7">
        <v>0</v>
      </c>
      <c r="X138" s="7">
        <v>0</v>
      </c>
      <c r="Y138" s="6">
        <v>0</v>
      </c>
      <c r="Z138" s="6">
        <v>0</v>
      </c>
      <c r="AA138" s="7">
        <v>0</v>
      </c>
      <c r="AB138" s="6">
        <v>0</v>
      </c>
      <c r="AC138" s="6">
        <v>46531.7</v>
      </c>
      <c r="AD138" s="7">
        <v>0</v>
      </c>
      <c r="AE138" s="6">
        <v>-46531.7</v>
      </c>
      <c r="AF138" s="6">
        <v>0</v>
      </c>
      <c r="AG138" s="7">
        <v>0</v>
      </c>
      <c r="AH138" s="6">
        <v>0</v>
      </c>
      <c r="AI138" s="6">
        <v>45302.64</v>
      </c>
      <c r="AJ138" s="7">
        <v>0</v>
      </c>
      <c r="AK138" s="6">
        <v>-45302.64</v>
      </c>
      <c r="AL138" s="6">
        <v>0</v>
      </c>
      <c r="AM138" s="7">
        <v>0</v>
      </c>
      <c r="AN138" s="6">
        <v>0</v>
      </c>
      <c r="AO138" s="6">
        <v>47449.89</v>
      </c>
      <c r="AP138" s="7">
        <v>0</v>
      </c>
      <c r="AQ138" s="6">
        <v>-47449.89</v>
      </c>
      <c r="AR138" s="6">
        <v>0</v>
      </c>
      <c r="AS138" s="7">
        <v>0</v>
      </c>
      <c r="AT138" s="6">
        <v>0</v>
      </c>
      <c r="AU138" s="6">
        <v>45958.1</v>
      </c>
      <c r="AV138" s="7">
        <v>0</v>
      </c>
      <c r="AW138" s="6">
        <v>-45958.1</v>
      </c>
      <c r="AX138" s="6">
        <v>0</v>
      </c>
      <c r="AY138" s="7">
        <v>0</v>
      </c>
      <c r="AZ138" s="6">
        <v>0</v>
      </c>
      <c r="BA138" s="6">
        <v>46366.9</v>
      </c>
      <c r="BB138" s="7">
        <v>0</v>
      </c>
      <c r="BC138" s="6">
        <v>-46366.9</v>
      </c>
      <c r="BD138" s="6">
        <v>0</v>
      </c>
      <c r="BE138" s="7">
        <v>0</v>
      </c>
      <c r="BF138" s="6">
        <v>0</v>
      </c>
      <c r="BG138" s="6">
        <v>45958.1</v>
      </c>
      <c r="BH138" s="7">
        <v>0</v>
      </c>
      <c r="BI138" s="6">
        <v>-45958.1</v>
      </c>
      <c r="BJ138" s="6">
        <v>0</v>
      </c>
      <c r="BK138" s="7">
        <v>0</v>
      </c>
      <c r="BL138" s="6">
        <v>0</v>
      </c>
      <c r="BM138" s="6">
        <v>45958.1</v>
      </c>
      <c r="BN138" s="7">
        <v>0</v>
      </c>
      <c r="BO138" s="6">
        <v>-45958.1</v>
      </c>
      <c r="BP138" s="6">
        <v>0</v>
      </c>
      <c r="BQ138" s="7">
        <v>0</v>
      </c>
      <c r="BR138" s="6">
        <v>0</v>
      </c>
      <c r="BS138" s="6">
        <v>46031.94</v>
      </c>
      <c r="BT138" s="7">
        <v>0</v>
      </c>
      <c r="BU138" s="6">
        <v>-46031.94</v>
      </c>
      <c r="BV138" s="6">
        <v>0</v>
      </c>
      <c r="BW138" s="7">
        <v>0</v>
      </c>
      <c r="BX138" s="6">
        <v>0</v>
      </c>
      <c r="BY138" s="6">
        <v>46477.47</v>
      </c>
      <c r="BZ138" s="7">
        <v>0</v>
      </c>
      <c r="CA138" s="6">
        <v>-46477.47</v>
      </c>
      <c r="CB138" s="6">
        <v>0</v>
      </c>
      <c r="CC138" s="7">
        <v>0</v>
      </c>
      <c r="CD138" s="6">
        <v>0</v>
      </c>
      <c r="CE138" s="6">
        <v>45750.5</v>
      </c>
      <c r="CF138" s="7">
        <v>0</v>
      </c>
      <c r="CG138" s="6">
        <v>-45750.5</v>
      </c>
      <c r="CH138" s="6">
        <v>0</v>
      </c>
      <c r="CI138" s="7">
        <v>0</v>
      </c>
      <c r="CJ138" s="6">
        <v>0</v>
      </c>
      <c r="CK138" s="6">
        <v>45958.1</v>
      </c>
      <c r="CL138" s="7">
        <v>0</v>
      </c>
      <c r="CM138" s="6">
        <v>-45958.1</v>
      </c>
      <c r="CN138" s="6">
        <v>0</v>
      </c>
      <c r="CO138" s="7">
        <v>0</v>
      </c>
      <c r="CP138" s="6">
        <v>0</v>
      </c>
      <c r="CQ138" s="6">
        <v>46254.34</v>
      </c>
      <c r="CR138" s="7">
        <v>0</v>
      </c>
      <c r="CS138" s="6">
        <v>-46254.34</v>
      </c>
      <c r="CT138" s="6">
        <v>0</v>
      </c>
      <c r="CU138" s="7">
        <v>0</v>
      </c>
      <c r="CV138" s="6">
        <v>0</v>
      </c>
      <c r="CW138" s="6">
        <v>45959.51</v>
      </c>
      <c r="CX138" s="7">
        <v>0</v>
      </c>
      <c r="CY138" s="6">
        <v>-45959.51</v>
      </c>
      <c r="CZ138" s="6">
        <v>0</v>
      </c>
      <c r="DA138" s="7">
        <v>0</v>
      </c>
      <c r="DB138" s="6">
        <v>0</v>
      </c>
      <c r="DC138" s="6">
        <v>45959.51</v>
      </c>
      <c r="DD138" s="7">
        <v>0</v>
      </c>
      <c r="DE138" s="6">
        <v>-45959.51</v>
      </c>
      <c r="DF138" s="6">
        <v>0</v>
      </c>
      <c r="DG138" s="7">
        <v>0</v>
      </c>
      <c r="DH138" s="6">
        <v>0</v>
      </c>
      <c r="DI138" s="6">
        <v>45960.58</v>
      </c>
      <c r="DJ138" s="7">
        <v>0</v>
      </c>
      <c r="DK138" s="6">
        <v>-45960.58</v>
      </c>
      <c r="DL138" s="6">
        <v>0</v>
      </c>
      <c r="DM138" s="7">
        <v>0</v>
      </c>
      <c r="DN138" s="6">
        <v>0</v>
      </c>
      <c r="DO138" s="6">
        <v>45960.58</v>
      </c>
      <c r="DP138" s="7">
        <v>0</v>
      </c>
      <c r="DQ138" s="6">
        <v>-45960.58</v>
      </c>
      <c r="DR138" s="6">
        <v>0</v>
      </c>
      <c r="DS138" s="7">
        <v>0</v>
      </c>
      <c r="DT138" s="6">
        <v>0</v>
      </c>
      <c r="DU138" s="6">
        <v>44997.65</v>
      </c>
      <c r="DV138" s="7">
        <v>0</v>
      </c>
      <c r="DW138" s="6">
        <v>-44997.65</v>
      </c>
      <c r="DX138" s="6">
        <v>0</v>
      </c>
      <c r="DY138" s="7">
        <v>0</v>
      </c>
      <c r="DZ138" s="6">
        <v>0</v>
      </c>
      <c r="EA138" s="6">
        <v>46080.67</v>
      </c>
      <c r="EB138" s="7">
        <v>0</v>
      </c>
      <c r="EC138" s="6">
        <v>-46080.67</v>
      </c>
      <c r="ED138" s="6">
        <v>0</v>
      </c>
      <c r="EE138" s="6">
        <v>0</v>
      </c>
      <c r="EF138" s="6">
        <v>0</v>
      </c>
      <c r="EG138" s="6">
        <v>828916.28</v>
      </c>
      <c r="EH138" s="6">
        <v>0</v>
      </c>
      <c r="EI138" s="6">
        <v>-828916.28</v>
      </c>
      <c r="EJ138" s="6">
        <v>0</v>
      </c>
    </row>
    <row r="139" spans="2:140" outlineLevel="2">
      <c r="B139" s="5" t="s">
        <v>567</v>
      </c>
      <c r="C139" s="7">
        <v>0</v>
      </c>
      <c r="D139" s="6">
        <v>0</v>
      </c>
      <c r="E139" s="7">
        <v>0</v>
      </c>
      <c r="F139" s="7">
        <v>0</v>
      </c>
      <c r="G139" s="6">
        <v>0</v>
      </c>
      <c r="H139" s="6">
        <v>0</v>
      </c>
      <c r="I139" s="7">
        <v>0</v>
      </c>
      <c r="J139" s="6">
        <v>0</v>
      </c>
      <c r="K139" s="7">
        <v>0</v>
      </c>
      <c r="L139" s="7">
        <v>0</v>
      </c>
      <c r="M139" s="6">
        <v>0</v>
      </c>
      <c r="N139" s="6">
        <v>0</v>
      </c>
      <c r="O139" s="7">
        <v>0</v>
      </c>
      <c r="P139" s="6">
        <v>0</v>
      </c>
      <c r="Q139" s="7">
        <v>0</v>
      </c>
      <c r="R139" s="7">
        <v>0</v>
      </c>
      <c r="S139" s="6">
        <v>0</v>
      </c>
      <c r="T139" s="6">
        <v>0</v>
      </c>
      <c r="U139" s="7">
        <v>0</v>
      </c>
      <c r="V139" s="6">
        <v>0</v>
      </c>
      <c r="W139" s="7">
        <v>0</v>
      </c>
      <c r="X139" s="7">
        <v>0</v>
      </c>
      <c r="Y139" s="6">
        <v>0</v>
      </c>
      <c r="Z139" s="6">
        <v>0</v>
      </c>
      <c r="AA139" s="7">
        <v>0</v>
      </c>
      <c r="AB139" s="6">
        <v>0</v>
      </c>
      <c r="AC139" s="6">
        <v>1128207.52</v>
      </c>
      <c r="AD139" s="7">
        <v>0</v>
      </c>
      <c r="AE139" s="6">
        <v>-1128207.52</v>
      </c>
      <c r="AF139" s="6">
        <v>0</v>
      </c>
      <c r="AG139" s="6">
        <v>272748.15000000002</v>
      </c>
      <c r="AH139" s="6">
        <v>0</v>
      </c>
      <c r="AI139" s="6">
        <v>1147913.1499999999</v>
      </c>
      <c r="AJ139" s="7">
        <v>0</v>
      </c>
      <c r="AK139" s="6">
        <v>-1147913.1499999999</v>
      </c>
      <c r="AL139" s="6">
        <v>0</v>
      </c>
      <c r="AM139" s="6">
        <v>3599.77</v>
      </c>
      <c r="AN139" s="6">
        <v>0</v>
      </c>
      <c r="AO139" s="6">
        <v>311301.90000000002</v>
      </c>
      <c r="AP139" s="7">
        <v>0</v>
      </c>
      <c r="AQ139" s="6">
        <v>-311301.90000000002</v>
      </c>
      <c r="AR139" s="6">
        <v>0</v>
      </c>
      <c r="AS139" s="6">
        <v>303420.43</v>
      </c>
      <c r="AT139" s="6">
        <v>0</v>
      </c>
      <c r="AU139" s="6">
        <v>473889.6</v>
      </c>
      <c r="AV139" s="7">
        <v>0</v>
      </c>
      <c r="AW139" s="6">
        <v>-473889.6</v>
      </c>
      <c r="AX139" s="6">
        <v>0</v>
      </c>
      <c r="AY139" s="6">
        <v>417277.29</v>
      </c>
      <c r="AZ139" s="6">
        <v>0</v>
      </c>
      <c r="BA139" s="6">
        <v>954064.59</v>
      </c>
      <c r="BB139" s="7">
        <v>0</v>
      </c>
      <c r="BC139" s="6">
        <v>-954064.59</v>
      </c>
      <c r="BD139" s="6">
        <v>0</v>
      </c>
      <c r="BE139" s="6">
        <v>222132.76</v>
      </c>
      <c r="BF139" s="6">
        <v>0</v>
      </c>
      <c r="BG139" s="6">
        <v>938322.68</v>
      </c>
      <c r="BH139" s="7">
        <v>0</v>
      </c>
      <c r="BI139" s="6">
        <v>-938322.68</v>
      </c>
      <c r="BJ139" s="6">
        <v>0</v>
      </c>
      <c r="BK139" s="7">
        <v>0</v>
      </c>
      <c r="BL139" s="6">
        <v>0</v>
      </c>
      <c r="BM139" s="7">
        <v>0</v>
      </c>
      <c r="BN139" s="7">
        <v>0</v>
      </c>
      <c r="BO139" s="6">
        <v>0</v>
      </c>
      <c r="BP139" s="6">
        <v>0</v>
      </c>
      <c r="BQ139" s="6">
        <v>107459.54</v>
      </c>
      <c r="BR139" s="6">
        <v>0</v>
      </c>
      <c r="BS139" s="6">
        <v>291336.02</v>
      </c>
      <c r="BT139" s="7">
        <v>0</v>
      </c>
      <c r="BU139" s="6">
        <v>-291336.02</v>
      </c>
      <c r="BV139" s="6">
        <v>0</v>
      </c>
      <c r="BW139" s="6">
        <v>239089.63</v>
      </c>
      <c r="BX139" s="6">
        <v>0</v>
      </c>
      <c r="BY139" s="6">
        <v>691473.75</v>
      </c>
      <c r="BZ139" s="7">
        <v>0</v>
      </c>
      <c r="CA139" s="6">
        <v>-691473.75</v>
      </c>
      <c r="CB139" s="6">
        <v>0</v>
      </c>
      <c r="CC139" s="6">
        <v>100209.26</v>
      </c>
      <c r="CD139" s="6">
        <v>0</v>
      </c>
      <c r="CE139" s="6">
        <v>557245.6</v>
      </c>
      <c r="CF139" s="7">
        <v>0</v>
      </c>
      <c r="CG139" s="6">
        <v>-557245.6</v>
      </c>
      <c r="CH139" s="6">
        <v>0</v>
      </c>
      <c r="CI139" s="7">
        <v>0</v>
      </c>
      <c r="CJ139" s="6">
        <v>0</v>
      </c>
      <c r="CK139" s="6">
        <v>250674.38</v>
      </c>
      <c r="CL139" s="7">
        <v>0</v>
      </c>
      <c r="CM139" s="6">
        <v>-250674.38</v>
      </c>
      <c r="CN139" s="6">
        <v>0</v>
      </c>
      <c r="CO139" s="7">
        <v>0</v>
      </c>
      <c r="CP139" s="6">
        <v>0</v>
      </c>
      <c r="CQ139" s="6">
        <v>390722.39</v>
      </c>
      <c r="CR139" s="7">
        <v>0</v>
      </c>
      <c r="CS139" s="6">
        <v>-390722.39</v>
      </c>
      <c r="CT139" s="6">
        <v>0</v>
      </c>
      <c r="CU139" s="6">
        <v>279309.58</v>
      </c>
      <c r="CV139" s="6">
        <v>0</v>
      </c>
      <c r="CW139" s="6">
        <v>1497929.5</v>
      </c>
      <c r="CX139" s="7">
        <v>0</v>
      </c>
      <c r="CY139" s="6">
        <v>-1497929.5</v>
      </c>
      <c r="CZ139" s="6">
        <v>0</v>
      </c>
      <c r="DA139" s="6">
        <v>153691.26999999999</v>
      </c>
      <c r="DB139" s="6">
        <v>0</v>
      </c>
      <c r="DC139" s="6">
        <v>1160620.57</v>
      </c>
      <c r="DD139" s="7">
        <v>0</v>
      </c>
      <c r="DE139" s="6">
        <v>-1160620.57</v>
      </c>
      <c r="DF139" s="6">
        <v>0</v>
      </c>
      <c r="DG139" s="6">
        <v>211605.28</v>
      </c>
      <c r="DH139" s="6">
        <v>0</v>
      </c>
      <c r="DI139" s="6">
        <v>1040379.63</v>
      </c>
      <c r="DJ139" s="7">
        <v>0</v>
      </c>
      <c r="DK139" s="6">
        <v>-1040379.63</v>
      </c>
      <c r="DL139" s="6">
        <v>0</v>
      </c>
      <c r="DM139" s="6">
        <v>5574.71</v>
      </c>
      <c r="DN139" s="6">
        <v>0</v>
      </c>
      <c r="DO139" s="6">
        <v>342927.94</v>
      </c>
      <c r="DP139" s="7">
        <v>0</v>
      </c>
      <c r="DQ139" s="6">
        <v>-342927.94</v>
      </c>
      <c r="DR139" s="6">
        <v>0</v>
      </c>
      <c r="DS139" s="6">
        <v>217613.09</v>
      </c>
      <c r="DT139" s="6">
        <v>0</v>
      </c>
      <c r="DU139" s="6">
        <v>704872.54</v>
      </c>
      <c r="DV139" s="7">
        <v>0</v>
      </c>
      <c r="DW139" s="6">
        <v>-704872.54</v>
      </c>
      <c r="DX139" s="6">
        <v>0</v>
      </c>
      <c r="DY139" s="6">
        <v>408911.46</v>
      </c>
      <c r="DZ139" s="6">
        <v>0</v>
      </c>
      <c r="EA139" s="6">
        <v>1281115.94</v>
      </c>
      <c r="EB139" s="7">
        <v>0</v>
      </c>
      <c r="EC139" s="6">
        <v>-1281115.94</v>
      </c>
      <c r="ED139" s="6">
        <v>0</v>
      </c>
      <c r="EE139" s="6">
        <v>2942642.22</v>
      </c>
      <c r="EF139" s="6">
        <v>0</v>
      </c>
      <c r="EG139" s="6">
        <v>13162997.699999999</v>
      </c>
      <c r="EH139" s="6">
        <v>0</v>
      </c>
      <c r="EI139" s="6">
        <v>-13162997.699999999</v>
      </c>
      <c r="EJ139" s="6">
        <v>0</v>
      </c>
    </row>
    <row r="140" spans="2:140" outlineLevel="2">
      <c r="B140" s="5" t="s">
        <v>568</v>
      </c>
      <c r="C140" s="7">
        <v>0</v>
      </c>
      <c r="D140" s="6">
        <v>0</v>
      </c>
      <c r="E140" s="7">
        <v>0</v>
      </c>
      <c r="F140" s="7">
        <v>0</v>
      </c>
      <c r="G140" s="6">
        <v>0</v>
      </c>
      <c r="H140" s="6">
        <v>0</v>
      </c>
      <c r="I140" s="7">
        <v>0</v>
      </c>
      <c r="J140" s="6">
        <v>0</v>
      </c>
      <c r="K140" s="7">
        <v>0</v>
      </c>
      <c r="L140" s="7">
        <v>0</v>
      </c>
      <c r="M140" s="6">
        <v>0</v>
      </c>
      <c r="N140" s="6">
        <v>0</v>
      </c>
      <c r="O140" s="7">
        <v>0</v>
      </c>
      <c r="P140" s="6">
        <v>0</v>
      </c>
      <c r="Q140" s="7">
        <v>0</v>
      </c>
      <c r="R140" s="7">
        <v>0</v>
      </c>
      <c r="S140" s="6">
        <v>0</v>
      </c>
      <c r="T140" s="6">
        <v>0</v>
      </c>
      <c r="U140" s="7">
        <v>0</v>
      </c>
      <c r="V140" s="6">
        <v>0</v>
      </c>
      <c r="W140" s="7">
        <v>0</v>
      </c>
      <c r="X140" s="7">
        <v>0</v>
      </c>
      <c r="Y140" s="6">
        <v>0</v>
      </c>
      <c r="Z140" s="6">
        <v>0</v>
      </c>
      <c r="AA140" s="7">
        <v>0</v>
      </c>
      <c r="AB140" s="6">
        <v>0</v>
      </c>
      <c r="AC140" s="7">
        <v>0</v>
      </c>
      <c r="AD140" s="7">
        <v>0</v>
      </c>
      <c r="AE140" s="6">
        <v>0</v>
      </c>
      <c r="AF140" s="6">
        <v>0</v>
      </c>
      <c r="AG140" s="7">
        <v>0</v>
      </c>
      <c r="AH140" s="6">
        <v>0</v>
      </c>
      <c r="AI140" s="7">
        <v>0</v>
      </c>
      <c r="AJ140" s="7">
        <v>0</v>
      </c>
      <c r="AK140" s="6">
        <v>0</v>
      </c>
      <c r="AL140" s="6">
        <v>0</v>
      </c>
      <c r="AM140" s="6">
        <v>16583.46</v>
      </c>
      <c r="AN140" s="6">
        <v>0</v>
      </c>
      <c r="AO140" s="6">
        <v>16583.46</v>
      </c>
      <c r="AP140" s="7">
        <v>0</v>
      </c>
      <c r="AQ140" s="6">
        <v>-16583.46</v>
      </c>
      <c r="AR140" s="6">
        <v>0</v>
      </c>
      <c r="AS140" s="7">
        <v>0</v>
      </c>
      <c r="AT140" s="6">
        <v>0</v>
      </c>
      <c r="AU140" s="7">
        <v>0</v>
      </c>
      <c r="AV140" s="7">
        <v>0</v>
      </c>
      <c r="AW140" s="6">
        <v>0</v>
      </c>
      <c r="AX140" s="6">
        <v>0</v>
      </c>
      <c r="AY140" s="7">
        <v>0</v>
      </c>
      <c r="AZ140" s="6">
        <v>0</v>
      </c>
      <c r="BA140" s="7">
        <v>0</v>
      </c>
      <c r="BB140" s="7">
        <v>0</v>
      </c>
      <c r="BC140" s="6">
        <v>0</v>
      </c>
      <c r="BD140" s="6">
        <v>0</v>
      </c>
      <c r="BE140" s="7">
        <v>0</v>
      </c>
      <c r="BF140" s="6">
        <v>0</v>
      </c>
      <c r="BG140" s="7">
        <v>0</v>
      </c>
      <c r="BH140" s="7">
        <v>0</v>
      </c>
      <c r="BI140" s="6">
        <v>0</v>
      </c>
      <c r="BJ140" s="6">
        <v>0</v>
      </c>
      <c r="BK140" s="7">
        <v>0</v>
      </c>
      <c r="BL140" s="6">
        <v>0</v>
      </c>
      <c r="BM140" s="7">
        <v>0</v>
      </c>
      <c r="BN140" s="7">
        <v>0</v>
      </c>
      <c r="BO140" s="6">
        <v>0</v>
      </c>
      <c r="BP140" s="6">
        <v>0</v>
      </c>
      <c r="BQ140" s="7">
        <v>0</v>
      </c>
      <c r="BR140" s="6">
        <v>0</v>
      </c>
      <c r="BS140" s="7">
        <v>0</v>
      </c>
      <c r="BT140" s="7">
        <v>0</v>
      </c>
      <c r="BU140" s="6">
        <v>0</v>
      </c>
      <c r="BV140" s="6">
        <v>0</v>
      </c>
      <c r="BW140" s="7">
        <v>0</v>
      </c>
      <c r="BX140" s="6">
        <v>0</v>
      </c>
      <c r="BY140" s="7">
        <v>0</v>
      </c>
      <c r="BZ140" s="7">
        <v>0</v>
      </c>
      <c r="CA140" s="6">
        <v>0</v>
      </c>
      <c r="CB140" s="6">
        <v>0</v>
      </c>
      <c r="CC140" s="7">
        <v>0</v>
      </c>
      <c r="CD140" s="6">
        <v>0</v>
      </c>
      <c r="CE140" s="7">
        <v>0</v>
      </c>
      <c r="CF140" s="7">
        <v>0</v>
      </c>
      <c r="CG140" s="6">
        <v>0</v>
      </c>
      <c r="CH140" s="6">
        <v>0</v>
      </c>
      <c r="CI140" s="7">
        <v>0</v>
      </c>
      <c r="CJ140" s="6">
        <v>0</v>
      </c>
      <c r="CK140" s="7">
        <v>0</v>
      </c>
      <c r="CL140" s="7">
        <v>0</v>
      </c>
      <c r="CM140" s="6">
        <v>0</v>
      </c>
      <c r="CN140" s="6">
        <v>0</v>
      </c>
      <c r="CO140" s="7">
        <v>0</v>
      </c>
      <c r="CP140" s="6">
        <v>0</v>
      </c>
      <c r="CQ140" s="7">
        <v>0</v>
      </c>
      <c r="CR140" s="7">
        <v>0</v>
      </c>
      <c r="CS140" s="6">
        <v>0</v>
      </c>
      <c r="CT140" s="6">
        <v>0</v>
      </c>
      <c r="CU140" s="6">
        <v>33782.65</v>
      </c>
      <c r="CV140" s="6">
        <v>0</v>
      </c>
      <c r="CW140" s="6">
        <v>33782.65</v>
      </c>
      <c r="CX140" s="7">
        <v>0</v>
      </c>
      <c r="CY140" s="6">
        <v>-33782.65</v>
      </c>
      <c r="CZ140" s="6">
        <v>0</v>
      </c>
      <c r="DA140" s="7">
        <v>0</v>
      </c>
      <c r="DB140" s="6">
        <v>0</v>
      </c>
      <c r="DC140" s="7">
        <v>0</v>
      </c>
      <c r="DD140" s="7">
        <v>0</v>
      </c>
      <c r="DE140" s="6">
        <v>0</v>
      </c>
      <c r="DF140" s="6">
        <v>0</v>
      </c>
      <c r="DG140" s="6">
        <v>24481.68</v>
      </c>
      <c r="DH140" s="6">
        <v>0</v>
      </c>
      <c r="DI140" s="6">
        <v>24481.68</v>
      </c>
      <c r="DJ140" s="7">
        <v>0</v>
      </c>
      <c r="DK140" s="6">
        <v>-24481.68</v>
      </c>
      <c r="DL140" s="6">
        <v>0</v>
      </c>
      <c r="DM140" s="7">
        <v>0</v>
      </c>
      <c r="DN140" s="6">
        <v>0</v>
      </c>
      <c r="DO140" s="7">
        <v>0</v>
      </c>
      <c r="DP140" s="7">
        <v>0</v>
      </c>
      <c r="DQ140" s="6">
        <v>0</v>
      </c>
      <c r="DR140" s="6">
        <v>0</v>
      </c>
      <c r="DS140" s="6">
        <v>9875.92</v>
      </c>
      <c r="DT140" s="6">
        <v>0</v>
      </c>
      <c r="DU140" s="6">
        <v>9875.92</v>
      </c>
      <c r="DV140" s="7">
        <v>0</v>
      </c>
      <c r="DW140" s="6">
        <v>-9875.92</v>
      </c>
      <c r="DX140" s="6">
        <v>0</v>
      </c>
      <c r="DY140" s="6">
        <v>10136.99</v>
      </c>
      <c r="DZ140" s="6">
        <v>0</v>
      </c>
      <c r="EA140" s="6">
        <v>10136.99</v>
      </c>
      <c r="EB140" s="7">
        <v>0</v>
      </c>
      <c r="EC140" s="6">
        <v>-10136.99</v>
      </c>
      <c r="ED140" s="6">
        <v>0</v>
      </c>
      <c r="EE140" s="6">
        <v>94860.7</v>
      </c>
      <c r="EF140" s="6">
        <v>0</v>
      </c>
      <c r="EG140" s="6">
        <v>94860.7</v>
      </c>
      <c r="EH140" s="6">
        <v>0</v>
      </c>
      <c r="EI140" s="6">
        <v>-94860.7</v>
      </c>
      <c r="EJ140" s="6">
        <v>0</v>
      </c>
    </row>
    <row r="141" spans="2:140" outlineLevel="2">
      <c r="B141" s="5" t="s">
        <v>569</v>
      </c>
      <c r="C141" s="7">
        <v>0</v>
      </c>
      <c r="D141" s="6">
        <v>0</v>
      </c>
      <c r="E141" s="7">
        <v>0</v>
      </c>
      <c r="F141" s="7">
        <v>0</v>
      </c>
      <c r="G141" s="6">
        <v>0</v>
      </c>
      <c r="H141" s="6">
        <v>0</v>
      </c>
      <c r="I141" s="7">
        <v>0</v>
      </c>
      <c r="J141" s="6">
        <v>0</v>
      </c>
      <c r="K141" s="7">
        <v>0</v>
      </c>
      <c r="L141" s="7">
        <v>0</v>
      </c>
      <c r="M141" s="6">
        <v>0</v>
      </c>
      <c r="N141" s="6">
        <v>0</v>
      </c>
      <c r="O141" s="7">
        <v>0</v>
      </c>
      <c r="P141" s="6">
        <v>0</v>
      </c>
      <c r="Q141" s="7">
        <v>0</v>
      </c>
      <c r="R141" s="7">
        <v>0</v>
      </c>
      <c r="S141" s="6">
        <v>0</v>
      </c>
      <c r="T141" s="6">
        <v>0</v>
      </c>
      <c r="U141" s="7">
        <v>0</v>
      </c>
      <c r="V141" s="6">
        <v>0</v>
      </c>
      <c r="W141" s="7">
        <v>0</v>
      </c>
      <c r="X141" s="7">
        <v>0</v>
      </c>
      <c r="Y141" s="6">
        <v>0</v>
      </c>
      <c r="Z141" s="6">
        <v>0</v>
      </c>
      <c r="AA141" s="7">
        <v>0</v>
      </c>
      <c r="AB141" s="6">
        <v>0</v>
      </c>
      <c r="AC141" s="7">
        <v>0</v>
      </c>
      <c r="AD141" s="7">
        <v>0</v>
      </c>
      <c r="AE141" s="6">
        <v>0</v>
      </c>
      <c r="AF141" s="6">
        <v>0</v>
      </c>
      <c r="AG141" s="7">
        <v>0</v>
      </c>
      <c r="AH141" s="6">
        <v>0</v>
      </c>
      <c r="AI141" s="7">
        <v>0</v>
      </c>
      <c r="AJ141" s="7">
        <v>0</v>
      </c>
      <c r="AK141" s="6">
        <v>0</v>
      </c>
      <c r="AL141" s="6">
        <v>0</v>
      </c>
      <c r="AM141" s="7">
        <v>0</v>
      </c>
      <c r="AN141" s="6">
        <v>0</v>
      </c>
      <c r="AO141" s="7">
        <v>0</v>
      </c>
      <c r="AP141" s="7">
        <v>0</v>
      </c>
      <c r="AQ141" s="6">
        <v>0</v>
      </c>
      <c r="AR141" s="6">
        <v>0</v>
      </c>
      <c r="AS141" s="7">
        <v>0</v>
      </c>
      <c r="AT141" s="6">
        <v>0</v>
      </c>
      <c r="AU141" s="7">
        <v>0</v>
      </c>
      <c r="AV141" s="7">
        <v>0</v>
      </c>
      <c r="AW141" s="6">
        <v>0</v>
      </c>
      <c r="AX141" s="6">
        <v>0</v>
      </c>
      <c r="AY141" s="6">
        <v>5213.8100000000004</v>
      </c>
      <c r="AZ141" s="6">
        <v>0</v>
      </c>
      <c r="BA141" s="6">
        <v>5213.8100000000004</v>
      </c>
      <c r="BB141" s="7">
        <v>0</v>
      </c>
      <c r="BC141" s="6">
        <v>-5213.8100000000004</v>
      </c>
      <c r="BD141" s="6">
        <v>0</v>
      </c>
      <c r="BE141" s="7">
        <v>0</v>
      </c>
      <c r="BF141" s="6">
        <v>0</v>
      </c>
      <c r="BG141" s="6">
        <v>42989.06</v>
      </c>
      <c r="BH141" s="7">
        <v>0</v>
      </c>
      <c r="BI141" s="6">
        <v>-42989.06</v>
      </c>
      <c r="BJ141" s="6">
        <v>0</v>
      </c>
      <c r="BK141" s="7">
        <v>0</v>
      </c>
      <c r="BL141" s="6">
        <v>0</v>
      </c>
      <c r="BM141" s="7">
        <v>0</v>
      </c>
      <c r="BN141" s="7">
        <v>0</v>
      </c>
      <c r="BO141" s="6">
        <v>0</v>
      </c>
      <c r="BP141" s="6">
        <v>0</v>
      </c>
      <c r="BQ141" s="7">
        <v>0</v>
      </c>
      <c r="BR141" s="6">
        <v>0</v>
      </c>
      <c r="BS141" s="7">
        <v>0</v>
      </c>
      <c r="BT141" s="7">
        <v>0</v>
      </c>
      <c r="BU141" s="6">
        <v>0</v>
      </c>
      <c r="BV141" s="6">
        <v>0</v>
      </c>
      <c r="BW141" s="7">
        <v>0</v>
      </c>
      <c r="BX141" s="6">
        <v>0</v>
      </c>
      <c r="BY141" s="6">
        <v>33795.760000000002</v>
      </c>
      <c r="BZ141" s="7">
        <v>0</v>
      </c>
      <c r="CA141" s="6">
        <v>-33795.760000000002</v>
      </c>
      <c r="CB141" s="6">
        <v>0</v>
      </c>
      <c r="CC141" s="7">
        <v>0</v>
      </c>
      <c r="CD141" s="6">
        <v>0</v>
      </c>
      <c r="CE141" s="6">
        <v>8963.58</v>
      </c>
      <c r="CF141" s="7">
        <v>0</v>
      </c>
      <c r="CG141" s="6">
        <v>-8963.58</v>
      </c>
      <c r="CH141" s="6">
        <v>0</v>
      </c>
      <c r="CI141" s="7">
        <v>0</v>
      </c>
      <c r="CJ141" s="6">
        <v>0</v>
      </c>
      <c r="CK141" s="7">
        <v>0</v>
      </c>
      <c r="CL141" s="7">
        <v>0</v>
      </c>
      <c r="CM141" s="6">
        <v>0</v>
      </c>
      <c r="CN141" s="6">
        <v>0</v>
      </c>
      <c r="CO141" s="7">
        <v>0</v>
      </c>
      <c r="CP141" s="6">
        <v>0</v>
      </c>
      <c r="CQ141" s="7">
        <v>0</v>
      </c>
      <c r="CR141" s="7">
        <v>0</v>
      </c>
      <c r="CS141" s="6">
        <v>0</v>
      </c>
      <c r="CT141" s="6">
        <v>0</v>
      </c>
      <c r="CU141" s="6">
        <v>5832.54</v>
      </c>
      <c r="CV141" s="6">
        <v>0</v>
      </c>
      <c r="CW141" s="6">
        <v>34844.71</v>
      </c>
      <c r="CX141" s="7">
        <v>0</v>
      </c>
      <c r="CY141" s="6">
        <v>-34844.71</v>
      </c>
      <c r="CZ141" s="6">
        <v>0</v>
      </c>
      <c r="DA141" s="6">
        <v>30841.13</v>
      </c>
      <c r="DB141" s="6">
        <v>0</v>
      </c>
      <c r="DC141" s="6">
        <v>42774.400000000001</v>
      </c>
      <c r="DD141" s="7">
        <v>0</v>
      </c>
      <c r="DE141" s="6">
        <v>-42774.400000000001</v>
      </c>
      <c r="DF141" s="6">
        <v>0</v>
      </c>
      <c r="DG141" s="7">
        <v>0</v>
      </c>
      <c r="DH141" s="6">
        <v>0</v>
      </c>
      <c r="DI141" s="7">
        <v>0</v>
      </c>
      <c r="DJ141" s="7">
        <v>0</v>
      </c>
      <c r="DK141" s="6">
        <v>0</v>
      </c>
      <c r="DL141" s="6">
        <v>0</v>
      </c>
      <c r="DM141" s="7">
        <v>0</v>
      </c>
      <c r="DN141" s="6">
        <v>0</v>
      </c>
      <c r="DO141" s="7">
        <v>0</v>
      </c>
      <c r="DP141" s="7">
        <v>0</v>
      </c>
      <c r="DQ141" s="6">
        <v>0</v>
      </c>
      <c r="DR141" s="6">
        <v>0</v>
      </c>
      <c r="DS141" s="7">
        <v>0</v>
      </c>
      <c r="DT141" s="6">
        <v>0</v>
      </c>
      <c r="DU141" s="7">
        <v>0</v>
      </c>
      <c r="DV141" s="7">
        <v>0</v>
      </c>
      <c r="DW141" s="6">
        <v>0</v>
      </c>
      <c r="DX141" s="6">
        <v>0</v>
      </c>
      <c r="DY141" s="7">
        <v>0</v>
      </c>
      <c r="DZ141" s="6">
        <v>0</v>
      </c>
      <c r="EA141" s="6">
        <v>67102.58</v>
      </c>
      <c r="EB141" s="7">
        <v>0</v>
      </c>
      <c r="EC141" s="6">
        <v>-67102.58</v>
      </c>
      <c r="ED141" s="6">
        <v>0</v>
      </c>
      <c r="EE141" s="6">
        <v>41887.480000000003</v>
      </c>
      <c r="EF141" s="6">
        <v>0</v>
      </c>
      <c r="EG141" s="6">
        <v>235683.9</v>
      </c>
      <c r="EH141" s="6">
        <v>0</v>
      </c>
      <c r="EI141" s="6">
        <v>-235683.9</v>
      </c>
      <c r="EJ141" s="6">
        <v>0</v>
      </c>
    </row>
    <row r="142" spans="2:140" outlineLevel="1">
      <c r="B142" s="5" t="s">
        <v>570</v>
      </c>
      <c r="C142" s="7">
        <v>0</v>
      </c>
      <c r="D142" s="6">
        <v>0</v>
      </c>
      <c r="E142" s="7">
        <v>0</v>
      </c>
      <c r="F142" s="7">
        <v>0</v>
      </c>
      <c r="G142" s="6">
        <v>0</v>
      </c>
      <c r="H142" s="6">
        <v>0</v>
      </c>
      <c r="I142" s="7">
        <v>0</v>
      </c>
      <c r="J142" s="6">
        <v>0</v>
      </c>
      <c r="K142" s="6">
        <v>-18934</v>
      </c>
      <c r="L142" s="7">
        <v>0</v>
      </c>
      <c r="M142" s="6">
        <v>18934</v>
      </c>
      <c r="N142" s="6">
        <v>0</v>
      </c>
      <c r="O142" s="7">
        <v>0</v>
      </c>
      <c r="P142" s="6">
        <v>0</v>
      </c>
      <c r="Q142" s="6">
        <v>514826.49</v>
      </c>
      <c r="R142" s="7">
        <v>0</v>
      </c>
      <c r="S142" s="6">
        <v>0</v>
      </c>
      <c r="T142" s="6">
        <v>0</v>
      </c>
      <c r="U142" s="7">
        <v>0</v>
      </c>
      <c r="V142" s="6">
        <v>0</v>
      </c>
      <c r="W142" s="7">
        <v>0</v>
      </c>
      <c r="X142" s="7">
        <v>0</v>
      </c>
      <c r="Y142" s="6">
        <v>0</v>
      </c>
      <c r="Z142" s="6">
        <v>0</v>
      </c>
      <c r="AA142" s="7">
        <v>0</v>
      </c>
      <c r="AB142" s="6">
        <v>0</v>
      </c>
      <c r="AC142" s="6">
        <v>-13618235.779999999</v>
      </c>
      <c r="AD142" s="6">
        <v>1000000</v>
      </c>
      <c r="AE142" s="6">
        <v>14618235.779999999</v>
      </c>
      <c r="AF142" s="6">
        <v>-1361.8235999999999</v>
      </c>
      <c r="AG142" s="6">
        <v>0</v>
      </c>
      <c r="AH142" s="6">
        <v>0</v>
      </c>
      <c r="AI142" s="6">
        <v>-18063395.23</v>
      </c>
      <c r="AJ142" s="6">
        <v>550000</v>
      </c>
      <c r="AK142" s="6">
        <v>18613395.23</v>
      </c>
      <c r="AL142" s="6">
        <v>-3284.2537000000002</v>
      </c>
      <c r="AM142" s="6">
        <v>0</v>
      </c>
      <c r="AN142" s="6">
        <v>0</v>
      </c>
      <c r="AO142" s="6">
        <v>-5463706.5099999998</v>
      </c>
      <c r="AP142" s="6">
        <v>1149000</v>
      </c>
      <c r="AQ142" s="6">
        <v>6612706.5099999998</v>
      </c>
      <c r="AR142" s="6">
        <v>-475.51839999999999</v>
      </c>
      <c r="AS142" s="6">
        <v>0</v>
      </c>
      <c r="AT142" s="6">
        <v>0</v>
      </c>
      <c r="AU142" s="6">
        <v>-11539616.710000001</v>
      </c>
      <c r="AV142" s="6">
        <v>100000</v>
      </c>
      <c r="AW142" s="6">
        <v>11639616.710000001</v>
      </c>
      <c r="AX142" s="6">
        <v>-11539.6167</v>
      </c>
      <c r="AY142" s="6">
        <v>0</v>
      </c>
      <c r="AZ142" s="6">
        <v>0</v>
      </c>
      <c r="BA142" s="6">
        <v>-8522015.2300000004</v>
      </c>
      <c r="BB142" s="6">
        <v>600000</v>
      </c>
      <c r="BC142" s="6">
        <v>9122015.2300000004</v>
      </c>
      <c r="BD142" s="6">
        <v>-1420.3359</v>
      </c>
      <c r="BE142" s="6">
        <v>0</v>
      </c>
      <c r="BF142" s="6">
        <v>0</v>
      </c>
      <c r="BG142" s="6">
        <v>-11545461.619999999</v>
      </c>
      <c r="BH142" s="6">
        <v>540000</v>
      </c>
      <c r="BI142" s="6">
        <v>12085461.619999999</v>
      </c>
      <c r="BJ142" s="6">
        <v>-2138.0484000000001</v>
      </c>
      <c r="BK142" s="7">
        <v>0</v>
      </c>
      <c r="BL142" s="6">
        <v>0</v>
      </c>
      <c r="BM142" s="6">
        <v>-2927465.2</v>
      </c>
      <c r="BN142" s="6">
        <v>350000</v>
      </c>
      <c r="BO142" s="6">
        <v>3277465.2</v>
      </c>
      <c r="BP142" s="6">
        <v>-836.41859999999997</v>
      </c>
      <c r="BQ142" s="6">
        <v>0</v>
      </c>
      <c r="BR142" s="6">
        <v>0</v>
      </c>
      <c r="BS142" s="6">
        <v>6393917.7699999996</v>
      </c>
      <c r="BT142" s="6">
        <v>1000000</v>
      </c>
      <c r="BU142" s="6">
        <v>-5393917.7699999996</v>
      </c>
      <c r="BV142" s="6">
        <v>639.39179999999999</v>
      </c>
      <c r="BW142" s="6">
        <v>0</v>
      </c>
      <c r="BX142" s="6">
        <v>0</v>
      </c>
      <c r="BY142" s="6">
        <v>-214826.82</v>
      </c>
      <c r="BZ142" s="6">
        <v>500000</v>
      </c>
      <c r="CA142" s="6">
        <v>714826.82</v>
      </c>
      <c r="CB142" s="6">
        <v>-42.965400000000002</v>
      </c>
      <c r="CC142" s="6">
        <v>0</v>
      </c>
      <c r="CD142" s="6">
        <v>0</v>
      </c>
      <c r="CE142" s="6">
        <v>4033413.3</v>
      </c>
      <c r="CF142" s="6">
        <v>100000</v>
      </c>
      <c r="CG142" s="6">
        <v>-3933413.3</v>
      </c>
      <c r="CH142" s="6">
        <v>4033.4133000000002</v>
      </c>
      <c r="CI142" s="7">
        <v>0</v>
      </c>
      <c r="CJ142" s="6">
        <v>0</v>
      </c>
      <c r="CK142" s="6">
        <v>-2373030.0499999998</v>
      </c>
      <c r="CL142" s="6">
        <v>363000</v>
      </c>
      <c r="CM142" s="6">
        <v>2736030.05</v>
      </c>
      <c r="CN142" s="6">
        <v>-653.72730000000001</v>
      </c>
      <c r="CO142" s="7">
        <v>0</v>
      </c>
      <c r="CP142" s="6">
        <v>0</v>
      </c>
      <c r="CQ142" s="6">
        <v>-19622812.629999999</v>
      </c>
      <c r="CR142" s="6">
        <v>500000</v>
      </c>
      <c r="CS142" s="6">
        <v>20122812.629999999</v>
      </c>
      <c r="CT142" s="6">
        <v>-3924.5625</v>
      </c>
      <c r="CU142" s="6">
        <v>0</v>
      </c>
      <c r="CV142" s="6">
        <v>0</v>
      </c>
      <c r="CW142" s="6">
        <v>-13349334.529999999</v>
      </c>
      <c r="CX142" s="6">
        <v>400000</v>
      </c>
      <c r="CY142" s="6">
        <v>13749334.529999999</v>
      </c>
      <c r="CZ142" s="6">
        <v>-3337.3335999999999</v>
      </c>
      <c r="DA142" s="6">
        <v>0</v>
      </c>
      <c r="DB142" s="6">
        <v>0</v>
      </c>
      <c r="DC142" s="6">
        <v>-7019369.4800000004</v>
      </c>
      <c r="DD142" s="6">
        <v>600000</v>
      </c>
      <c r="DE142" s="6">
        <v>7619369.4800000004</v>
      </c>
      <c r="DF142" s="6">
        <v>-1169.8949</v>
      </c>
      <c r="DG142" s="6">
        <v>0</v>
      </c>
      <c r="DH142" s="6">
        <v>0</v>
      </c>
      <c r="DI142" s="6">
        <v>807565.8</v>
      </c>
      <c r="DJ142" s="6">
        <v>1000000</v>
      </c>
      <c r="DK142" s="6">
        <v>192434.2</v>
      </c>
      <c r="DL142" s="6">
        <v>80.756600000000006</v>
      </c>
      <c r="DM142" s="6">
        <v>0</v>
      </c>
      <c r="DN142" s="6">
        <v>0</v>
      </c>
      <c r="DO142" s="6">
        <v>-2769702.05</v>
      </c>
      <c r="DP142" s="6">
        <v>1000000</v>
      </c>
      <c r="DQ142" s="6">
        <v>3769702.05</v>
      </c>
      <c r="DR142" s="6">
        <v>-276.97019999999998</v>
      </c>
      <c r="DS142" s="6">
        <v>0</v>
      </c>
      <c r="DT142" s="6">
        <v>0</v>
      </c>
      <c r="DU142" s="6">
        <v>-13430230.449999999</v>
      </c>
      <c r="DV142" s="6">
        <v>1000000</v>
      </c>
      <c r="DW142" s="6">
        <v>14430230.449999999</v>
      </c>
      <c r="DX142" s="6">
        <v>-1343.0229999999999</v>
      </c>
      <c r="DY142" s="6">
        <v>0</v>
      </c>
      <c r="DZ142" s="6">
        <v>0</v>
      </c>
      <c r="EA142" s="6">
        <v>-8444374.9199999999</v>
      </c>
      <c r="EB142" s="6">
        <v>500000</v>
      </c>
      <c r="EC142" s="6">
        <v>8944374.9199999999</v>
      </c>
      <c r="ED142" s="6">
        <v>-1688.875</v>
      </c>
      <c r="EE142" s="6">
        <v>0</v>
      </c>
      <c r="EF142" s="6">
        <v>0</v>
      </c>
      <c r="EG142" s="6">
        <v>-127172787.84999999</v>
      </c>
      <c r="EH142" s="6">
        <v>11252000</v>
      </c>
      <c r="EI142" s="6">
        <v>138424787.84999999</v>
      </c>
      <c r="EJ142" s="6">
        <v>-1130.2239</v>
      </c>
    </row>
    <row r="143" spans="2:140" outlineLevel="2">
      <c r="B143" s="5" t="s">
        <v>571</v>
      </c>
      <c r="C143" s="7">
        <v>0</v>
      </c>
      <c r="D143" s="6">
        <v>0</v>
      </c>
      <c r="E143" s="7">
        <v>0</v>
      </c>
      <c r="F143" s="7">
        <v>0</v>
      </c>
      <c r="G143" s="6">
        <v>0</v>
      </c>
      <c r="H143" s="6">
        <v>0</v>
      </c>
      <c r="I143" s="7">
        <v>0</v>
      </c>
      <c r="J143" s="6">
        <v>0</v>
      </c>
      <c r="K143" s="7">
        <v>0</v>
      </c>
      <c r="L143" s="7">
        <v>0</v>
      </c>
      <c r="M143" s="6">
        <v>0</v>
      </c>
      <c r="N143" s="6">
        <v>0</v>
      </c>
      <c r="O143" s="7">
        <v>0</v>
      </c>
      <c r="P143" s="6">
        <v>0</v>
      </c>
      <c r="Q143" s="7">
        <v>0</v>
      </c>
      <c r="R143" s="7">
        <v>0</v>
      </c>
      <c r="S143" s="6">
        <v>0</v>
      </c>
      <c r="T143" s="6">
        <v>0</v>
      </c>
      <c r="U143" s="7">
        <v>0</v>
      </c>
      <c r="V143" s="6">
        <v>0</v>
      </c>
      <c r="W143" s="7">
        <v>0</v>
      </c>
      <c r="X143" s="7">
        <v>0</v>
      </c>
      <c r="Y143" s="6">
        <v>0</v>
      </c>
      <c r="Z143" s="6">
        <v>0</v>
      </c>
      <c r="AA143" s="7">
        <v>0</v>
      </c>
      <c r="AB143" s="6">
        <v>0</v>
      </c>
      <c r="AC143" s="7">
        <v>0</v>
      </c>
      <c r="AD143" s="7">
        <v>0</v>
      </c>
      <c r="AE143" s="6">
        <v>0</v>
      </c>
      <c r="AF143" s="6">
        <v>0</v>
      </c>
      <c r="AG143" s="7">
        <v>0</v>
      </c>
      <c r="AH143" s="6">
        <v>0</v>
      </c>
      <c r="AI143" s="7">
        <v>0</v>
      </c>
      <c r="AJ143" s="7">
        <v>0</v>
      </c>
      <c r="AK143" s="6">
        <v>0</v>
      </c>
      <c r="AL143" s="6">
        <v>0</v>
      </c>
      <c r="AM143" s="7">
        <v>0</v>
      </c>
      <c r="AN143" s="6">
        <v>0</v>
      </c>
      <c r="AO143" s="7">
        <v>0</v>
      </c>
      <c r="AP143" s="7">
        <v>0</v>
      </c>
      <c r="AQ143" s="6">
        <v>0</v>
      </c>
      <c r="AR143" s="6">
        <v>0</v>
      </c>
      <c r="AS143" s="7">
        <v>0</v>
      </c>
      <c r="AT143" s="6">
        <v>0</v>
      </c>
      <c r="AU143" s="7">
        <v>0</v>
      </c>
      <c r="AV143" s="7">
        <v>0</v>
      </c>
      <c r="AW143" s="6">
        <v>0</v>
      </c>
      <c r="AX143" s="6">
        <v>0</v>
      </c>
      <c r="AY143" s="7">
        <v>0</v>
      </c>
      <c r="AZ143" s="6">
        <v>0</v>
      </c>
      <c r="BA143" s="7">
        <v>0</v>
      </c>
      <c r="BB143" s="7">
        <v>0</v>
      </c>
      <c r="BC143" s="6">
        <v>0</v>
      </c>
      <c r="BD143" s="6">
        <v>0</v>
      </c>
      <c r="BE143" s="7">
        <v>0</v>
      </c>
      <c r="BF143" s="6">
        <v>0</v>
      </c>
      <c r="BG143" s="7">
        <v>0</v>
      </c>
      <c r="BH143" s="7">
        <v>0</v>
      </c>
      <c r="BI143" s="6">
        <v>0</v>
      </c>
      <c r="BJ143" s="6">
        <v>0</v>
      </c>
      <c r="BK143" s="7">
        <v>0</v>
      </c>
      <c r="BL143" s="6">
        <v>0</v>
      </c>
      <c r="BM143" s="7">
        <v>0</v>
      </c>
      <c r="BN143" s="7">
        <v>0</v>
      </c>
      <c r="BO143" s="6">
        <v>0</v>
      </c>
      <c r="BP143" s="6">
        <v>0</v>
      </c>
      <c r="BQ143" s="7">
        <v>0</v>
      </c>
      <c r="BR143" s="6">
        <v>0</v>
      </c>
      <c r="BS143" s="7">
        <v>0</v>
      </c>
      <c r="BT143" s="7">
        <v>0</v>
      </c>
      <c r="BU143" s="6">
        <v>0</v>
      </c>
      <c r="BV143" s="6">
        <v>0</v>
      </c>
      <c r="BW143" s="7">
        <v>0</v>
      </c>
      <c r="BX143" s="6">
        <v>0</v>
      </c>
      <c r="BY143" s="7">
        <v>0</v>
      </c>
      <c r="BZ143" s="7">
        <v>0</v>
      </c>
      <c r="CA143" s="6">
        <v>0</v>
      </c>
      <c r="CB143" s="6">
        <v>0</v>
      </c>
      <c r="CC143" s="7">
        <v>0</v>
      </c>
      <c r="CD143" s="6">
        <v>0</v>
      </c>
      <c r="CE143" s="7">
        <v>0</v>
      </c>
      <c r="CF143" s="7">
        <v>0</v>
      </c>
      <c r="CG143" s="6">
        <v>0</v>
      </c>
      <c r="CH143" s="6">
        <v>0</v>
      </c>
      <c r="CI143" s="7">
        <v>0</v>
      </c>
      <c r="CJ143" s="6">
        <v>0</v>
      </c>
      <c r="CK143" s="7">
        <v>0</v>
      </c>
      <c r="CL143" s="7">
        <v>0</v>
      </c>
      <c r="CM143" s="6">
        <v>0</v>
      </c>
      <c r="CN143" s="6">
        <v>0</v>
      </c>
      <c r="CO143" s="7">
        <v>0</v>
      </c>
      <c r="CP143" s="6">
        <v>0</v>
      </c>
      <c r="CQ143" s="7">
        <v>0</v>
      </c>
      <c r="CR143" s="7">
        <v>0</v>
      </c>
      <c r="CS143" s="6">
        <v>0</v>
      </c>
      <c r="CT143" s="6">
        <v>0</v>
      </c>
      <c r="CU143" s="7">
        <v>0</v>
      </c>
      <c r="CV143" s="6">
        <v>0</v>
      </c>
      <c r="CW143" s="7">
        <v>0</v>
      </c>
      <c r="CX143" s="7">
        <v>0</v>
      </c>
      <c r="CY143" s="6">
        <v>0</v>
      </c>
      <c r="CZ143" s="6">
        <v>0</v>
      </c>
      <c r="DA143" s="7">
        <v>0</v>
      </c>
      <c r="DB143" s="6">
        <v>0</v>
      </c>
      <c r="DC143" s="7">
        <v>0</v>
      </c>
      <c r="DD143" s="7">
        <v>0</v>
      </c>
      <c r="DE143" s="6">
        <v>0</v>
      </c>
      <c r="DF143" s="6">
        <v>0</v>
      </c>
      <c r="DG143" s="7">
        <v>0</v>
      </c>
      <c r="DH143" s="6">
        <v>0</v>
      </c>
      <c r="DI143" s="7">
        <v>0</v>
      </c>
      <c r="DJ143" s="7">
        <v>0</v>
      </c>
      <c r="DK143" s="6">
        <v>0</v>
      </c>
      <c r="DL143" s="6">
        <v>0</v>
      </c>
      <c r="DM143" s="7">
        <v>0</v>
      </c>
      <c r="DN143" s="6">
        <v>0</v>
      </c>
      <c r="DO143" s="7">
        <v>0</v>
      </c>
      <c r="DP143" s="7">
        <v>0</v>
      </c>
      <c r="DQ143" s="6">
        <v>0</v>
      </c>
      <c r="DR143" s="6">
        <v>0</v>
      </c>
      <c r="DS143" s="7">
        <v>0</v>
      </c>
      <c r="DT143" s="6">
        <v>0</v>
      </c>
      <c r="DU143" s="7">
        <v>0</v>
      </c>
      <c r="DV143" s="7">
        <v>0</v>
      </c>
      <c r="DW143" s="6">
        <v>0</v>
      </c>
      <c r="DX143" s="6">
        <v>0</v>
      </c>
      <c r="DY143" s="7">
        <v>0</v>
      </c>
      <c r="DZ143" s="6">
        <v>0</v>
      </c>
      <c r="EA143" s="7">
        <v>0</v>
      </c>
      <c r="EB143" s="7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</row>
    <row r="144" spans="2:140" outlineLevel="2">
      <c r="B144" s="5" t="s">
        <v>572</v>
      </c>
      <c r="C144" s="7">
        <v>0</v>
      </c>
      <c r="D144" s="6">
        <v>0</v>
      </c>
      <c r="E144" s="7">
        <v>0</v>
      </c>
      <c r="F144" s="7">
        <v>0</v>
      </c>
      <c r="G144" s="6">
        <v>0</v>
      </c>
      <c r="H144" s="6">
        <v>0</v>
      </c>
      <c r="I144" s="7">
        <v>0</v>
      </c>
      <c r="J144" s="6">
        <v>0</v>
      </c>
      <c r="K144" s="7">
        <v>0</v>
      </c>
      <c r="L144" s="7">
        <v>0</v>
      </c>
      <c r="M144" s="6">
        <v>0</v>
      </c>
      <c r="N144" s="6">
        <v>0</v>
      </c>
      <c r="O144" s="7">
        <v>0</v>
      </c>
      <c r="P144" s="6">
        <v>0</v>
      </c>
      <c r="Q144" s="7">
        <v>0</v>
      </c>
      <c r="R144" s="7">
        <v>0</v>
      </c>
      <c r="S144" s="6">
        <v>29720000</v>
      </c>
      <c r="T144" s="6">
        <v>0</v>
      </c>
      <c r="U144" s="6">
        <v>0</v>
      </c>
      <c r="V144" s="6">
        <v>0</v>
      </c>
      <c r="W144" s="6">
        <v>0</v>
      </c>
      <c r="X144" s="6">
        <v>29720000</v>
      </c>
      <c r="Y144" s="6">
        <v>29720000</v>
      </c>
      <c r="Z144" s="6">
        <v>0</v>
      </c>
      <c r="AA144" s="6">
        <v>154928.51999999999</v>
      </c>
      <c r="AB144" s="6">
        <v>0</v>
      </c>
      <c r="AC144" s="6">
        <v>617674.37</v>
      </c>
      <c r="AD144" s="7">
        <v>0</v>
      </c>
      <c r="AE144" s="6">
        <v>-617674.37</v>
      </c>
      <c r="AF144" s="6">
        <v>0</v>
      </c>
      <c r="AG144" s="6">
        <v>156265.07</v>
      </c>
      <c r="AH144" s="6">
        <v>0</v>
      </c>
      <c r="AI144" s="6">
        <v>627512.27</v>
      </c>
      <c r="AJ144" s="7">
        <v>0</v>
      </c>
      <c r="AK144" s="6">
        <v>-627512.27</v>
      </c>
      <c r="AL144" s="6">
        <v>0</v>
      </c>
      <c r="AM144" s="6">
        <v>134859.01</v>
      </c>
      <c r="AN144" s="6">
        <v>0</v>
      </c>
      <c r="AO144" s="6">
        <v>565533.24</v>
      </c>
      <c r="AP144" s="7">
        <v>0</v>
      </c>
      <c r="AQ144" s="6">
        <v>-565533.24</v>
      </c>
      <c r="AR144" s="6">
        <v>0</v>
      </c>
      <c r="AS144" s="6">
        <v>128366.49</v>
      </c>
      <c r="AT144" s="6">
        <v>0</v>
      </c>
      <c r="AU144" s="6">
        <v>518317.75</v>
      </c>
      <c r="AV144" s="7">
        <v>0</v>
      </c>
      <c r="AW144" s="6">
        <v>-518317.75</v>
      </c>
      <c r="AX144" s="6">
        <v>0</v>
      </c>
      <c r="AY144" s="6">
        <v>63441.25</v>
      </c>
      <c r="AZ144" s="6">
        <v>0</v>
      </c>
      <c r="BA144" s="6">
        <v>256162.82</v>
      </c>
      <c r="BB144" s="7">
        <v>0</v>
      </c>
      <c r="BC144" s="6">
        <v>-256162.82</v>
      </c>
      <c r="BD144" s="6">
        <v>0</v>
      </c>
      <c r="BE144" s="6">
        <v>121390.93</v>
      </c>
      <c r="BF144" s="6">
        <v>0</v>
      </c>
      <c r="BG144" s="6">
        <v>486347.61</v>
      </c>
      <c r="BH144" s="7">
        <v>0</v>
      </c>
      <c r="BI144" s="6">
        <v>-486347.61</v>
      </c>
      <c r="BJ144" s="6">
        <v>0</v>
      </c>
      <c r="BK144" s="6">
        <v>75869.789999999994</v>
      </c>
      <c r="BL144" s="6">
        <v>0</v>
      </c>
      <c r="BM144" s="6">
        <v>357676.77</v>
      </c>
      <c r="BN144" s="7">
        <v>0</v>
      </c>
      <c r="BO144" s="6">
        <v>-357676.77</v>
      </c>
      <c r="BP144" s="6">
        <v>0</v>
      </c>
      <c r="BQ144" s="6">
        <v>95903.86</v>
      </c>
      <c r="BR144" s="6">
        <v>0</v>
      </c>
      <c r="BS144" s="6">
        <v>387240.29</v>
      </c>
      <c r="BT144" s="7">
        <v>0</v>
      </c>
      <c r="BU144" s="6">
        <v>-387240.29</v>
      </c>
      <c r="BV144" s="6">
        <v>0</v>
      </c>
      <c r="BW144" s="6">
        <v>93082.79</v>
      </c>
      <c r="BX144" s="6">
        <v>0</v>
      </c>
      <c r="BY144" s="6">
        <v>368240.84</v>
      </c>
      <c r="BZ144" s="7">
        <v>0</v>
      </c>
      <c r="CA144" s="6">
        <v>-368240.84</v>
      </c>
      <c r="CB144" s="6">
        <v>0</v>
      </c>
      <c r="CC144" s="6">
        <v>112301.39</v>
      </c>
      <c r="CD144" s="6">
        <v>0</v>
      </c>
      <c r="CE144" s="6">
        <v>449995.91</v>
      </c>
      <c r="CF144" s="7">
        <v>0</v>
      </c>
      <c r="CG144" s="6">
        <v>-449995.91</v>
      </c>
      <c r="CH144" s="6">
        <v>0</v>
      </c>
      <c r="CI144" s="6">
        <v>79394.3</v>
      </c>
      <c r="CJ144" s="6">
        <v>0</v>
      </c>
      <c r="CK144" s="6">
        <v>320578.03999999998</v>
      </c>
      <c r="CL144" s="7">
        <v>0</v>
      </c>
      <c r="CM144" s="6">
        <v>-320578.03999999998</v>
      </c>
      <c r="CN144" s="6">
        <v>0</v>
      </c>
      <c r="CO144" s="6">
        <v>111373.89</v>
      </c>
      <c r="CP144" s="6">
        <v>0</v>
      </c>
      <c r="CQ144" s="6">
        <v>446250.84</v>
      </c>
      <c r="CR144" s="7">
        <v>0</v>
      </c>
      <c r="CS144" s="6">
        <v>-446250.84</v>
      </c>
      <c r="CT144" s="6">
        <v>0</v>
      </c>
      <c r="CU144" s="6">
        <v>97387.87</v>
      </c>
      <c r="CV144" s="6">
        <v>0</v>
      </c>
      <c r="CW144" s="6">
        <v>393232.41</v>
      </c>
      <c r="CX144" s="7">
        <v>0</v>
      </c>
      <c r="CY144" s="6">
        <v>-393232.41</v>
      </c>
      <c r="CZ144" s="6">
        <v>0</v>
      </c>
      <c r="DA144" s="6">
        <v>78095.8</v>
      </c>
      <c r="DB144" s="6">
        <v>0</v>
      </c>
      <c r="DC144" s="6">
        <v>335984.94</v>
      </c>
      <c r="DD144" s="7">
        <v>0</v>
      </c>
      <c r="DE144" s="6">
        <v>-335984.94</v>
      </c>
      <c r="DF144" s="6">
        <v>0</v>
      </c>
      <c r="DG144" s="6">
        <v>76769.27</v>
      </c>
      <c r="DH144" s="6">
        <v>0</v>
      </c>
      <c r="DI144" s="6">
        <v>304127.32</v>
      </c>
      <c r="DJ144" s="7">
        <v>0</v>
      </c>
      <c r="DK144" s="6">
        <v>-304127.32</v>
      </c>
      <c r="DL144" s="6">
        <v>0</v>
      </c>
      <c r="DM144" s="6">
        <v>110001.92</v>
      </c>
      <c r="DN144" s="6">
        <v>0</v>
      </c>
      <c r="DO144" s="6">
        <v>465165.36</v>
      </c>
      <c r="DP144" s="7">
        <v>0</v>
      </c>
      <c r="DQ144" s="6">
        <v>-465165.36</v>
      </c>
      <c r="DR144" s="6">
        <v>0</v>
      </c>
      <c r="DS144" s="6">
        <v>118349.45</v>
      </c>
      <c r="DT144" s="6">
        <v>0</v>
      </c>
      <c r="DU144" s="6">
        <v>530381</v>
      </c>
      <c r="DV144" s="7">
        <v>0</v>
      </c>
      <c r="DW144" s="6">
        <v>-530381</v>
      </c>
      <c r="DX144" s="6">
        <v>0</v>
      </c>
      <c r="DY144" s="6">
        <v>128439.96</v>
      </c>
      <c r="DZ144" s="6">
        <v>0</v>
      </c>
      <c r="EA144" s="6">
        <v>515160.16</v>
      </c>
      <c r="EB144" s="7">
        <v>0</v>
      </c>
      <c r="EC144" s="6">
        <v>-515160.16</v>
      </c>
      <c r="ED144" s="6">
        <v>0</v>
      </c>
      <c r="EE144" s="6">
        <v>1936221.56</v>
      </c>
      <c r="EF144" s="6">
        <v>6.5148999999999999</v>
      </c>
      <c r="EG144" s="6">
        <v>7945581.9400000004</v>
      </c>
      <c r="EH144" s="6">
        <v>29720000</v>
      </c>
      <c r="EI144" s="6">
        <v>21774418.059999999</v>
      </c>
      <c r="EJ144" s="6">
        <v>26.7348</v>
      </c>
    </row>
    <row r="145" spans="2:140" outlineLevel="2">
      <c r="B145" s="5" t="s">
        <v>573</v>
      </c>
      <c r="C145" s="6">
        <v>6</v>
      </c>
      <c r="D145" s="6">
        <v>0</v>
      </c>
      <c r="E145" s="6">
        <v>28</v>
      </c>
      <c r="F145" s="7">
        <v>0</v>
      </c>
      <c r="G145" s="6">
        <v>-28</v>
      </c>
      <c r="H145" s="6">
        <v>0</v>
      </c>
      <c r="I145" s="6">
        <v>231</v>
      </c>
      <c r="J145" s="6">
        <v>4.62</v>
      </c>
      <c r="K145" s="6">
        <v>1163</v>
      </c>
      <c r="L145" s="6">
        <v>5000</v>
      </c>
      <c r="M145" s="6">
        <v>3837</v>
      </c>
      <c r="N145" s="6">
        <v>23.26</v>
      </c>
      <c r="O145" s="6">
        <v>132</v>
      </c>
      <c r="P145" s="6">
        <v>0</v>
      </c>
      <c r="Q145" s="6">
        <v>664</v>
      </c>
      <c r="R145" s="7">
        <v>0</v>
      </c>
      <c r="S145" s="6">
        <v>12353</v>
      </c>
      <c r="T145" s="6">
        <v>4.9768999999999997</v>
      </c>
      <c r="U145" s="6">
        <v>127</v>
      </c>
      <c r="V145" s="6">
        <v>0.97689999999999999</v>
      </c>
      <c r="W145" s="6">
        <v>647</v>
      </c>
      <c r="X145" s="6">
        <v>13000</v>
      </c>
      <c r="Y145" s="6">
        <v>12353</v>
      </c>
      <c r="Z145" s="6">
        <v>4.9768999999999997</v>
      </c>
      <c r="AA145" s="6">
        <v>179</v>
      </c>
      <c r="AB145" s="6">
        <v>0</v>
      </c>
      <c r="AC145" s="6">
        <v>895</v>
      </c>
      <c r="AD145" s="7">
        <v>0</v>
      </c>
      <c r="AE145" s="6">
        <v>-895</v>
      </c>
      <c r="AF145" s="6">
        <v>0</v>
      </c>
      <c r="AG145" s="6">
        <v>180</v>
      </c>
      <c r="AH145" s="6">
        <v>0</v>
      </c>
      <c r="AI145" s="6">
        <v>952</v>
      </c>
      <c r="AJ145" s="7">
        <v>0</v>
      </c>
      <c r="AK145" s="6">
        <v>-952</v>
      </c>
      <c r="AL145" s="6">
        <v>0</v>
      </c>
      <c r="AM145" s="6">
        <v>208</v>
      </c>
      <c r="AN145" s="6">
        <v>0</v>
      </c>
      <c r="AO145" s="6">
        <v>1046</v>
      </c>
      <c r="AP145" s="7">
        <v>0</v>
      </c>
      <c r="AQ145" s="6">
        <v>-1046</v>
      </c>
      <c r="AR145" s="6">
        <v>0</v>
      </c>
      <c r="AS145" s="6">
        <v>219</v>
      </c>
      <c r="AT145" s="6">
        <v>0</v>
      </c>
      <c r="AU145" s="6">
        <v>1005</v>
      </c>
      <c r="AV145" s="7">
        <v>0</v>
      </c>
      <c r="AW145" s="6">
        <v>-1005</v>
      </c>
      <c r="AX145" s="6">
        <v>0</v>
      </c>
      <c r="AY145" s="6">
        <v>191</v>
      </c>
      <c r="AZ145" s="6">
        <v>0</v>
      </c>
      <c r="BA145" s="6">
        <v>957</v>
      </c>
      <c r="BB145" s="7">
        <v>0</v>
      </c>
      <c r="BC145" s="6">
        <v>-957</v>
      </c>
      <c r="BD145" s="6">
        <v>0</v>
      </c>
      <c r="BE145" s="6">
        <v>179</v>
      </c>
      <c r="BF145" s="6">
        <v>0</v>
      </c>
      <c r="BG145" s="6">
        <v>887</v>
      </c>
      <c r="BH145" s="7">
        <v>0</v>
      </c>
      <c r="BI145" s="6">
        <v>-887</v>
      </c>
      <c r="BJ145" s="6">
        <v>0</v>
      </c>
      <c r="BK145" s="6">
        <v>180</v>
      </c>
      <c r="BL145" s="6">
        <v>0</v>
      </c>
      <c r="BM145" s="6">
        <v>918</v>
      </c>
      <c r="BN145" s="7">
        <v>0</v>
      </c>
      <c r="BO145" s="6">
        <v>-918</v>
      </c>
      <c r="BP145" s="6">
        <v>0</v>
      </c>
      <c r="BQ145" s="6">
        <v>276</v>
      </c>
      <c r="BR145" s="6">
        <v>0</v>
      </c>
      <c r="BS145" s="6">
        <v>1423</v>
      </c>
      <c r="BT145" s="7">
        <v>0</v>
      </c>
      <c r="BU145" s="6">
        <v>-1423</v>
      </c>
      <c r="BV145" s="6">
        <v>0</v>
      </c>
      <c r="BW145" s="6">
        <v>202</v>
      </c>
      <c r="BX145" s="6">
        <v>0</v>
      </c>
      <c r="BY145" s="6">
        <v>1084</v>
      </c>
      <c r="BZ145" s="7">
        <v>0</v>
      </c>
      <c r="CA145" s="6">
        <v>-1084</v>
      </c>
      <c r="CB145" s="6">
        <v>0</v>
      </c>
      <c r="CC145" s="6">
        <v>200</v>
      </c>
      <c r="CD145" s="6">
        <v>0</v>
      </c>
      <c r="CE145" s="6">
        <v>984</v>
      </c>
      <c r="CF145" s="7">
        <v>0</v>
      </c>
      <c r="CG145" s="6">
        <v>-984</v>
      </c>
      <c r="CH145" s="6">
        <v>0</v>
      </c>
      <c r="CI145" s="6">
        <v>183</v>
      </c>
      <c r="CJ145" s="6">
        <v>0</v>
      </c>
      <c r="CK145" s="6">
        <v>884</v>
      </c>
      <c r="CL145" s="7">
        <v>0</v>
      </c>
      <c r="CM145" s="6">
        <v>-884</v>
      </c>
      <c r="CN145" s="6">
        <v>0</v>
      </c>
      <c r="CO145" s="6">
        <v>182</v>
      </c>
      <c r="CP145" s="6">
        <v>0</v>
      </c>
      <c r="CQ145" s="6">
        <v>933</v>
      </c>
      <c r="CR145" s="7">
        <v>0</v>
      </c>
      <c r="CS145" s="6">
        <v>-933</v>
      </c>
      <c r="CT145" s="6">
        <v>0</v>
      </c>
      <c r="CU145" s="6">
        <v>185</v>
      </c>
      <c r="CV145" s="6">
        <v>0</v>
      </c>
      <c r="CW145" s="6">
        <v>886</v>
      </c>
      <c r="CX145" s="7">
        <v>0</v>
      </c>
      <c r="CY145" s="6">
        <v>-886</v>
      </c>
      <c r="CZ145" s="6">
        <v>0</v>
      </c>
      <c r="DA145" s="6">
        <v>180</v>
      </c>
      <c r="DB145" s="6">
        <v>0</v>
      </c>
      <c r="DC145" s="6">
        <v>886</v>
      </c>
      <c r="DD145" s="7">
        <v>0</v>
      </c>
      <c r="DE145" s="6">
        <v>-886</v>
      </c>
      <c r="DF145" s="6">
        <v>0</v>
      </c>
      <c r="DG145" s="6">
        <v>193</v>
      </c>
      <c r="DH145" s="6">
        <v>0</v>
      </c>
      <c r="DI145" s="6">
        <v>940</v>
      </c>
      <c r="DJ145" s="7">
        <v>0</v>
      </c>
      <c r="DK145" s="6">
        <v>-940</v>
      </c>
      <c r="DL145" s="6">
        <v>0</v>
      </c>
      <c r="DM145" s="6">
        <v>173</v>
      </c>
      <c r="DN145" s="6">
        <v>0</v>
      </c>
      <c r="DO145" s="6">
        <v>929</v>
      </c>
      <c r="DP145" s="7">
        <v>0</v>
      </c>
      <c r="DQ145" s="6">
        <v>-929</v>
      </c>
      <c r="DR145" s="6">
        <v>0</v>
      </c>
      <c r="DS145" s="6">
        <v>191</v>
      </c>
      <c r="DT145" s="6">
        <v>0</v>
      </c>
      <c r="DU145" s="6">
        <v>937</v>
      </c>
      <c r="DV145" s="7">
        <v>0</v>
      </c>
      <c r="DW145" s="6">
        <v>-937</v>
      </c>
      <c r="DX145" s="6">
        <v>0</v>
      </c>
      <c r="DY145" s="6">
        <v>195</v>
      </c>
      <c r="DZ145" s="6">
        <v>0</v>
      </c>
      <c r="EA145" s="6">
        <v>953</v>
      </c>
      <c r="EB145" s="7">
        <v>0</v>
      </c>
      <c r="EC145" s="6">
        <v>-953</v>
      </c>
      <c r="ED145" s="6">
        <v>0</v>
      </c>
      <c r="EE145" s="6">
        <v>3992</v>
      </c>
      <c r="EF145" s="6">
        <v>22.177800000000001</v>
      </c>
      <c r="EG145" s="6">
        <v>20001</v>
      </c>
      <c r="EH145" s="6">
        <v>18000</v>
      </c>
      <c r="EI145" s="6">
        <v>-2001</v>
      </c>
      <c r="EJ145" s="6">
        <v>111.11669999999999</v>
      </c>
    </row>
    <row r="146" spans="2:140" outlineLevel="1">
      <c r="B146" s="5" t="s">
        <v>574</v>
      </c>
      <c r="C146" s="6">
        <v>6</v>
      </c>
      <c r="D146" s="6">
        <v>0</v>
      </c>
      <c r="E146" s="6">
        <v>28</v>
      </c>
      <c r="F146" s="7">
        <v>0</v>
      </c>
      <c r="G146" s="6">
        <v>-28</v>
      </c>
      <c r="H146" s="6">
        <v>0</v>
      </c>
      <c r="I146" s="6">
        <v>231</v>
      </c>
      <c r="J146" s="6">
        <v>4.62</v>
      </c>
      <c r="K146" s="6">
        <v>1163</v>
      </c>
      <c r="L146" s="6">
        <v>5000</v>
      </c>
      <c r="M146" s="6">
        <v>3837</v>
      </c>
      <c r="N146" s="6">
        <v>23.26</v>
      </c>
      <c r="O146" s="6">
        <v>132</v>
      </c>
      <c r="P146" s="6">
        <v>0</v>
      </c>
      <c r="Q146" s="6">
        <v>664</v>
      </c>
      <c r="R146" s="7">
        <v>0</v>
      </c>
      <c r="S146" s="6">
        <v>29732353</v>
      </c>
      <c r="T146" s="6">
        <v>2.2000000000000001E-3</v>
      </c>
      <c r="U146" s="6">
        <v>127</v>
      </c>
      <c r="V146" s="6">
        <v>4.0000000000000002E-4</v>
      </c>
      <c r="W146" s="6">
        <v>647</v>
      </c>
      <c r="X146" s="6">
        <v>29733000</v>
      </c>
      <c r="Y146" s="6">
        <v>29732353</v>
      </c>
      <c r="Z146" s="6">
        <v>2.2000000000000001E-3</v>
      </c>
      <c r="AA146" s="6">
        <v>155107.51999999999</v>
      </c>
      <c r="AB146" s="6">
        <v>0</v>
      </c>
      <c r="AC146" s="6">
        <v>618569.37</v>
      </c>
      <c r="AD146" s="7">
        <v>0</v>
      </c>
      <c r="AE146" s="6">
        <v>-618569.37</v>
      </c>
      <c r="AF146" s="6">
        <v>0</v>
      </c>
      <c r="AG146" s="6">
        <v>156445.07</v>
      </c>
      <c r="AH146" s="6">
        <v>0</v>
      </c>
      <c r="AI146" s="6">
        <v>628464.27</v>
      </c>
      <c r="AJ146" s="7">
        <v>0</v>
      </c>
      <c r="AK146" s="6">
        <v>-628464.27</v>
      </c>
      <c r="AL146" s="6">
        <v>0</v>
      </c>
      <c r="AM146" s="6">
        <v>135067.01</v>
      </c>
      <c r="AN146" s="6">
        <v>0</v>
      </c>
      <c r="AO146" s="6">
        <v>566579.24</v>
      </c>
      <c r="AP146" s="7">
        <v>0</v>
      </c>
      <c r="AQ146" s="6">
        <v>-566579.24</v>
      </c>
      <c r="AR146" s="6">
        <v>0</v>
      </c>
      <c r="AS146" s="6">
        <v>128585.49</v>
      </c>
      <c r="AT146" s="6">
        <v>0</v>
      </c>
      <c r="AU146" s="6">
        <v>519322.75</v>
      </c>
      <c r="AV146" s="7">
        <v>0</v>
      </c>
      <c r="AW146" s="6">
        <v>-519322.75</v>
      </c>
      <c r="AX146" s="6">
        <v>0</v>
      </c>
      <c r="AY146" s="6">
        <v>63632.25</v>
      </c>
      <c r="AZ146" s="6">
        <v>0</v>
      </c>
      <c r="BA146" s="6">
        <v>257119.82</v>
      </c>
      <c r="BB146" s="7">
        <v>0</v>
      </c>
      <c r="BC146" s="6">
        <v>-257119.82</v>
      </c>
      <c r="BD146" s="6">
        <v>0</v>
      </c>
      <c r="BE146" s="6">
        <v>121569.93</v>
      </c>
      <c r="BF146" s="6">
        <v>0</v>
      </c>
      <c r="BG146" s="6">
        <v>487234.61</v>
      </c>
      <c r="BH146" s="7">
        <v>0</v>
      </c>
      <c r="BI146" s="6">
        <v>-487234.61</v>
      </c>
      <c r="BJ146" s="6">
        <v>0</v>
      </c>
      <c r="BK146" s="6">
        <v>76049.789999999994</v>
      </c>
      <c r="BL146" s="6">
        <v>0</v>
      </c>
      <c r="BM146" s="6">
        <v>358594.77</v>
      </c>
      <c r="BN146" s="7">
        <v>0</v>
      </c>
      <c r="BO146" s="6">
        <v>-358594.77</v>
      </c>
      <c r="BP146" s="6">
        <v>0</v>
      </c>
      <c r="BQ146" s="6">
        <v>96179.86</v>
      </c>
      <c r="BR146" s="6">
        <v>0</v>
      </c>
      <c r="BS146" s="6">
        <v>388663.29</v>
      </c>
      <c r="BT146" s="7">
        <v>0</v>
      </c>
      <c r="BU146" s="6">
        <v>-388663.29</v>
      </c>
      <c r="BV146" s="6">
        <v>0</v>
      </c>
      <c r="BW146" s="6">
        <v>93284.79</v>
      </c>
      <c r="BX146" s="6">
        <v>0</v>
      </c>
      <c r="BY146" s="6">
        <v>369324.84</v>
      </c>
      <c r="BZ146" s="7">
        <v>0</v>
      </c>
      <c r="CA146" s="6">
        <v>-369324.84</v>
      </c>
      <c r="CB146" s="6">
        <v>0</v>
      </c>
      <c r="CC146" s="6">
        <v>112501.39</v>
      </c>
      <c r="CD146" s="6">
        <v>0</v>
      </c>
      <c r="CE146" s="6">
        <v>450979.91</v>
      </c>
      <c r="CF146" s="7">
        <v>0</v>
      </c>
      <c r="CG146" s="6">
        <v>-450979.91</v>
      </c>
      <c r="CH146" s="6">
        <v>0</v>
      </c>
      <c r="CI146" s="6">
        <v>79577.3</v>
      </c>
      <c r="CJ146" s="6">
        <v>0</v>
      </c>
      <c r="CK146" s="6">
        <v>321462.03999999998</v>
      </c>
      <c r="CL146" s="7">
        <v>0</v>
      </c>
      <c r="CM146" s="6">
        <v>-321462.03999999998</v>
      </c>
      <c r="CN146" s="6">
        <v>0</v>
      </c>
      <c r="CO146" s="6">
        <v>111555.89</v>
      </c>
      <c r="CP146" s="6">
        <v>0</v>
      </c>
      <c r="CQ146" s="6">
        <v>447183.84</v>
      </c>
      <c r="CR146" s="7">
        <v>0</v>
      </c>
      <c r="CS146" s="6">
        <v>-447183.84</v>
      </c>
      <c r="CT146" s="6">
        <v>0</v>
      </c>
      <c r="CU146" s="6">
        <v>97572.87</v>
      </c>
      <c r="CV146" s="6">
        <v>0</v>
      </c>
      <c r="CW146" s="6">
        <v>394118.41</v>
      </c>
      <c r="CX146" s="7">
        <v>0</v>
      </c>
      <c r="CY146" s="6">
        <v>-394118.41</v>
      </c>
      <c r="CZ146" s="6">
        <v>0</v>
      </c>
      <c r="DA146" s="6">
        <v>78275.8</v>
      </c>
      <c r="DB146" s="6">
        <v>0</v>
      </c>
      <c r="DC146" s="6">
        <v>336870.94</v>
      </c>
      <c r="DD146" s="7">
        <v>0</v>
      </c>
      <c r="DE146" s="6">
        <v>-336870.94</v>
      </c>
      <c r="DF146" s="6">
        <v>0</v>
      </c>
      <c r="DG146" s="6">
        <v>76962.27</v>
      </c>
      <c r="DH146" s="6">
        <v>0</v>
      </c>
      <c r="DI146" s="6">
        <v>305067.32</v>
      </c>
      <c r="DJ146" s="7">
        <v>0</v>
      </c>
      <c r="DK146" s="6">
        <v>-305067.32</v>
      </c>
      <c r="DL146" s="6">
        <v>0</v>
      </c>
      <c r="DM146" s="6">
        <v>110174.92</v>
      </c>
      <c r="DN146" s="6">
        <v>0</v>
      </c>
      <c r="DO146" s="6">
        <v>466094.36</v>
      </c>
      <c r="DP146" s="7">
        <v>0</v>
      </c>
      <c r="DQ146" s="6">
        <v>-466094.36</v>
      </c>
      <c r="DR146" s="6">
        <v>0</v>
      </c>
      <c r="DS146" s="6">
        <v>118540.45</v>
      </c>
      <c r="DT146" s="6">
        <v>0</v>
      </c>
      <c r="DU146" s="6">
        <v>531318</v>
      </c>
      <c r="DV146" s="7">
        <v>0</v>
      </c>
      <c r="DW146" s="6">
        <v>-531318</v>
      </c>
      <c r="DX146" s="6">
        <v>0</v>
      </c>
      <c r="DY146" s="6">
        <v>128634.96</v>
      </c>
      <c r="DZ146" s="6">
        <v>0</v>
      </c>
      <c r="EA146" s="6">
        <v>516113.16</v>
      </c>
      <c r="EB146" s="7">
        <v>0</v>
      </c>
      <c r="EC146" s="6">
        <v>-516113.16</v>
      </c>
      <c r="ED146" s="6">
        <v>0</v>
      </c>
      <c r="EE146" s="6">
        <v>1940213.56</v>
      </c>
      <c r="EF146" s="6">
        <v>6.5244</v>
      </c>
      <c r="EG146" s="6">
        <v>7965582.9400000004</v>
      </c>
      <c r="EH146" s="6">
        <v>29738000</v>
      </c>
      <c r="EI146" s="6">
        <v>21772417.059999999</v>
      </c>
      <c r="EJ146" s="6">
        <v>26.785900000000002</v>
      </c>
    </row>
    <row r="147" spans="2:140" outlineLevel="3">
      <c r="B147" s="5" t="s">
        <v>575</v>
      </c>
      <c r="C147" s="7">
        <v>0</v>
      </c>
      <c r="D147" s="6">
        <v>0</v>
      </c>
      <c r="E147" s="7">
        <v>0</v>
      </c>
      <c r="F147" s="7">
        <v>0</v>
      </c>
      <c r="G147" s="6">
        <v>0</v>
      </c>
      <c r="H147" s="6">
        <v>0</v>
      </c>
      <c r="I147" s="7">
        <v>0</v>
      </c>
      <c r="J147" s="6">
        <v>0</v>
      </c>
      <c r="K147" s="7">
        <v>0</v>
      </c>
      <c r="L147" s="6">
        <v>3400000</v>
      </c>
      <c r="M147" s="6">
        <v>3400000</v>
      </c>
      <c r="N147" s="6">
        <v>0</v>
      </c>
      <c r="O147" s="7">
        <v>0</v>
      </c>
      <c r="P147" s="6">
        <v>0</v>
      </c>
      <c r="Q147" s="7">
        <v>0</v>
      </c>
      <c r="R147" s="7">
        <v>0</v>
      </c>
      <c r="S147" s="6">
        <v>0</v>
      </c>
      <c r="T147" s="6">
        <v>0</v>
      </c>
      <c r="U147" s="7">
        <v>0</v>
      </c>
      <c r="V147" s="6">
        <v>0</v>
      </c>
      <c r="W147" s="7">
        <v>0</v>
      </c>
      <c r="X147" s="7">
        <v>0</v>
      </c>
      <c r="Y147" s="6">
        <v>0</v>
      </c>
      <c r="Z147" s="6">
        <v>0</v>
      </c>
      <c r="AA147" s="7">
        <v>0</v>
      </c>
      <c r="AB147" s="6">
        <v>0</v>
      </c>
      <c r="AC147" s="7">
        <v>0</v>
      </c>
      <c r="AD147" s="7">
        <v>0</v>
      </c>
      <c r="AE147" s="6">
        <v>0</v>
      </c>
      <c r="AF147" s="6">
        <v>0</v>
      </c>
      <c r="AG147" s="7">
        <v>0</v>
      </c>
      <c r="AH147" s="6">
        <v>0</v>
      </c>
      <c r="AI147" s="7">
        <v>0</v>
      </c>
      <c r="AJ147" s="7">
        <v>0</v>
      </c>
      <c r="AK147" s="6">
        <v>0</v>
      </c>
      <c r="AL147" s="6">
        <v>0</v>
      </c>
      <c r="AM147" s="7">
        <v>0</v>
      </c>
      <c r="AN147" s="6">
        <v>0</v>
      </c>
      <c r="AO147" s="7">
        <v>0</v>
      </c>
      <c r="AP147" s="7">
        <v>0</v>
      </c>
      <c r="AQ147" s="6">
        <v>0</v>
      </c>
      <c r="AR147" s="6">
        <v>0</v>
      </c>
      <c r="AS147" s="7">
        <v>0</v>
      </c>
      <c r="AT147" s="6">
        <v>0</v>
      </c>
      <c r="AU147" s="7">
        <v>0</v>
      </c>
      <c r="AV147" s="7">
        <v>0</v>
      </c>
      <c r="AW147" s="6">
        <v>0</v>
      </c>
      <c r="AX147" s="6">
        <v>0</v>
      </c>
      <c r="AY147" s="7">
        <v>0</v>
      </c>
      <c r="AZ147" s="6">
        <v>0</v>
      </c>
      <c r="BA147" s="7">
        <v>0</v>
      </c>
      <c r="BB147" s="7">
        <v>0</v>
      </c>
      <c r="BC147" s="6">
        <v>0</v>
      </c>
      <c r="BD147" s="6">
        <v>0</v>
      </c>
      <c r="BE147" s="7">
        <v>0</v>
      </c>
      <c r="BF147" s="6">
        <v>0</v>
      </c>
      <c r="BG147" s="7">
        <v>0</v>
      </c>
      <c r="BH147" s="7">
        <v>0</v>
      </c>
      <c r="BI147" s="6">
        <v>0</v>
      </c>
      <c r="BJ147" s="6">
        <v>0</v>
      </c>
      <c r="BK147" s="7">
        <v>0</v>
      </c>
      <c r="BL147" s="6">
        <v>0</v>
      </c>
      <c r="BM147" s="7">
        <v>0</v>
      </c>
      <c r="BN147" s="7">
        <v>0</v>
      </c>
      <c r="BO147" s="6">
        <v>0</v>
      </c>
      <c r="BP147" s="6">
        <v>0</v>
      </c>
      <c r="BQ147" s="7">
        <v>0</v>
      </c>
      <c r="BR147" s="6">
        <v>0</v>
      </c>
      <c r="BS147" s="7">
        <v>0</v>
      </c>
      <c r="BT147" s="7">
        <v>0</v>
      </c>
      <c r="BU147" s="6">
        <v>0</v>
      </c>
      <c r="BV147" s="6">
        <v>0</v>
      </c>
      <c r="BW147" s="7">
        <v>0</v>
      </c>
      <c r="BX147" s="6">
        <v>0</v>
      </c>
      <c r="BY147" s="7">
        <v>0</v>
      </c>
      <c r="BZ147" s="7">
        <v>0</v>
      </c>
      <c r="CA147" s="6">
        <v>0</v>
      </c>
      <c r="CB147" s="6">
        <v>0</v>
      </c>
      <c r="CC147" s="7">
        <v>0</v>
      </c>
      <c r="CD147" s="6">
        <v>0</v>
      </c>
      <c r="CE147" s="7">
        <v>0</v>
      </c>
      <c r="CF147" s="7">
        <v>0</v>
      </c>
      <c r="CG147" s="6">
        <v>0</v>
      </c>
      <c r="CH147" s="6">
        <v>0</v>
      </c>
      <c r="CI147" s="7">
        <v>0</v>
      </c>
      <c r="CJ147" s="6">
        <v>0</v>
      </c>
      <c r="CK147" s="7">
        <v>0</v>
      </c>
      <c r="CL147" s="7">
        <v>0</v>
      </c>
      <c r="CM147" s="6">
        <v>0</v>
      </c>
      <c r="CN147" s="6">
        <v>0</v>
      </c>
      <c r="CO147" s="7">
        <v>0</v>
      </c>
      <c r="CP147" s="6">
        <v>0</v>
      </c>
      <c r="CQ147" s="7">
        <v>0</v>
      </c>
      <c r="CR147" s="7">
        <v>0</v>
      </c>
      <c r="CS147" s="6">
        <v>0</v>
      </c>
      <c r="CT147" s="6">
        <v>0</v>
      </c>
      <c r="CU147" s="7">
        <v>0</v>
      </c>
      <c r="CV147" s="6">
        <v>0</v>
      </c>
      <c r="CW147" s="7">
        <v>0</v>
      </c>
      <c r="CX147" s="7">
        <v>0</v>
      </c>
      <c r="CY147" s="6">
        <v>0</v>
      </c>
      <c r="CZ147" s="6">
        <v>0</v>
      </c>
      <c r="DA147" s="7">
        <v>0</v>
      </c>
      <c r="DB147" s="6">
        <v>0</v>
      </c>
      <c r="DC147" s="7">
        <v>0</v>
      </c>
      <c r="DD147" s="7">
        <v>0</v>
      </c>
      <c r="DE147" s="6">
        <v>0</v>
      </c>
      <c r="DF147" s="6">
        <v>0</v>
      </c>
      <c r="DG147" s="7">
        <v>0</v>
      </c>
      <c r="DH147" s="6">
        <v>0</v>
      </c>
      <c r="DI147" s="7">
        <v>0</v>
      </c>
      <c r="DJ147" s="7">
        <v>0</v>
      </c>
      <c r="DK147" s="6">
        <v>0</v>
      </c>
      <c r="DL147" s="6">
        <v>0</v>
      </c>
      <c r="DM147" s="7">
        <v>0</v>
      </c>
      <c r="DN147" s="6">
        <v>0</v>
      </c>
      <c r="DO147" s="7">
        <v>0</v>
      </c>
      <c r="DP147" s="7">
        <v>0</v>
      </c>
      <c r="DQ147" s="6">
        <v>0</v>
      </c>
      <c r="DR147" s="6">
        <v>0</v>
      </c>
      <c r="DS147" s="7">
        <v>0</v>
      </c>
      <c r="DT147" s="6">
        <v>0</v>
      </c>
      <c r="DU147" s="7">
        <v>0</v>
      </c>
      <c r="DV147" s="7">
        <v>0</v>
      </c>
      <c r="DW147" s="6">
        <v>0</v>
      </c>
      <c r="DX147" s="6">
        <v>0</v>
      </c>
      <c r="DY147" s="7">
        <v>0</v>
      </c>
      <c r="DZ147" s="6">
        <v>0</v>
      </c>
      <c r="EA147" s="7">
        <v>0</v>
      </c>
      <c r="EB147" s="7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3400000</v>
      </c>
      <c r="EI147" s="6">
        <v>3400000</v>
      </c>
      <c r="EJ147" s="6">
        <v>0</v>
      </c>
    </row>
    <row r="148" spans="2:140" outlineLevel="3">
      <c r="B148" s="5" t="s">
        <v>576</v>
      </c>
      <c r="C148" s="7">
        <v>0</v>
      </c>
      <c r="D148" s="6">
        <v>0</v>
      </c>
      <c r="E148" s="7">
        <v>0</v>
      </c>
      <c r="F148" s="7">
        <v>0</v>
      </c>
      <c r="G148" s="6">
        <v>0</v>
      </c>
      <c r="H148" s="6">
        <v>0</v>
      </c>
      <c r="I148" s="6">
        <v>288763.2</v>
      </c>
      <c r="J148" s="6">
        <v>0</v>
      </c>
      <c r="K148" s="6">
        <v>1216172.3600000001</v>
      </c>
      <c r="L148" s="7">
        <v>0</v>
      </c>
      <c r="M148" s="6">
        <v>-1216172.3600000001</v>
      </c>
      <c r="N148" s="6">
        <v>0</v>
      </c>
      <c r="O148" s="7">
        <v>0</v>
      </c>
      <c r="P148" s="6">
        <v>0</v>
      </c>
      <c r="Q148" s="7">
        <v>0</v>
      </c>
      <c r="R148" s="7">
        <v>0</v>
      </c>
      <c r="S148" s="6">
        <v>0</v>
      </c>
      <c r="T148" s="6">
        <v>0</v>
      </c>
      <c r="U148" s="7">
        <v>0</v>
      </c>
      <c r="V148" s="6">
        <v>0</v>
      </c>
      <c r="W148" s="7">
        <v>0</v>
      </c>
      <c r="X148" s="7">
        <v>0</v>
      </c>
      <c r="Y148" s="6">
        <v>0</v>
      </c>
      <c r="Z148" s="6">
        <v>0</v>
      </c>
      <c r="AA148" s="7">
        <v>0</v>
      </c>
      <c r="AB148" s="6">
        <v>0</v>
      </c>
      <c r="AC148" s="7">
        <v>0</v>
      </c>
      <c r="AD148" s="7">
        <v>0</v>
      </c>
      <c r="AE148" s="6">
        <v>0</v>
      </c>
      <c r="AF148" s="6">
        <v>0</v>
      </c>
      <c r="AG148" s="7">
        <v>0</v>
      </c>
      <c r="AH148" s="6">
        <v>0</v>
      </c>
      <c r="AI148" s="7">
        <v>0</v>
      </c>
      <c r="AJ148" s="7">
        <v>0</v>
      </c>
      <c r="AK148" s="6">
        <v>0</v>
      </c>
      <c r="AL148" s="6">
        <v>0</v>
      </c>
      <c r="AM148" s="7">
        <v>0</v>
      </c>
      <c r="AN148" s="6">
        <v>0</v>
      </c>
      <c r="AO148" s="7">
        <v>0</v>
      </c>
      <c r="AP148" s="7">
        <v>0</v>
      </c>
      <c r="AQ148" s="6">
        <v>0</v>
      </c>
      <c r="AR148" s="6">
        <v>0</v>
      </c>
      <c r="AS148" s="7">
        <v>0</v>
      </c>
      <c r="AT148" s="6">
        <v>0</v>
      </c>
      <c r="AU148" s="7">
        <v>0</v>
      </c>
      <c r="AV148" s="7">
        <v>0</v>
      </c>
      <c r="AW148" s="6">
        <v>0</v>
      </c>
      <c r="AX148" s="6">
        <v>0</v>
      </c>
      <c r="AY148" s="7">
        <v>0</v>
      </c>
      <c r="AZ148" s="6">
        <v>0</v>
      </c>
      <c r="BA148" s="7">
        <v>0</v>
      </c>
      <c r="BB148" s="7">
        <v>0</v>
      </c>
      <c r="BC148" s="6">
        <v>0</v>
      </c>
      <c r="BD148" s="6">
        <v>0</v>
      </c>
      <c r="BE148" s="7">
        <v>0</v>
      </c>
      <c r="BF148" s="6">
        <v>0</v>
      </c>
      <c r="BG148" s="7">
        <v>0</v>
      </c>
      <c r="BH148" s="7">
        <v>0</v>
      </c>
      <c r="BI148" s="6">
        <v>0</v>
      </c>
      <c r="BJ148" s="6">
        <v>0</v>
      </c>
      <c r="BK148" s="7">
        <v>0</v>
      </c>
      <c r="BL148" s="6">
        <v>0</v>
      </c>
      <c r="BM148" s="7">
        <v>0</v>
      </c>
      <c r="BN148" s="7">
        <v>0</v>
      </c>
      <c r="BO148" s="6">
        <v>0</v>
      </c>
      <c r="BP148" s="6">
        <v>0</v>
      </c>
      <c r="BQ148" s="7">
        <v>0</v>
      </c>
      <c r="BR148" s="6">
        <v>0</v>
      </c>
      <c r="BS148" s="7">
        <v>0</v>
      </c>
      <c r="BT148" s="7">
        <v>0</v>
      </c>
      <c r="BU148" s="6">
        <v>0</v>
      </c>
      <c r="BV148" s="6">
        <v>0</v>
      </c>
      <c r="BW148" s="7">
        <v>0</v>
      </c>
      <c r="BX148" s="6">
        <v>0</v>
      </c>
      <c r="BY148" s="7">
        <v>0</v>
      </c>
      <c r="BZ148" s="7">
        <v>0</v>
      </c>
      <c r="CA148" s="6">
        <v>0</v>
      </c>
      <c r="CB148" s="6">
        <v>0</v>
      </c>
      <c r="CC148" s="7">
        <v>0</v>
      </c>
      <c r="CD148" s="6">
        <v>0</v>
      </c>
      <c r="CE148" s="7">
        <v>0</v>
      </c>
      <c r="CF148" s="7">
        <v>0</v>
      </c>
      <c r="CG148" s="6">
        <v>0</v>
      </c>
      <c r="CH148" s="6">
        <v>0</v>
      </c>
      <c r="CI148" s="7">
        <v>0</v>
      </c>
      <c r="CJ148" s="6">
        <v>0</v>
      </c>
      <c r="CK148" s="7">
        <v>0</v>
      </c>
      <c r="CL148" s="7">
        <v>0</v>
      </c>
      <c r="CM148" s="6">
        <v>0</v>
      </c>
      <c r="CN148" s="6">
        <v>0</v>
      </c>
      <c r="CO148" s="7">
        <v>0</v>
      </c>
      <c r="CP148" s="6">
        <v>0</v>
      </c>
      <c r="CQ148" s="7">
        <v>0</v>
      </c>
      <c r="CR148" s="7">
        <v>0</v>
      </c>
      <c r="CS148" s="6">
        <v>0</v>
      </c>
      <c r="CT148" s="6">
        <v>0</v>
      </c>
      <c r="CU148" s="7">
        <v>0</v>
      </c>
      <c r="CV148" s="6">
        <v>0</v>
      </c>
      <c r="CW148" s="7">
        <v>0</v>
      </c>
      <c r="CX148" s="7">
        <v>0</v>
      </c>
      <c r="CY148" s="6">
        <v>0</v>
      </c>
      <c r="CZ148" s="6">
        <v>0</v>
      </c>
      <c r="DA148" s="7">
        <v>0</v>
      </c>
      <c r="DB148" s="6">
        <v>0</v>
      </c>
      <c r="DC148" s="7">
        <v>0</v>
      </c>
      <c r="DD148" s="7">
        <v>0</v>
      </c>
      <c r="DE148" s="6">
        <v>0</v>
      </c>
      <c r="DF148" s="6">
        <v>0</v>
      </c>
      <c r="DG148" s="7">
        <v>0</v>
      </c>
      <c r="DH148" s="6">
        <v>0</v>
      </c>
      <c r="DI148" s="7">
        <v>0</v>
      </c>
      <c r="DJ148" s="7">
        <v>0</v>
      </c>
      <c r="DK148" s="6">
        <v>0</v>
      </c>
      <c r="DL148" s="6">
        <v>0</v>
      </c>
      <c r="DM148" s="7">
        <v>0</v>
      </c>
      <c r="DN148" s="6">
        <v>0</v>
      </c>
      <c r="DO148" s="7">
        <v>0</v>
      </c>
      <c r="DP148" s="7">
        <v>0</v>
      </c>
      <c r="DQ148" s="6">
        <v>0</v>
      </c>
      <c r="DR148" s="6">
        <v>0</v>
      </c>
      <c r="DS148" s="7">
        <v>0</v>
      </c>
      <c r="DT148" s="6">
        <v>0</v>
      </c>
      <c r="DU148" s="7">
        <v>0</v>
      </c>
      <c r="DV148" s="7">
        <v>0</v>
      </c>
      <c r="DW148" s="6">
        <v>0</v>
      </c>
      <c r="DX148" s="6">
        <v>0</v>
      </c>
      <c r="DY148" s="7">
        <v>0</v>
      </c>
      <c r="DZ148" s="6">
        <v>0</v>
      </c>
      <c r="EA148" s="7">
        <v>0</v>
      </c>
      <c r="EB148" s="7">
        <v>0</v>
      </c>
      <c r="EC148" s="6">
        <v>0</v>
      </c>
      <c r="ED148" s="6">
        <v>0</v>
      </c>
      <c r="EE148" s="6">
        <v>288763.2</v>
      </c>
      <c r="EF148" s="6">
        <v>0</v>
      </c>
      <c r="EG148" s="6">
        <v>1216172.3600000001</v>
      </c>
      <c r="EH148" s="6">
        <v>0</v>
      </c>
      <c r="EI148" s="6">
        <v>-1216172.3600000001</v>
      </c>
      <c r="EJ148" s="6">
        <v>0</v>
      </c>
    </row>
    <row r="149" spans="2:140" outlineLevel="2">
      <c r="B149" s="5" t="s">
        <v>577</v>
      </c>
      <c r="C149" s="7">
        <v>0</v>
      </c>
      <c r="D149" s="6">
        <v>0</v>
      </c>
      <c r="E149" s="7">
        <v>0</v>
      </c>
      <c r="F149" s="7">
        <v>0</v>
      </c>
      <c r="G149" s="6">
        <v>0</v>
      </c>
      <c r="H149" s="6">
        <v>0</v>
      </c>
      <c r="I149" s="6">
        <v>288763.2</v>
      </c>
      <c r="J149" s="6">
        <v>8.4930000000000003</v>
      </c>
      <c r="K149" s="6">
        <v>1216172.3600000001</v>
      </c>
      <c r="L149" s="6">
        <v>3400000</v>
      </c>
      <c r="M149" s="6">
        <v>2183827.64</v>
      </c>
      <c r="N149" s="6">
        <v>35.769799999999996</v>
      </c>
      <c r="O149" s="7">
        <v>0</v>
      </c>
      <c r="P149" s="6">
        <v>0</v>
      </c>
      <c r="Q149" s="7">
        <v>0</v>
      </c>
      <c r="R149" s="7">
        <v>0</v>
      </c>
      <c r="S149" s="6">
        <v>0</v>
      </c>
      <c r="T149" s="6">
        <v>0</v>
      </c>
      <c r="U149" s="7">
        <v>0</v>
      </c>
      <c r="V149" s="6">
        <v>0</v>
      </c>
      <c r="W149" s="7">
        <v>0</v>
      </c>
      <c r="X149" s="7">
        <v>0</v>
      </c>
      <c r="Y149" s="6">
        <v>0</v>
      </c>
      <c r="Z149" s="6">
        <v>0</v>
      </c>
      <c r="AA149" s="7">
        <v>0</v>
      </c>
      <c r="AB149" s="6">
        <v>0</v>
      </c>
      <c r="AC149" s="7">
        <v>0</v>
      </c>
      <c r="AD149" s="7">
        <v>0</v>
      </c>
      <c r="AE149" s="6">
        <v>0</v>
      </c>
      <c r="AF149" s="6">
        <v>0</v>
      </c>
      <c r="AG149" s="7">
        <v>0</v>
      </c>
      <c r="AH149" s="6">
        <v>0</v>
      </c>
      <c r="AI149" s="7">
        <v>0</v>
      </c>
      <c r="AJ149" s="7">
        <v>0</v>
      </c>
      <c r="AK149" s="6">
        <v>0</v>
      </c>
      <c r="AL149" s="6">
        <v>0</v>
      </c>
      <c r="AM149" s="7">
        <v>0</v>
      </c>
      <c r="AN149" s="6">
        <v>0</v>
      </c>
      <c r="AO149" s="7">
        <v>0</v>
      </c>
      <c r="AP149" s="7">
        <v>0</v>
      </c>
      <c r="AQ149" s="6">
        <v>0</v>
      </c>
      <c r="AR149" s="6">
        <v>0</v>
      </c>
      <c r="AS149" s="7">
        <v>0</v>
      </c>
      <c r="AT149" s="6">
        <v>0</v>
      </c>
      <c r="AU149" s="7">
        <v>0</v>
      </c>
      <c r="AV149" s="7">
        <v>0</v>
      </c>
      <c r="AW149" s="6">
        <v>0</v>
      </c>
      <c r="AX149" s="6">
        <v>0</v>
      </c>
      <c r="AY149" s="7">
        <v>0</v>
      </c>
      <c r="AZ149" s="6">
        <v>0</v>
      </c>
      <c r="BA149" s="7">
        <v>0</v>
      </c>
      <c r="BB149" s="7">
        <v>0</v>
      </c>
      <c r="BC149" s="6">
        <v>0</v>
      </c>
      <c r="BD149" s="6">
        <v>0</v>
      </c>
      <c r="BE149" s="7">
        <v>0</v>
      </c>
      <c r="BF149" s="6">
        <v>0</v>
      </c>
      <c r="BG149" s="7">
        <v>0</v>
      </c>
      <c r="BH149" s="7">
        <v>0</v>
      </c>
      <c r="BI149" s="6">
        <v>0</v>
      </c>
      <c r="BJ149" s="6">
        <v>0</v>
      </c>
      <c r="BK149" s="7">
        <v>0</v>
      </c>
      <c r="BL149" s="6">
        <v>0</v>
      </c>
      <c r="BM149" s="7">
        <v>0</v>
      </c>
      <c r="BN149" s="7">
        <v>0</v>
      </c>
      <c r="BO149" s="6">
        <v>0</v>
      </c>
      <c r="BP149" s="6">
        <v>0</v>
      </c>
      <c r="BQ149" s="7">
        <v>0</v>
      </c>
      <c r="BR149" s="6">
        <v>0</v>
      </c>
      <c r="BS149" s="7">
        <v>0</v>
      </c>
      <c r="BT149" s="7">
        <v>0</v>
      </c>
      <c r="BU149" s="6">
        <v>0</v>
      </c>
      <c r="BV149" s="6">
        <v>0</v>
      </c>
      <c r="BW149" s="7">
        <v>0</v>
      </c>
      <c r="BX149" s="6">
        <v>0</v>
      </c>
      <c r="BY149" s="7">
        <v>0</v>
      </c>
      <c r="BZ149" s="7">
        <v>0</v>
      </c>
      <c r="CA149" s="6">
        <v>0</v>
      </c>
      <c r="CB149" s="6">
        <v>0</v>
      </c>
      <c r="CC149" s="7">
        <v>0</v>
      </c>
      <c r="CD149" s="6">
        <v>0</v>
      </c>
      <c r="CE149" s="7">
        <v>0</v>
      </c>
      <c r="CF149" s="7">
        <v>0</v>
      </c>
      <c r="CG149" s="6">
        <v>0</v>
      </c>
      <c r="CH149" s="6">
        <v>0</v>
      </c>
      <c r="CI149" s="7">
        <v>0</v>
      </c>
      <c r="CJ149" s="6">
        <v>0</v>
      </c>
      <c r="CK149" s="7">
        <v>0</v>
      </c>
      <c r="CL149" s="7">
        <v>0</v>
      </c>
      <c r="CM149" s="6">
        <v>0</v>
      </c>
      <c r="CN149" s="6">
        <v>0</v>
      </c>
      <c r="CO149" s="7">
        <v>0</v>
      </c>
      <c r="CP149" s="6">
        <v>0</v>
      </c>
      <c r="CQ149" s="7">
        <v>0</v>
      </c>
      <c r="CR149" s="7">
        <v>0</v>
      </c>
      <c r="CS149" s="6">
        <v>0</v>
      </c>
      <c r="CT149" s="6">
        <v>0</v>
      </c>
      <c r="CU149" s="7">
        <v>0</v>
      </c>
      <c r="CV149" s="6">
        <v>0</v>
      </c>
      <c r="CW149" s="7">
        <v>0</v>
      </c>
      <c r="CX149" s="7">
        <v>0</v>
      </c>
      <c r="CY149" s="6">
        <v>0</v>
      </c>
      <c r="CZ149" s="6">
        <v>0</v>
      </c>
      <c r="DA149" s="7">
        <v>0</v>
      </c>
      <c r="DB149" s="6">
        <v>0</v>
      </c>
      <c r="DC149" s="7">
        <v>0</v>
      </c>
      <c r="DD149" s="7">
        <v>0</v>
      </c>
      <c r="DE149" s="6">
        <v>0</v>
      </c>
      <c r="DF149" s="6">
        <v>0</v>
      </c>
      <c r="DG149" s="7">
        <v>0</v>
      </c>
      <c r="DH149" s="6">
        <v>0</v>
      </c>
      <c r="DI149" s="7">
        <v>0</v>
      </c>
      <c r="DJ149" s="7">
        <v>0</v>
      </c>
      <c r="DK149" s="6">
        <v>0</v>
      </c>
      <c r="DL149" s="6">
        <v>0</v>
      </c>
      <c r="DM149" s="7">
        <v>0</v>
      </c>
      <c r="DN149" s="6">
        <v>0</v>
      </c>
      <c r="DO149" s="7">
        <v>0</v>
      </c>
      <c r="DP149" s="7">
        <v>0</v>
      </c>
      <c r="DQ149" s="6">
        <v>0</v>
      </c>
      <c r="DR149" s="6">
        <v>0</v>
      </c>
      <c r="DS149" s="7">
        <v>0</v>
      </c>
      <c r="DT149" s="6">
        <v>0</v>
      </c>
      <c r="DU149" s="7">
        <v>0</v>
      </c>
      <c r="DV149" s="7">
        <v>0</v>
      </c>
      <c r="DW149" s="6">
        <v>0</v>
      </c>
      <c r="DX149" s="6">
        <v>0</v>
      </c>
      <c r="DY149" s="7">
        <v>0</v>
      </c>
      <c r="DZ149" s="6">
        <v>0</v>
      </c>
      <c r="EA149" s="7">
        <v>0</v>
      </c>
      <c r="EB149" s="7">
        <v>0</v>
      </c>
      <c r="EC149" s="6">
        <v>0</v>
      </c>
      <c r="ED149" s="6">
        <v>0</v>
      </c>
      <c r="EE149" s="6">
        <v>288763.2</v>
      </c>
      <c r="EF149" s="6">
        <v>8.4930000000000003</v>
      </c>
      <c r="EG149" s="6">
        <v>1216172.3600000001</v>
      </c>
      <c r="EH149" s="6">
        <v>3400000</v>
      </c>
      <c r="EI149" s="6">
        <v>2183827.64</v>
      </c>
      <c r="EJ149" s="6">
        <v>35.769799999999996</v>
      </c>
    </row>
    <row r="150" spans="2:140" outlineLevel="3">
      <c r="B150" s="5" t="s">
        <v>578</v>
      </c>
      <c r="C150" s="7">
        <v>0</v>
      </c>
      <c r="D150" s="6">
        <v>0</v>
      </c>
      <c r="E150" s="7">
        <v>0</v>
      </c>
      <c r="F150" s="7">
        <v>0</v>
      </c>
      <c r="G150" s="6">
        <v>0</v>
      </c>
      <c r="H150" s="6">
        <v>0</v>
      </c>
      <c r="I150" s="7">
        <v>0</v>
      </c>
      <c r="J150" s="6">
        <v>0</v>
      </c>
      <c r="K150" s="7">
        <v>0</v>
      </c>
      <c r="L150" s="7">
        <v>0</v>
      </c>
      <c r="M150" s="6">
        <v>0</v>
      </c>
      <c r="N150" s="6">
        <v>0</v>
      </c>
      <c r="O150" s="7">
        <v>0</v>
      </c>
      <c r="P150" s="6">
        <v>0</v>
      </c>
      <c r="Q150" s="7">
        <v>0</v>
      </c>
      <c r="R150" s="7">
        <v>0</v>
      </c>
      <c r="S150" s="6">
        <v>0</v>
      </c>
      <c r="T150" s="6">
        <v>0</v>
      </c>
      <c r="U150" s="7">
        <v>0</v>
      </c>
      <c r="V150" s="6">
        <v>0</v>
      </c>
      <c r="W150" s="7">
        <v>0</v>
      </c>
      <c r="X150" s="7">
        <v>0</v>
      </c>
      <c r="Y150" s="6">
        <v>0</v>
      </c>
      <c r="Z150" s="6">
        <v>0</v>
      </c>
      <c r="AA150" s="6">
        <v>265269.3</v>
      </c>
      <c r="AB150" s="6">
        <v>9.3338999999999999</v>
      </c>
      <c r="AC150" s="6">
        <v>953505.26</v>
      </c>
      <c r="AD150" s="6">
        <v>2842000</v>
      </c>
      <c r="AE150" s="6">
        <v>1888494.74</v>
      </c>
      <c r="AF150" s="6">
        <v>33.5505</v>
      </c>
      <c r="AG150" s="6">
        <v>814187.7</v>
      </c>
      <c r="AH150" s="6">
        <v>12.487500000000001</v>
      </c>
      <c r="AI150" s="6">
        <v>3313796.1</v>
      </c>
      <c r="AJ150" s="6">
        <v>6520000</v>
      </c>
      <c r="AK150" s="6">
        <v>3206203.9</v>
      </c>
      <c r="AL150" s="6">
        <v>50.825099999999999</v>
      </c>
      <c r="AM150" s="6">
        <v>637348.03</v>
      </c>
      <c r="AN150" s="6">
        <v>4.9027000000000003</v>
      </c>
      <c r="AO150" s="6">
        <v>2964882.12</v>
      </c>
      <c r="AP150" s="6">
        <v>13000000</v>
      </c>
      <c r="AQ150" s="6">
        <v>10035117.880000001</v>
      </c>
      <c r="AR150" s="6">
        <v>22.806799999999999</v>
      </c>
      <c r="AS150" s="6">
        <v>330488.69</v>
      </c>
      <c r="AT150" s="6">
        <v>8.2622</v>
      </c>
      <c r="AU150" s="6">
        <v>1352586.64</v>
      </c>
      <c r="AV150" s="6">
        <v>4000000</v>
      </c>
      <c r="AW150" s="6">
        <v>2647413.36</v>
      </c>
      <c r="AX150" s="6">
        <v>33.814700000000002</v>
      </c>
      <c r="AY150" s="6">
        <v>84300.97</v>
      </c>
      <c r="AZ150" s="6">
        <v>1.6859999999999999</v>
      </c>
      <c r="BA150" s="6">
        <v>341145.78</v>
      </c>
      <c r="BB150" s="6">
        <v>5000000</v>
      </c>
      <c r="BC150" s="6">
        <v>4658854.22</v>
      </c>
      <c r="BD150" s="6">
        <v>6.8228999999999997</v>
      </c>
      <c r="BE150" s="6">
        <v>341736.63</v>
      </c>
      <c r="BF150" s="6">
        <v>8.1365999999999996</v>
      </c>
      <c r="BG150" s="6">
        <v>1346312.82</v>
      </c>
      <c r="BH150" s="6">
        <v>4200000</v>
      </c>
      <c r="BI150" s="6">
        <v>2853687.18</v>
      </c>
      <c r="BJ150" s="6">
        <v>32.055100000000003</v>
      </c>
      <c r="BK150" s="6">
        <v>496026.51</v>
      </c>
      <c r="BL150" s="6">
        <v>7.4367000000000001</v>
      </c>
      <c r="BM150" s="6">
        <v>2149117.16</v>
      </c>
      <c r="BN150" s="6">
        <v>6670000</v>
      </c>
      <c r="BO150" s="6">
        <v>4520882.84</v>
      </c>
      <c r="BP150" s="6">
        <v>32.220599999999997</v>
      </c>
      <c r="BQ150" s="6">
        <v>532309.79</v>
      </c>
      <c r="BR150" s="6">
        <v>8.8718000000000004</v>
      </c>
      <c r="BS150" s="6">
        <v>2181848.61</v>
      </c>
      <c r="BT150" s="6">
        <v>6000000</v>
      </c>
      <c r="BU150" s="6">
        <v>3818151.39</v>
      </c>
      <c r="BV150" s="6">
        <v>36.364100000000001</v>
      </c>
      <c r="BW150" s="6">
        <v>340487.64</v>
      </c>
      <c r="BX150" s="6">
        <v>6.1917999999999997</v>
      </c>
      <c r="BY150" s="6">
        <v>1635260</v>
      </c>
      <c r="BZ150" s="6">
        <v>5499000</v>
      </c>
      <c r="CA150" s="6">
        <v>3863740</v>
      </c>
      <c r="CB150" s="6">
        <v>29.737400000000001</v>
      </c>
      <c r="CC150" s="6">
        <v>547245.9</v>
      </c>
      <c r="CD150" s="6">
        <v>5.4118000000000004</v>
      </c>
      <c r="CE150" s="6">
        <v>2094248.17</v>
      </c>
      <c r="CF150" s="6">
        <v>10112000</v>
      </c>
      <c r="CG150" s="6">
        <v>8017751.8300000001</v>
      </c>
      <c r="CH150" s="6">
        <v>20.7105</v>
      </c>
      <c r="CI150" s="6">
        <v>349661.2</v>
      </c>
      <c r="CJ150" s="6">
        <v>5.5502000000000002</v>
      </c>
      <c r="CK150" s="6">
        <v>1646274.39</v>
      </c>
      <c r="CL150" s="6">
        <v>6300000</v>
      </c>
      <c r="CM150" s="6">
        <v>4653725.6100000003</v>
      </c>
      <c r="CN150" s="6">
        <v>26.1313</v>
      </c>
      <c r="CO150" s="6">
        <v>897785.96</v>
      </c>
      <c r="CP150" s="6">
        <v>12.8255</v>
      </c>
      <c r="CQ150" s="6">
        <v>2251573.19</v>
      </c>
      <c r="CR150" s="6">
        <v>7000000</v>
      </c>
      <c r="CS150" s="6">
        <v>4748426.8099999996</v>
      </c>
      <c r="CT150" s="6">
        <v>32.165300000000002</v>
      </c>
      <c r="CU150" s="6">
        <v>263773.53999999998</v>
      </c>
      <c r="CV150" s="6">
        <v>4.4534000000000002</v>
      </c>
      <c r="CW150" s="6">
        <v>1770785.71</v>
      </c>
      <c r="CX150" s="6">
        <v>5923000</v>
      </c>
      <c r="CY150" s="6">
        <v>4152214.29</v>
      </c>
      <c r="CZ150" s="6">
        <v>29.896799999999999</v>
      </c>
      <c r="DA150" s="6">
        <v>683111.1</v>
      </c>
      <c r="DB150" s="6">
        <v>7.6283000000000003</v>
      </c>
      <c r="DC150" s="6">
        <v>2718966.27</v>
      </c>
      <c r="DD150" s="6">
        <v>8955000</v>
      </c>
      <c r="DE150" s="6">
        <v>6236033.7300000004</v>
      </c>
      <c r="DF150" s="6">
        <v>30.362500000000001</v>
      </c>
      <c r="DG150" s="6">
        <v>502835.76</v>
      </c>
      <c r="DH150" s="6">
        <v>8.3805999999999994</v>
      </c>
      <c r="DI150" s="6">
        <v>2069657.67</v>
      </c>
      <c r="DJ150" s="6">
        <v>6000000</v>
      </c>
      <c r="DK150" s="6">
        <v>3930342.33</v>
      </c>
      <c r="DL150" s="6">
        <v>34.494300000000003</v>
      </c>
      <c r="DM150" s="6">
        <v>714591.66</v>
      </c>
      <c r="DN150" s="6">
        <v>8.407</v>
      </c>
      <c r="DO150" s="6">
        <v>2941950.66</v>
      </c>
      <c r="DP150" s="6">
        <v>8500000</v>
      </c>
      <c r="DQ150" s="6">
        <v>5558049.3399999999</v>
      </c>
      <c r="DR150" s="6">
        <v>34.611199999999997</v>
      </c>
      <c r="DS150" s="6">
        <v>352013.18</v>
      </c>
      <c r="DT150" s="6">
        <v>8.8003</v>
      </c>
      <c r="DU150" s="6">
        <v>1211527.93</v>
      </c>
      <c r="DV150" s="6">
        <v>4000000</v>
      </c>
      <c r="DW150" s="6">
        <v>2788472.07</v>
      </c>
      <c r="DX150" s="6">
        <v>30.2882</v>
      </c>
      <c r="DY150" s="6">
        <v>424486.14</v>
      </c>
      <c r="DZ150" s="6">
        <v>7.7179000000000002</v>
      </c>
      <c r="EA150" s="6">
        <v>1884439.7</v>
      </c>
      <c r="EB150" s="6">
        <v>5500000</v>
      </c>
      <c r="EC150" s="6">
        <v>3615560.3</v>
      </c>
      <c r="ED150" s="6">
        <v>34.262500000000003</v>
      </c>
      <c r="EE150" s="6">
        <v>8577659.6999999993</v>
      </c>
      <c r="EF150" s="6">
        <v>7.3932000000000002</v>
      </c>
      <c r="EG150" s="6">
        <v>34827878.18</v>
      </c>
      <c r="EH150" s="6">
        <v>116021000</v>
      </c>
      <c r="EI150" s="6">
        <v>81193121.819999993</v>
      </c>
      <c r="EJ150" s="6">
        <v>30.018599999999999</v>
      </c>
    </row>
    <row r="151" spans="2:140" outlineLevel="2">
      <c r="B151" s="5" t="s">
        <v>579</v>
      </c>
      <c r="C151" s="7">
        <v>0</v>
      </c>
      <c r="D151" s="6">
        <v>0</v>
      </c>
      <c r="E151" s="7">
        <v>0</v>
      </c>
      <c r="F151" s="7">
        <v>0</v>
      </c>
      <c r="G151" s="6">
        <v>0</v>
      </c>
      <c r="H151" s="6">
        <v>0</v>
      </c>
      <c r="I151" s="7">
        <v>0</v>
      </c>
      <c r="J151" s="6">
        <v>0</v>
      </c>
      <c r="K151" s="7">
        <v>0</v>
      </c>
      <c r="L151" s="7">
        <v>0</v>
      </c>
      <c r="M151" s="6">
        <v>0</v>
      </c>
      <c r="N151" s="6">
        <v>0</v>
      </c>
      <c r="O151" s="7">
        <v>0</v>
      </c>
      <c r="P151" s="6">
        <v>0</v>
      </c>
      <c r="Q151" s="7">
        <v>0</v>
      </c>
      <c r="R151" s="7">
        <v>0</v>
      </c>
      <c r="S151" s="6">
        <v>0</v>
      </c>
      <c r="T151" s="6">
        <v>0</v>
      </c>
      <c r="U151" s="7">
        <v>0</v>
      </c>
      <c r="V151" s="6">
        <v>0</v>
      </c>
      <c r="W151" s="7">
        <v>0</v>
      </c>
      <c r="X151" s="7">
        <v>0</v>
      </c>
      <c r="Y151" s="6">
        <v>0</v>
      </c>
      <c r="Z151" s="6">
        <v>0</v>
      </c>
      <c r="AA151" s="6">
        <v>265269.3</v>
      </c>
      <c r="AB151" s="6">
        <v>9.3338999999999999</v>
      </c>
      <c r="AC151" s="6">
        <v>953505.26</v>
      </c>
      <c r="AD151" s="6">
        <v>2842000</v>
      </c>
      <c r="AE151" s="6">
        <v>1888494.74</v>
      </c>
      <c r="AF151" s="6">
        <v>33.5505</v>
      </c>
      <c r="AG151" s="6">
        <v>814187.7</v>
      </c>
      <c r="AH151" s="6">
        <v>12.487500000000001</v>
      </c>
      <c r="AI151" s="6">
        <v>3313796.1</v>
      </c>
      <c r="AJ151" s="6">
        <v>6520000</v>
      </c>
      <c r="AK151" s="6">
        <v>3206203.9</v>
      </c>
      <c r="AL151" s="6">
        <v>50.825099999999999</v>
      </c>
      <c r="AM151" s="6">
        <v>637348.03</v>
      </c>
      <c r="AN151" s="6">
        <v>4.9027000000000003</v>
      </c>
      <c r="AO151" s="6">
        <v>2964882.12</v>
      </c>
      <c r="AP151" s="6">
        <v>13000000</v>
      </c>
      <c r="AQ151" s="6">
        <v>10035117.880000001</v>
      </c>
      <c r="AR151" s="6">
        <v>22.806799999999999</v>
      </c>
      <c r="AS151" s="6">
        <v>330488.69</v>
      </c>
      <c r="AT151" s="6">
        <v>8.2622</v>
      </c>
      <c r="AU151" s="6">
        <v>1352586.64</v>
      </c>
      <c r="AV151" s="6">
        <v>4000000</v>
      </c>
      <c r="AW151" s="6">
        <v>2647413.36</v>
      </c>
      <c r="AX151" s="6">
        <v>33.814700000000002</v>
      </c>
      <c r="AY151" s="6">
        <v>84300.97</v>
      </c>
      <c r="AZ151" s="6">
        <v>1.6859999999999999</v>
      </c>
      <c r="BA151" s="6">
        <v>341145.78</v>
      </c>
      <c r="BB151" s="6">
        <v>5000000</v>
      </c>
      <c r="BC151" s="6">
        <v>4658854.22</v>
      </c>
      <c r="BD151" s="6">
        <v>6.8228999999999997</v>
      </c>
      <c r="BE151" s="6">
        <v>341736.63</v>
      </c>
      <c r="BF151" s="6">
        <v>8.1365999999999996</v>
      </c>
      <c r="BG151" s="6">
        <v>1346312.82</v>
      </c>
      <c r="BH151" s="6">
        <v>4200000</v>
      </c>
      <c r="BI151" s="6">
        <v>2853687.18</v>
      </c>
      <c r="BJ151" s="6">
        <v>32.055100000000003</v>
      </c>
      <c r="BK151" s="6">
        <v>496026.51</v>
      </c>
      <c r="BL151" s="6">
        <v>7.4367000000000001</v>
      </c>
      <c r="BM151" s="6">
        <v>2149117.16</v>
      </c>
      <c r="BN151" s="6">
        <v>6670000</v>
      </c>
      <c r="BO151" s="6">
        <v>4520882.84</v>
      </c>
      <c r="BP151" s="6">
        <v>32.220599999999997</v>
      </c>
      <c r="BQ151" s="6">
        <v>532309.79</v>
      </c>
      <c r="BR151" s="6">
        <v>8.8718000000000004</v>
      </c>
      <c r="BS151" s="6">
        <v>2181848.61</v>
      </c>
      <c r="BT151" s="6">
        <v>6000000</v>
      </c>
      <c r="BU151" s="6">
        <v>3818151.39</v>
      </c>
      <c r="BV151" s="6">
        <v>36.364100000000001</v>
      </c>
      <c r="BW151" s="6">
        <v>340487.64</v>
      </c>
      <c r="BX151" s="6">
        <v>6.1917999999999997</v>
      </c>
      <c r="BY151" s="6">
        <v>1635260</v>
      </c>
      <c r="BZ151" s="6">
        <v>5499000</v>
      </c>
      <c r="CA151" s="6">
        <v>3863740</v>
      </c>
      <c r="CB151" s="6">
        <v>29.737400000000001</v>
      </c>
      <c r="CC151" s="6">
        <v>547245.9</v>
      </c>
      <c r="CD151" s="6">
        <v>5.4118000000000004</v>
      </c>
      <c r="CE151" s="6">
        <v>2094248.17</v>
      </c>
      <c r="CF151" s="6">
        <v>10112000</v>
      </c>
      <c r="CG151" s="6">
        <v>8017751.8300000001</v>
      </c>
      <c r="CH151" s="6">
        <v>20.7105</v>
      </c>
      <c r="CI151" s="6">
        <v>349661.2</v>
      </c>
      <c r="CJ151" s="6">
        <v>5.5502000000000002</v>
      </c>
      <c r="CK151" s="6">
        <v>1646274.39</v>
      </c>
      <c r="CL151" s="6">
        <v>6300000</v>
      </c>
      <c r="CM151" s="6">
        <v>4653725.6100000003</v>
      </c>
      <c r="CN151" s="6">
        <v>26.1313</v>
      </c>
      <c r="CO151" s="6">
        <v>897785.96</v>
      </c>
      <c r="CP151" s="6">
        <v>12.8255</v>
      </c>
      <c r="CQ151" s="6">
        <v>2251573.19</v>
      </c>
      <c r="CR151" s="6">
        <v>7000000</v>
      </c>
      <c r="CS151" s="6">
        <v>4748426.8099999996</v>
      </c>
      <c r="CT151" s="6">
        <v>32.165300000000002</v>
      </c>
      <c r="CU151" s="6">
        <v>263773.53999999998</v>
      </c>
      <c r="CV151" s="6">
        <v>4.4534000000000002</v>
      </c>
      <c r="CW151" s="6">
        <v>1770785.71</v>
      </c>
      <c r="CX151" s="6">
        <v>5923000</v>
      </c>
      <c r="CY151" s="6">
        <v>4152214.29</v>
      </c>
      <c r="CZ151" s="6">
        <v>29.896799999999999</v>
      </c>
      <c r="DA151" s="6">
        <v>683111.1</v>
      </c>
      <c r="DB151" s="6">
        <v>7.6283000000000003</v>
      </c>
      <c r="DC151" s="6">
        <v>2718966.27</v>
      </c>
      <c r="DD151" s="6">
        <v>8955000</v>
      </c>
      <c r="DE151" s="6">
        <v>6236033.7300000004</v>
      </c>
      <c r="DF151" s="6">
        <v>30.362500000000001</v>
      </c>
      <c r="DG151" s="6">
        <v>502835.76</v>
      </c>
      <c r="DH151" s="6">
        <v>8.3805999999999994</v>
      </c>
      <c r="DI151" s="6">
        <v>2069657.67</v>
      </c>
      <c r="DJ151" s="6">
        <v>6000000</v>
      </c>
      <c r="DK151" s="6">
        <v>3930342.33</v>
      </c>
      <c r="DL151" s="6">
        <v>34.494300000000003</v>
      </c>
      <c r="DM151" s="6">
        <v>714591.66</v>
      </c>
      <c r="DN151" s="6">
        <v>8.407</v>
      </c>
      <c r="DO151" s="6">
        <v>2941950.66</v>
      </c>
      <c r="DP151" s="6">
        <v>8500000</v>
      </c>
      <c r="DQ151" s="6">
        <v>5558049.3399999999</v>
      </c>
      <c r="DR151" s="6">
        <v>34.611199999999997</v>
      </c>
      <c r="DS151" s="6">
        <v>352013.18</v>
      </c>
      <c r="DT151" s="6">
        <v>8.8003</v>
      </c>
      <c r="DU151" s="6">
        <v>1211527.93</v>
      </c>
      <c r="DV151" s="6">
        <v>4000000</v>
      </c>
      <c r="DW151" s="6">
        <v>2788472.07</v>
      </c>
      <c r="DX151" s="6">
        <v>30.2882</v>
      </c>
      <c r="DY151" s="6">
        <v>424486.14</v>
      </c>
      <c r="DZ151" s="6">
        <v>7.7179000000000002</v>
      </c>
      <c r="EA151" s="6">
        <v>1884439.7</v>
      </c>
      <c r="EB151" s="6">
        <v>5500000</v>
      </c>
      <c r="EC151" s="6">
        <v>3615560.3</v>
      </c>
      <c r="ED151" s="6">
        <v>34.262500000000003</v>
      </c>
      <c r="EE151" s="6">
        <v>8577659.6999999993</v>
      </c>
      <c r="EF151" s="6">
        <v>7.3932000000000002</v>
      </c>
      <c r="EG151" s="6">
        <v>34827878.18</v>
      </c>
      <c r="EH151" s="6">
        <v>116021000</v>
      </c>
      <c r="EI151" s="6">
        <v>81193121.819999993</v>
      </c>
      <c r="EJ151" s="6">
        <v>30.018599999999999</v>
      </c>
    </row>
    <row r="152" spans="2:140" outlineLevel="3">
      <c r="B152" s="5" t="s">
        <v>580</v>
      </c>
      <c r="C152" s="7">
        <v>0</v>
      </c>
      <c r="D152" s="6">
        <v>0</v>
      </c>
      <c r="E152" s="7">
        <v>0</v>
      </c>
      <c r="F152" s="7">
        <v>0</v>
      </c>
      <c r="G152" s="6">
        <v>0</v>
      </c>
      <c r="H152" s="6">
        <v>0</v>
      </c>
      <c r="I152" s="7">
        <v>0</v>
      </c>
      <c r="J152" s="6">
        <v>0</v>
      </c>
      <c r="K152" s="7">
        <v>0</v>
      </c>
      <c r="L152" s="7">
        <v>0</v>
      </c>
      <c r="M152" s="6">
        <v>0</v>
      </c>
      <c r="N152" s="6">
        <v>0</v>
      </c>
      <c r="O152" s="7">
        <v>0</v>
      </c>
      <c r="P152" s="6">
        <v>0</v>
      </c>
      <c r="Q152" s="7">
        <v>0</v>
      </c>
      <c r="R152" s="7">
        <v>0</v>
      </c>
      <c r="S152" s="6">
        <v>0</v>
      </c>
      <c r="T152" s="6">
        <v>0</v>
      </c>
      <c r="U152" s="7">
        <v>0</v>
      </c>
      <c r="V152" s="6">
        <v>0</v>
      </c>
      <c r="W152" s="7">
        <v>0</v>
      </c>
      <c r="X152" s="7">
        <v>0</v>
      </c>
      <c r="Y152" s="6">
        <v>0</v>
      </c>
      <c r="Z152" s="6">
        <v>0</v>
      </c>
      <c r="AA152" s="6">
        <v>29078.34</v>
      </c>
      <c r="AB152" s="6">
        <v>10.3851</v>
      </c>
      <c r="AC152" s="6">
        <v>128196.11</v>
      </c>
      <c r="AD152" s="6">
        <v>280000</v>
      </c>
      <c r="AE152" s="6">
        <v>151803.89000000001</v>
      </c>
      <c r="AF152" s="6">
        <v>45.784300000000002</v>
      </c>
      <c r="AG152" s="6">
        <v>70961.42</v>
      </c>
      <c r="AH152" s="6">
        <v>14.192299999999999</v>
      </c>
      <c r="AI152" s="6">
        <v>252569.68</v>
      </c>
      <c r="AJ152" s="6">
        <v>500000</v>
      </c>
      <c r="AK152" s="6">
        <v>247430.32</v>
      </c>
      <c r="AL152" s="6">
        <v>50.5139</v>
      </c>
      <c r="AM152" s="6">
        <v>31622.12</v>
      </c>
      <c r="AN152" s="6">
        <v>3.1621999999999999</v>
      </c>
      <c r="AO152" s="6">
        <v>223241.26</v>
      </c>
      <c r="AP152" s="6">
        <v>1000000</v>
      </c>
      <c r="AQ152" s="6">
        <v>776758.74</v>
      </c>
      <c r="AR152" s="6">
        <v>22.324100000000001</v>
      </c>
      <c r="AS152" s="6">
        <v>27495.599999999999</v>
      </c>
      <c r="AT152" s="6">
        <v>5.4991000000000003</v>
      </c>
      <c r="AU152" s="6">
        <v>130357.29</v>
      </c>
      <c r="AV152" s="6">
        <v>500000</v>
      </c>
      <c r="AW152" s="6">
        <v>369642.71</v>
      </c>
      <c r="AX152" s="6">
        <v>26.0715</v>
      </c>
      <c r="AY152" s="6">
        <v>18230.759999999998</v>
      </c>
      <c r="AZ152" s="6">
        <v>1.8230999999999999</v>
      </c>
      <c r="BA152" s="6">
        <v>72812.86</v>
      </c>
      <c r="BB152" s="6">
        <v>1000000</v>
      </c>
      <c r="BC152" s="6">
        <v>927187.14</v>
      </c>
      <c r="BD152" s="6">
        <v>7.2812999999999999</v>
      </c>
      <c r="BE152" s="6">
        <v>58821.07</v>
      </c>
      <c r="BF152" s="6">
        <v>7.3525999999999998</v>
      </c>
      <c r="BG152" s="6">
        <v>247912.81</v>
      </c>
      <c r="BH152" s="6">
        <v>800000</v>
      </c>
      <c r="BI152" s="6">
        <v>552087.18999999994</v>
      </c>
      <c r="BJ152" s="6">
        <v>30.989100000000001</v>
      </c>
      <c r="BK152" s="6">
        <v>80578.2</v>
      </c>
      <c r="BL152" s="6">
        <v>16.115600000000001</v>
      </c>
      <c r="BM152" s="6">
        <v>308256.82</v>
      </c>
      <c r="BN152" s="6">
        <v>500000</v>
      </c>
      <c r="BO152" s="6">
        <v>191743.18</v>
      </c>
      <c r="BP152" s="6">
        <v>61.651400000000002</v>
      </c>
      <c r="BQ152" s="6">
        <v>20300</v>
      </c>
      <c r="BR152" s="6">
        <v>16.916699999999999</v>
      </c>
      <c r="BS152" s="6">
        <v>87157</v>
      </c>
      <c r="BT152" s="6">
        <v>120000</v>
      </c>
      <c r="BU152" s="6">
        <v>32843</v>
      </c>
      <c r="BV152" s="6">
        <v>72.630799999999994</v>
      </c>
      <c r="BW152" s="7">
        <v>0</v>
      </c>
      <c r="BX152" s="6">
        <v>0</v>
      </c>
      <c r="BY152" s="6">
        <v>57390</v>
      </c>
      <c r="BZ152" s="6">
        <v>30000</v>
      </c>
      <c r="CA152" s="6">
        <v>-27390</v>
      </c>
      <c r="CB152" s="6">
        <v>191.3</v>
      </c>
      <c r="CC152" s="6">
        <v>149107</v>
      </c>
      <c r="CD152" s="6">
        <v>8.2744999999999997</v>
      </c>
      <c r="CE152" s="6">
        <v>609147</v>
      </c>
      <c r="CF152" s="6">
        <v>1802000</v>
      </c>
      <c r="CG152" s="6">
        <v>1192853</v>
      </c>
      <c r="CH152" s="6">
        <v>33.803899999999999</v>
      </c>
      <c r="CI152" s="6">
        <v>23654.23</v>
      </c>
      <c r="CJ152" s="6">
        <v>9.4617000000000004</v>
      </c>
      <c r="CK152" s="6">
        <v>81667.600000000006</v>
      </c>
      <c r="CL152" s="6">
        <v>250000</v>
      </c>
      <c r="CM152" s="6">
        <v>168332.4</v>
      </c>
      <c r="CN152" s="6">
        <v>32.667000000000002</v>
      </c>
      <c r="CO152" s="6">
        <v>97398</v>
      </c>
      <c r="CP152" s="6">
        <v>9.7398000000000007</v>
      </c>
      <c r="CQ152" s="6">
        <v>246848</v>
      </c>
      <c r="CR152" s="6">
        <v>1000000</v>
      </c>
      <c r="CS152" s="6">
        <v>753152</v>
      </c>
      <c r="CT152" s="6">
        <v>24.684799999999999</v>
      </c>
      <c r="CU152" s="6">
        <v>82481.94</v>
      </c>
      <c r="CV152" s="6">
        <v>7.4984000000000002</v>
      </c>
      <c r="CW152" s="6">
        <v>348677.28</v>
      </c>
      <c r="CX152" s="6">
        <v>1100000</v>
      </c>
      <c r="CY152" s="6">
        <v>751322.72</v>
      </c>
      <c r="CZ152" s="6">
        <v>31.697900000000001</v>
      </c>
      <c r="DA152" s="6">
        <v>18061.849999999999</v>
      </c>
      <c r="DB152" s="6">
        <v>9.0309000000000008</v>
      </c>
      <c r="DC152" s="6">
        <v>87844.59</v>
      </c>
      <c r="DD152" s="6">
        <v>200000</v>
      </c>
      <c r="DE152" s="6">
        <v>112155.41</v>
      </c>
      <c r="DF152" s="6">
        <v>43.9223</v>
      </c>
      <c r="DG152" s="6">
        <v>49272.12</v>
      </c>
      <c r="DH152" s="6">
        <v>8.9586000000000006</v>
      </c>
      <c r="DI152" s="6">
        <v>165504.48000000001</v>
      </c>
      <c r="DJ152" s="6">
        <v>550000</v>
      </c>
      <c r="DK152" s="6">
        <v>384495.52</v>
      </c>
      <c r="DL152" s="6">
        <v>30.091699999999999</v>
      </c>
      <c r="DM152" s="6">
        <v>72275</v>
      </c>
      <c r="DN152" s="6">
        <v>12.0458</v>
      </c>
      <c r="DO152" s="6">
        <v>216825</v>
      </c>
      <c r="DP152" s="6">
        <v>600000</v>
      </c>
      <c r="DQ152" s="6">
        <v>383175</v>
      </c>
      <c r="DR152" s="6">
        <v>36.137500000000003</v>
      </c>
      <c r="DS152" s="6">
        <v>28903</v>
      </c>
      <c r="DT152" s="6">
        <v>5.2550999999999997</v>
      </c>
      <c r="DU152" s="6">
        <v>177681</v>
      </c>
      <c r="DV152" s="6">
        <v>550000</v>
      </c>
      <c r="DW152" s="6">
        <v>372319</v>
      </c>
      <c r="DX152" s="6">
        <v>32.305599999999998</v>
      </c>
      <c r="DY152" s="6">
        <v>42167.29</v>
      </c>
      <c r="DZ152" s="6">
        <v>7.9561000000000002</v>
      </c>
      <c r="EA152" s="6">
        <v>163275.5</v>
      </c>
      <c r="EB152" s="6">
        <v>530000</v>
      </c>
      <c r="EC152" s="6">
        <v>366724.5</v>
      </c>
      <c r="ED152" s="6">
        <v>30.806699999999999</v>
      </c>
      <c r="EE152" s="6">
        <v>900407.94</v>
      </c>
      <c r="EF152" s="6">
        <v>7.9598000000000004</v>
      </c>
      <c r="EG152" s="6">
        <v>3605364.28</v>
      </c>
      <c r="EH152" s="6">
        <v>11312000</v>
      </c>
      <c r="EI152" s="6">
        <v>7706635.7199999997</v>
      </c>
      <c r="EJ152" s="6">
        <v>31.872</v>
      </c>
    </row>
    <row r="153" spans="2:140" outlineLevel="2">
      <c r="B153" s="5" t="s">
        <v>581</v>
      </c>
      <c r="C153" s="7">
        <v>0</v>
      </c>
      <c r="D153" s="6">
        <v>0</v>
      </c>
      <c r="E153" s="7">
        <v>0</v>
      </c>
      <c r="F153" s="7">
        <v>0</v>
      </c>
      <c r="G153" s="6">
        <v>0</v>
      </c>
      <c r="H153" s="6">
        <v>0</v>
      </c>
      <c r="I153" s="7">
        <v>0</v>
      </c>
      <c r="J153" s="6">
        <v>0</v>
      </c>
      <c r="K153" s="7">
        <v>0</v>
      </c>
      <c r="L153" s="7">
        <v>0</v>
      </c>
      <c r="M153" s="6">
        <v>0</v>
      </c>
      <c r="N153" s="6">
        <v>0</v>
      </c>
      <c r="O153" s="7">
        <v>0</v>
      </c>
      <c r="P153" s="6">
        <v>0</v>
      </c>
      <c r="Q153" s="7">
        <v>0</v>
      </c>
      <c r="R153" s="7">
        <v>0</v>
      </c>
      <c r="S153" s="6">
        <v>0</v>
      </c>
      <c r="T153" s="6">
        <v>0</v>
      </c>
      <c r="U153" s="7">
        <v>0</v>
      </c>
      <c r="V153" s="6">
        <v>0</v>
      </c>
      <c r="W153" s="7">
        <v>0</v>
      </c>
      <c r="X153" s="7">
        <v>0</v>
      </c>
      <c r="Y153" s="6">
        <v>0</v>
      </c>
      <c r="Z153" s="6">
        <v>0</v>
      </c>
      <c r="AA153" s="6">
        <v>29078.34</v>
      </c>
      <c r="AB153" s="6">
        <v>10.3851</v>
      </c>
      <c r="AC153" s="6">
        <v>128196.11</v>
      </c>
      <c r="AD153" s="6">
        <v>280000</v>
      </c>
      <c r="AE153" s="6">
        <v>151803.89000000001</v>
      </c>
      <c r="AF153" s="6">
        <v>45.784300000000002</v>
      </c>
      <c r="AG153" s="6">
        <v>70961.42</v>
      </c>
      <c r="AH153" s="6">
        <v>14.192299999999999</v>
      </c>
      <c r="AI153" s="6">
        <v>252569.68</v>
      </c>
      <c r="AJ153" s="6">
        <v>500000</v>
      </c>
      <c r="AK153" s="6">
        <v>247430.32</v>
      </c>
      <c r="AL153" s="6">
        <v>50.5139</v>
      </c>
      <c r="AM153" s="6">
        <v>31622.12</v>
      </c>
      <c r="AN153" s="6">
        <v>3.1621999999999999</v>
      </c>
      <c r="AO153" s="6">
        <v>223241.26</v>
      </c>
      <c r="AP153" s="6">
        <v>1000000</v>
      </c>
      <c r="AQ153" s="6">
        <v>776758.74</v>
      </c>
      <c r="AR153" s="6">
        <v>22.324100000000001</v>
      </c>
      <c r="AS153" s="6">
        <v>27495.599999999999</v>
      </c>
      <c r="AT153" s="6">
        <v>5.4991000000000003</v>
      </c>
      <c r="AU153" s="6">
        <v>130357.29</v>
      </c>
      <c r="AV153" s="6">
        <v>500000</v>
      </c>
      <c r="AW153" s="6">
        <v>369642.71</v>
      </c>
      <c r="AX153" s="6">
        <v>26.0715</v>
      </c>
      <c r="AY153" s="6">
        <v>18230.759999999998</v>
      </c>
      <c r="AZ153" s="6">
        <v>1.8230999999999999</v>
      </c>
      <c r="BA153" s="6">
        <v>72812.86</v>
      </c>
      <c r="BB153" s="6">
        <v>1000000</v>
      </c>
      <c r="BC153" s="6">
        <v>927187.14</v>
      </c>
      <c r="BD153" s="6">
        <v>7.2812999999999999</v>
      </c>
      <c r="BE153" s="6">
        <v>58821.07</v>
      </c>
      <c r="BF153" s="6">
        <v>7.3525999999999998</v>
      </c>
      <c r="BG153" s="6">
        <v>247912.81</v>
      </c>
      <c r="BH153" s="6">
        <v>800000</v>
      </c>
      <c r="BI153" s="6">
        <v>552087.18999999994</v>
      </c>
      <c r="BJ153" s="6">
        <v>30.989100000000001</v>
      </c>
      <c r="BK153" s="6">
        <v>80578.2</v>
      </c>
      <c r="BL153" s="6">
        <v>16.115600000000001</v>
      </c>
      <c r="BM153" s="6">
        <v>308256.82</v>
      </c>
      <c r="BN153" s="6">
        <v>500000</v>
      </c>
      <c r="BO153" s="6">
        <v>191743.18</v>
      </c>
      <c r="BP153" s="6">
        <v>61.651400000000002</v>
      </c>
      <c r="BQ153" s="6">
        <v>20300</v>
      </c>
      <c r="BR153" s="6">
        <v>16.916699999999999</v>
      </c>
      <c r="BS153" s="6">
        <v>87157</v>
      </c>
      <c r="BT153" s="6">
        <v>120000</v>
      </c>
      <c r="BU153" s="6">
        <v>32843</v>
      </c>
      <c r="BV153" s="6">
        <v>72.630799999999994</v>
      </c>
      <c r="BW153" s="7">
        <v>0</v>
      </c>
      <c r="BX153" s="6">
        <v>0</v>
      </c>
      <c r="BY153" s="6">
        <v>57390</v>
      </c>
      <c r="BZ153" s="6">
        <v>30000</v>
      </c>
      <c r="CA153" s="6">
        <v>-27390</v>
      </c>
      <c r="CB153" s="6">
        <v>191.3</v>
      </c>
      <c r="CC153" s="6">
        <v>149107</v>
      </c>
      <c r="CD153" s="6">
        <v>8.2744999999999997</v>
      </c>
      <c r="CE153" s="6">
        <v>609147</v>
      </c>
      <c r="CF153" s="6">
        <v>1802000</v>
      </c>
      <c r="CG153" s="6">
        <v>1192853</v>
      </c>
      <c r="CH153" s="6">
        <v>33.803899999999999</v>
      </c>
      <c r="CI153" s="6">
        <v>23654.23</v>
      </c>
      <c r="CJ153" s="6">
        <v>9.4617000000000004</v>
      </c>
      <c r="CK153" s="6">
        <v>81667.600000000006</v>
      </c>
      <c r="CL153" s="6">
        <v>250000</v>
      </c>
      <c r="CM153" s="6">
        <v>168332.4</v>
      </c>
      <c r="CN153" s="6">
        <v>32.667000000000002</v>
      </c>
      <c r="CO153" s="6">
        <v>97398</v>
      </c>
      <c r="CP153" s="6">
        <v>9.7398000000000007</v>
      </c>
      <c r="CQ153" s="6">
        <v>246848</v>
      </c>
      <c r="CR153" s="6">
        <v>1000000</v>
      </c>
      <c r="CS153" s="6">
        <v>753152</v>
      </c>
      <c r="CT153" s="6">
        <v>24.684799999999999</v>
      </c>
      <c r="CU153" s="6">
        <v>82481.94</v>
      </c>
      <c r="CV153" s="6">
        <v>7.4984000000000002</v>
      </c>
      <c r="CW153" s="6">
        <v>348677.28</v>
      </c>
      <c r="CX153" s="6">
        <v>1100000</v>
      </c>
      <c r="CY153" s="6">
        <v>751322.72</v>
      </c>
      <c r="CZ153" s="6">
        <v>31.697900000000001</v>
      </c>
      <c r="DA153" s="6">
        <v>18061.849999999999</v>
      </c>
      <c r="DB153" s="6">
        <v>9.0309000000000008</v>
      </c>
      <c r="DC153" s="6">
        <v>87844.59</v>
      </c>
      <c r="DD153" s="6">
        <v>200000</v>
      </c>
      <c r="DE153" s="6">
        <v>112155.41</v>
      </c>
      <c r="DF153" s="6">
        <v>43.9223</v>
      </c>
      <c r="DG153" s="6">
        <v>49272.12</v>
      </c>
      <c r="DH153" s="6">
        <v>8.9586000000000006</v>
      </c>
      <c r="DI153" s="6">
        <v>165504.48000000001</v>
      </c>
      <c r="DJ153" s="6">
        <v>550000</v>
      </c>
      <c r="DK153" s="6">
        <v>384495.52</v>
      </c>
      <c r="DL153" s="6">
        <v>30.091699999999999</v>
      </c>
      <c r="DM153" s="6">
        <v>72275</v>
      </c>
      <c r="DN153" s="6">
        <v>12.0458</v>
      </c>
      <c r="DO153" s="6">
        <v>216825</v>
      </c>
      <c r="DP153" s="6">
        <v>600000</v>
      </c>
      <c r="DQ153" s="6">
        <v>383175</v>
      </c>
      <c r="DR153" s="6">
        <v>36.137500000000003</v>
      </c>
      <c r="DS153" s="6">
        <v>28903</v>
      </c>
      <c r="DT153" s="6">
        <v>5.2550999999999997</v>
      </c>
      <c r="DU153" s="6">
        <v>177681</v>
      </c>
      <c r="DV153" s="6">
        <v>550000</v>
      </c>
      <c r="DW153" s="6">
        <v>372319</v>
      </c>
      <c r="DX153" s="6">
        <v>32.305599999999998</v>
      </c>
      <c r="DY153" s="6">
        <v>42167.29</v>
      </c>
      <c r="DZ153" s="6">
        <v>7.9561000000000002</v>
      </c>
      <c r="EA153" s="6">
        <v>163275.5</v>
      </c>
      <c r="EB153" s="6">
        <v>530000</v>
      </c>
      <c r="EC153" s="6">
        <v>366724.5</v>
      </c>
      <c r="ED153" s="6">
        <v>30.806699999999999</v>
      </c>
      <c r="EE153" s="6">
        <v>900407.94</v>
      </c>
      <c r="EF153" s="6">
        <v>7.9598000000000004</v>
      </c>
      <c r="EG153" s="6">
        <v>3605364.28</v>
      </c>
      <c r="EH153" s="6">
        <v>11312000</v>
      </c>
      <c r="EI153" s="6">
        <v>7706635.7199999997</v>
      </c>
      <c r="EJ153" s="6">
        <v>31.872</v>
      </c>
    </row>
    <row r="154" spans="2:140" outlineLevel="3">
      <c r="B154" s="5" t="s">
        <v>582</v>
      </c>
      <c r="C154" s="7">
        <v>0</v>
      </c>
      <c r="D154" s="6">
        <v>0</v>
      </c>
      <c r="E154" s="7">
        <v>0</v>
      </c>
      <c r="F154" s="7">
        <v>0</v>
      </c>
      <c r="G154" s="6">
        <v>0</v>
      </c>
      <c r="H154" s="6">
        <v>0</v>
      </c>
      <c r="I154" s="7">
        <v>0</v>
      </c>
      <c r="J154" s="6">
        <v>0</v>
      </c>
      <c r="K154" s="7">
        <v>0</v>
      </c>
      <c r="L154" s="7">
        <v>0</v>
      </c>
      <c r="M154" s="6">
        <v>0</v>
      </c>
      <c r="N154" s="6">
        <v>0</v>
      </c>
      <c r="O154" s="7">
        <v>0</v>
      </c>
      <c r="P154" s="6">
        <v>0</v>
      </c>
      <c r="Q154" s="7">
        <v>0</v>
      </c>
      <c r="R154" s="7">
        <v>0</v>
      </c>
      <c r="S154" s="6">
        <v>0</v>
      </c>
      <c r="T154" s="6">
        <v>0</v>
      </c>
      <c r="U154" s="7">
        <v>0</v>
      </c>
      <c r="V154" s="6">
        <v>0</v>
      </c>
      <c r="W154" s="7">
        <v>0</v>
      </c>
      <c r="X154" s="7">
        <v>0</v>
      </c>
      <c r="Y154" s="6">
        <v>0</v>
      </c>
      <c r="Z154" s="6">
        <v>0</v>
      </c>
      <c r="AA154" s="7">
        <v>0</v>
      </c>
      <c r="AB154" s="6">
        <v>0</v>
      </c>
      <c r="AC154" s="7">
        <v>0</v>
      </c>
      <c r="AD154" s="7">
        <v>0</v>
      </c>
      <c r="AE154" s="6">
        <v>0</v>
      </c>
      <c r="AF154" s="6">
        <v>0</v>
      </c>
      <c r="AG154" s="7">
        <v>0</v>
      </c>
      <c r="AH154" s="6">
        <v>0</v>
      </c>
      <c r="AI154" s="7">
        <v>0</v>
      </c>
      <c r="AJ154" s="7">
        <v>0</v>
      </c>
      <c r="AK154" s="6">
        <v>0</v>
      </c>
      <c r="AL154" s="6">
        <v>0</v>
      </c>
      <c r="AM154" s="7">
        <v>0</v>
      </c>
      <c r="AN154" s="6">
        <v>0</v>
      </c>
      <c r="AO154" s="7">
        <v>0</v>
      </c>
      <c r="AP154" s="7">
        <v>0</v>
      </c>
      <c r="AQ154" s="6">
        <v>0</v>
      </c>
      <c r="AR154" s="6">
        <v>0</v>
      </c>
      <c r="AS154" s="7">
        <v>0</v>
      </c>
      <c r="AT154" s="6">
        <v>0</v>
      </c>
      <c r="AU154" s="7">
        <v>0</v>
      </c>
      <c r="AV154" s="7">
        <v>0</v>
      </c>
      <c r="AW154" s="6">
        <v>0</v>
      </c>
      <c r="AX154" s="6">
        <v>0</v>
      </c>
      <c r="AY154" s="7">
        <v>0</v>
      </c>
      <c r="AZ154" s="6">
        <v>0</v>
      </c>
      <c r="BA154" s="7">
        <v>0</v>
      </c>
      <c r="BB154" s="7">
        <v>0</v>
      </c>
      <c r="BC154" s="6">
        <v>0</v>
      </c>
      <c r="BD154" s="6">
        <v>0</v>
      </c>
      <c r="BE154" s="7">
        <v>0</v>
      </c>
      <c r="BF154" s="6">
        <v>0</v>
      </c>
      <c r="BG154" s="7">
        <v>0</v>
      </c>
      <c r="BH154" s="7">
        <v>0</v>
      </c>
      <c r="BI154" s="6">
        <v>0</v>
      </c>
      <c r="BJ154" s="6">
        <v>0</v>
      </c>
      <c r="BK154" s="7">
        <v>0</v>
      </c>
      <c r="BL154" s="6">
        <v>0</v>
      </c>
      <c r="BM154" s="7">
        <v>0</v>
      </c>
      <c r="BN154" s="7">
        <v>0</v>
      </c>
      <c r="BO154" s="6">
        <v>0</v>
      </c>
      <c r="BP154" s="6">
        <v>0</v>
      </c>
      <c r="BQ154" s="7">
        <v>0</v>
      </c>
      <c r="BR154" s="6">
        <v>0</v>
      </c>
      <c r="BS154" s="7">
        <v>0</v>
      </c>
      <c r="BT154" s="7">
        <v>0</v>
      </c>
      <c r="BU154" s="6">
        <v>0</v>
      </c>
      <c r="BV154" s="6">
        <v>0</v>
      </c>
      <c r="BW154" s="7">
        <v>0</v>
      </c>
      <c r="BX154" s="6">
        <v>0</v>
      </c>
      <c r="BY154" s="7">
        <v>0</v>
      </c>
      <c r="BZ154" s="7">
        <v>0</v>
      </c>
      <c r="CA154" s="6">
        <v>0</v>
      </c>
      <c r="CB154" s="6">
        <v>0</v>
      </c>
      <c r="CC154" s="7">
        <v>0</v>
      </c>
      <c r="CD154" s="6">
        <v>0</v>
      </c>
      <c r="CE154" s="7">
        <v>0</v>
      </c>
      <c r="CF154" s="7">
        <v>0</v>
      </c>
      <c r="CG154" s="6">
        <v>0</v>
      </c>
      <c r="CH154" s="6">
        <v>0</v>
      </c>
      <c r="CI154" s="7">
        <v>0</v>
      </c>
      <c r="CJ154" s="6">
        <v>0</v>
      </c>
      <c r="CK154" s="7">
        <v>0</v>
      </c>
      <c r="CL154" s="7">
        <v>0</v>
      </c>
      <c r="CM154" s="6">
        <v>0</v>
      </c>
      <c r="CN154" s="6">
        <v>0</v>
      </c>
      <c r="CO154" s="7">
        <v>0</v>
      </c>
      <c r="CP154" s="6">
        <v>0</v>
      </c>
      <c r="CQ154" s="7">
        <v>0</v>
      </c>
      <c r="CR154" s="7">
        <v>0</v>
      </c>
      <c r="CS154" s="6">
        <v>0</v>
      </c>
      <c r="CT154" s="6">
        <v>0</v>
      </c>
      <c r="CU154" s="7">
        <v>0</v>
      </c>
      <c r="CV154" s="6">
        <v>0</v>
      </c>
      <c r="CW154" s="7">
        <v>0</v>
      </c>
      <c r="CX154" s="7">
        <v>0</v>
      </c>
      <c r="CY154" s="6">
        <v>0</v>
      </c>
      <c r="CZ154" s="6">
        <v>0</v>
      </c>
      <c r="DA154" s="7">
        <v>0</v>
      </c>
      <c r="DB154" s="6">
        <v>0</v>
      </c>
      <c r="DC154" s="7">
        <v>0</v>
      </c>
      <c r="DD154" s="7">
        <v>0</v>
      </c>
      <c r="DE154" s="6">
        <v>0</v>
      </c>
      <c r="DF154" s="6">
        <v>0</v>
      </c>
      <c r="DG154" s="7">
        <v>0</v>
      </c>
      <c r="DH154" s="6">
        <v>0</v>
      </c>
      <c r="DI154" s="7">
        <v>0</v>
      </c>
      <c r="DJ154" s="7">
        <v>0</v>
      </c>
      <c r="DK154" s="6">
        <v>0</v>
      </c>
      <c r="DL154" s="6">
        <v>0</v>
      </c>
      <c r="DM154" s="7">
        <v>0</v>
      </c>
      <c r="DN154" s="6">
        <v>0</v>
      </c>
      <c r="DO154" s="7">
        <v>0</v>
      </c>
      <c r="DP154" s="7">
        <v>0</v>
      </c>
      <c r="DQ154" s="6">
        <v>0</v>
      </c>
      <c r="DR154" s="6">
        <v>0</v>
      </c>
      <c r="DS154" s="7">
        <v>0</v>
      </c>
      <c r="DT154" s="6">
        <v>0</v>
      </c>
      <c r="DU154" s="7">
        <v>0</v>
      </c>
      <c r="DV154" s="7">
        <v>0</v>
      </c>
      <c r="DW154" s="6">
        <v>0</v>
      </c>
      <c r="DX154" s="6">
        <v>0</v>
      </c>
      <c r="DY154" s="6">
        <v>7420</v>
      </c>
      <c r="DZ154" s="6">
        <v>0</v>
      </c>
      <c r="EA154" s="6">
        <v>-5693.82</v>
      </c>
      <c r="EB154" s="7">
        <v>0</v>
      </c>
      <c r="EC154" s="6">
        <v>5693.82</v>
      </c>
      <c r="ED154" s="6">
        <v>0</v>
      </c>
      <c r="EE154" s="6">
        <v>7420</v>
      </c>
      <c r="EF154" s="6">
        <v>0</v>
      </c>
      <c r="EG154" s="6">
        <v>-5693.82</v>
      </c>
      <c r="EH154" s="6">
        <v>0</v>
      </c>
      <c r="EI154" s="6">
        <v>5693.82</v>
      </c>
      <c r="EJ154" s="6">
        <v>0</v>
      </c>
    </row>
    <row r="155" spans="2:140" outlineLevel="3">
      <c r="B155" s="5" t="s">
        <v>583</v>
      </c>
      <c r="C155" s="7">
        <v>0</v>
      </c>
      <c r="D155" s="6">
        <v>0</v>
      </c>
      <c r="E155" s="7">
        <v>0</v>
      </c>
      <c r="F155" s="7">
        <v>0</v>
      </c>
      <c r="G155" s="6">
        <v>0</v>
      </c>
      <c r="H155" s="6">
        <v>0</v>
      </c>
      <c r="I155" s="7">
        <v>0</v>
      </c>
      <c r="J155" s="6">
        <v>0</v>
      </c>
      <c r="K155" s="7">
        <v>0</v>
      </c>
      <c r="L155" s="7">
        <v>0</v>
      </c>
      <c r="M155" s="6">
        <v>0</v>
      </c>
      <c r="N155" s="6">
        <v>0</v>
      </c>
      <c r="O155" s="7">
        <v>0</v>
      </c>
      <c r="P155" s="6">
        <v>0</v>
      </c>
      <c r="Q155" s="7">
        <v>0</v>
      </c>
      <c r="R155" s="7">
        <v>0</v>
      </c>
      <c r="S155" s="6">
        <v>0</v>
      </c>
      <c r="T155" s="6">
        <v>0</v>
      </c>
      <c r="U155" s="7">
        <v>0</v>
      </c>
      <c r="V155" s="6">
        <v>0</v>
      </c>
      <c r="W155" s="7">
        <v>0</v>
      </c>
      <c r="X155" s="7">
        <v>0</v>
      </c>
      <c r="Y155" s="6">
        <v>0</v>
      </c>
      <c r="Z155" s="6">
        <v>0</v>
      </c>
      <c r="AA155" s="7">
        <v>0</v>
      </c>
      <c r="AB155" s="6">
        <v>0</v>
      </c>
      <c r="AC155" s="7">
        <v>0</v>
      </c>
      <c r="AD155" s="7">
        <v>0</v>
      </c>
      <c r="AE155" s="6">
        <v>0</v>
      </c>
      <c r="AF155" s="6">
        <v>0</v>
      </c>
      <c r="AG155" s="7">
        <v>0</v>
      </c>
      <c r="AH155" s="6">
        <v>0</v>
      </c>
      <c r="AI155" s="7">
        <v>0</v>
      </c>
      <c r="AJ155" s="7">
        <v>0</v>
      </c>
      <c r="AK155" s="6">
        <v>0</v>
      </c>
      <c r="AL155" s="6">
        <v>0</v>
      </c>
      <c r="AM155" s="7">
        <v>0</v>
      </c>
      <c r="AN155" s="6">
        <v>0</v>
      </c>
      <c r="AO155" s="7">
        <v>0</v>
      </c>
      <c r="AP155" s="7">
        <v>0</v>
      </c>
      <c r="AQ155" s="6">
        <v>0</v>
      </c>
      <c r="AR155" s="6">
        <v>0</v>
      </c>
      <c r="AS155" s="7">
        <v>0</v>
      </c>
      <c r="AT155" s="6">
        <v>0</v>
      </c>
      <c r="AU155" s="7">
        <v>0</v>
      </c>
      <c r="AV155" s="7">
        <v>0</v>
      </c>
      <c r="AW155" s="6">
        <v>0</v>
      </c>
      <c r="AX155" s="6">
        <v>0</v>
      </c>
      <c r="AY155" s="7">
        <v>0</v>
      </c>
      <c r="AZ155" s="6">
        <v>0</v>
      </c>
      <c r="BA155" s="7">
        <v>0</v>
      </c>
      <c r="BB155" s="7">
        <v>0</v>
      </c>
      <c r="BC155" s="6">
        <v>0</v>
      </c>
      <c r="BD155" s="6">
        <v>0</v>
      </c>
      <c r="BE155" s="7">
        <v>0</v>
      </c>
      <c r="BF155" s="6">
        <v>0</v>
      </c>
      <c r="BG155" s="7">
        <v>0</v>
      </c>
      <c r="BH155" s="7">
        <v>0</v>
      </c>
      <c r="BI155" s="6">
        <v>0</v>
      </c>
      <c r="BJ155" s="6">
        <v>0</v>
      </c>
      <c r="BK155" s="7">
        <v>0</v>
      </c>
      <c r="BL155" s="6">
        <v>0</v>
      </c>
      <c r="BM155" s="7">
        <v>0</v>
      </c>
      <c r="BN155" s="7">
        <v>0</v>
      </c>
      <c r="BO155" s="6">
        <v>0</v>
      </c>
      <c r="BP155" s="6">
        <v>0</v>
      </c>
      <c r="BQ155" s="7">
        <v>0</v>
      </c>
      <c r="BR155" s="6">
        <v>0</v>
      </c>
      <c r="BS155" s="7">
        <v>0</v>
      </c>
      <c r="BT155" s="7">
        <v>0</v>
      </c>
      <c r="BU155" s="6">
        <v>0</v>
      </c>
      <c r="BV155" s="6">
        <v>0</v>
      </c>
      <c r="BW155" s="7">
        <v>0</v>
      </c>
      <c r="BX155" s="6">
        <v>0</v>
      </c>
      <c r="BY155" s="7">
        <v>0</v>
      </c>
      <c r="BZ155" s="7">
        <v>0</v>
      </c>
      <c r="CA155" s="6">
        <v>0</v>
      </c>
      <c r="CB155" s="6">
        <v>0</v>
      </c>
      <c r="CC155" s="7">
        <v>0</v>
      </c>
      <c r="CD155" s="6">
        <v>0</v>
      </c>
      <c r="CE155" s="7">
        <v>0</v>
      </c>
      <c r="CF155" s="7">
        <v>0</v>
      </c>
      <c r="CG155" s="6">
        <v>0</v>
      </c>
      <c r="CH155" s="6">
        <v>0</v>
      </c>
      <c r="CI155" s="7">
        <v>0</v>
      </c>
      <c r="CJ155" s="6">
        <v>0</v>
      </c>
      <c r="CK155" s="7">
        <v>0</v>
      </c>
      <c r="CL155" s="7">
        <v>0</v>
      </c>
      <c r="CM155" s="6">
        <v>0</v>
      </c>
      <c r="CN155" s="6">
        <v>0</v>
      </c>
      <c r="CO155" s="7">
        <v>0</v>
      </c>
      <c r="CP155" s="6">
        <v>0</v>
      </c>
      <c r="CQ155" s="7">
        <v>0</v>
      </c>
      <c r="CR155" s="7">
        <v>0</v>
      </c>
      <c r="CS155" s="6">
        <v>0</v>
      </c>
      <c r="CT155" s="6">
        <v>0</v>
      </c>
      <c r="CU155" s="7">
        <v>0</v>
      </c>
      <c r="CV155" s="6">
        <v>0</v>
      </c>
      <c r="CW155" s="7">
        <v>0</v>
      </c>
      <c r="CX155" s="7">
        <v>0</v>
      </c>
      <c r="CY155" s="6">
        <v>0</v>
      </c>
      <c r="CZ155" s="6">
        <v>0</v>
      </c>
      <c r="DA155" s="7">
        <v>0</v>
      </c>
      <c r="DB155" s="6">
        <v>0</v>
      </c>
      <c r="DC155" s="7">
        <v>0</v>
      </c>
      <c r="DD155" s="7">
        <v>0</v>
      </c>
      <c r="DE155" s="6">
        <v>0</v>
      </c>
      <c r="DF155" s="6">
        <v>0</v>
      </c>
      <c r="DG155" s="7">
        <v>0</v>
      </c>
      <c r="DH155" s="6">
        <v>0</v>
      </c>
      <c r="DI155" s="7">
        <v>0</v>
      </c>
      <c r="DJ155" s="7">
        <v>0</v>
      </c>
      <c r="DK155" s="6">
        <v>0</v>
      </c>
      <c r="DL155" s="6">
        <v>0</v>
      </c>
      <c r="DM155" s="7">
        <v>0</v>
      </c>
      <c r="DN155" s="6">
        <v>0</v>
      </c>
      <c r="DO155" s="7">
        <v>0</v>
      </c>
      <c r="DP155" s="7">
        <v>0</v>
      </c>
      <c r="DQ155" s="6">
        <v>0</v>
      </c>
      <c r="DR155" s="6">
        <v>0</v>
      </c>
      <c r="DS155" s="7">
        <v>0</v>
      </c>
      <c r="DT155" s="6">
        <v>0</v>
      </c>
      <c r="DU155" s="7">
        <v>0</v>
      </c>
      <c r="DV155" s="7">
        <v>0</v>
      </c>
      <c r="DW155" s="6">
        <v>0</v>
      </c>
      <c r="DX155" s="6">
        <v>0</v>
      </c>
      <c r="DY155" s="7">
        <v>0</v>
      </c>
      <c r="DZ155" s="6">
        <v>0</v>
      </c>
      <c r="EA155" s="6">
        <v>33040</v>
      </c>
      <c r="EB155" s="7">
        <v>0</v>
      </c>
      <c r="EC155" s="6">
        <v>-33040</v>
      </c>
      <c r="ED155" s="6">
        <v>0</v>
      </c>
      <c r="EE155" s="6">
        <v>0</v>
      </c>
      <c r="EF155" s="6">
        <v>0</v>
      </c>
      <c r="EG155" s="6">
        <v>33040</v>
      </c>
      <c r="EH155" s="6">
        <v>0</v>
      </c>
      <c r="EI155" s="6">
        <v>-33040</v>
      </c>
      <c r="EJ155" s="6">
        <v>0</v>
      </c>
    </row>
    <row r="156" spans="2:140" outlineLevel="3">
      <c r="B156" s="5" t="s">
        <v>584</v>
      </c>
      <c r="C156" s="7">
        <v>0</v>
      </c>
      <c r="D156" s="6">
        <v>0</v>
      </c>
      <c r="E156" s="7">
        <v>0</v>
      </c>
      <c r="F156" s="7">
        <v>0</v>
      </c>
      <c r="G156" s="6">
        <v>0</v>
      </c>
      <c r="H156" s="6">
        <v>0</v>
      </c>
      <c r="I156" s="7">
        <v>0</v>
      </c>
      <c r="J156" s="6">
        <v>0</v>
      </c>
      <c r="K156" s="7">
        <v>0</v>
      </c>
      <c r="L156" s="7">
        <v>0</v>
      </c>
      <c r="M156" s="6">
        <v>0</v>
      </c>
      <c r="N156" s="6">
        <v>0</v>
      </c>
      <c r="O156" s="7">
        <v>0</v>
      </c>
      <c r="P156" s="6">
        <v>0</v>
      </c>
      <c r="Q156" s="7">
        <v>0</v>
      </c>
      <c r="R156" s="7">
        <v>0</v>
      </c>
      <c r="S156" s="6">
        <v>0</v>
      </c>
      <c r="T156" s="6">
        <v>0</v>
      </c>
      <c r="U156" s="7">
        <v>0</v>
      </c>
      <c r="V156" s="6">
        <v>0</v>
      </c>
      <c r="W156" s="7">
        <v>0</v>
      </c>
      <c r="X156" s="7">
        <v>0</v>
      </c>
      <c r="Y156" s="6">
        <v>0</v>
      </c>
      <c r="Z156" s="6">
        <v>0</v>
      </c>
      <c r="AA156" s="7">
        <v>0</v>
      </c>
      <c r="AB156" s="6">
        <v>0</v>
      </c>
      <c r="AC156" s="7">
        <v>0</v>
      </c>
      <c r="AD156" s="7">
        <v>0</v>
      </c>
      <c r="AE156" s="6">
        <v>0</v>
      </c>
      <c r="AF156" s="6">
        <v>0</v>
      </c>
      <c r="AG156" s="7">
        <v>0</v>
      </c>
      <c r="AH156" s="6">
        <v>0</v>
      </c>
      <c r="AI156" s="7">
        <v>0</v>
      </c>
      <c r="AJ156" s="7">
        <v>0</v>
      </c>
      <c r="AK156" s="6">
        <v>0</v>
      </c>
      <c r="AL156" s="6">
        <v>0</v>
      </c>
      <c r="AM156" s="7">
        <v>0</v>
      </c>
      <c r="AN156" s="6">
        <v>0</v>
      </c>
      <c r="AO156" s="7">
        <v>0</v>
      </c>
      <c r="AP156" s="7">
        <v>0</v>
      </c>
      <c r="AQ156" s="6">
        <v>0</v>
      </c>
      <c r="AR156" s="6">
        <v>0</v>
      </c>
      <c r="AS156" s="7">
        <v>0</v>
      </c>
      <c r="AT156" s="6">
        <v>0</v>
      </c>
      <c r="AU156" s="7">
        <v>0</v>
      </c>
      <c r="AV156" s="7">
        <v>0</v>
      </c>
      <c r="AW156" s="6">
        <v>0</v>
      </c>
      <c r="AX156" s="6">
        <v>0</v>
      </c>
      <c r="AY156" s="7">
        <v>0</v>
      </c>
      <c r="AZ156" s="6">
        <v>0</v>
      </c>
      <c r="BA156" s="7">
        <v>0</v>
      </c>
      <c r="BB156" s="7">
        <v>0</v>
      </c>
      <c r="BC156" s="6">
        <v>0</v>
      </c>
      <c r="BD156" s="6">
        <v>0</v>
      </c>
      <c r="BE156" s="7">
        <v>0</v>
      </c>
      <c r="BF156" s="6">
        <v>0</v>
      </c>
      <c r="BG156" s="7">
        <v>0</v>
      </c>
      <c r="BH156" s="7">
        <v>0</v>
      </c>
      <c r="BI156" s="6">
        <v>0</v>
      </c>
      <c r="BJ156" s="6">
        <v>0</v>
      </c>
      <c r="BK156" s="7">
        <v>0</v>
      </c>
      <c r="BL156" s="6">
        <v>0</v>
      </c>
      <c r="BM156" s="7">
        <v>0</v>
      </c>
      <c r="BN156" s="7">
        <v>0</v>
      </c>
      <c r="BO156" s="6">
        <v>0</v>
      </c>
      <c r="BP156" s="6">
        <v>0</v>
      </c>
      <c r="BQ156" s="7">
        <v>0</v>
      </c>
      <c r="BR156" s="6">
        <v>0</v>
      </c>
      <c r="BS156" s="7">
        <v>0</v>
      </c>
      <c r="BT156" s="7">
        <v>0</v>
      </c>
      <c r="BU156" s="6">
        <v>0</v>
      </c>
      <c r="BV156" s="6">
        <v>0</v>
      </c>
      <c r="BW156" s="7">
        <v>0</v>
      </c>
      <c r="BX156" s="6">
        <v>0</v>
      </c>
      <c r="BY156" s="7">
        <v>0</v>
      </c>
      <c r="BZ156" s="7">
        <v>0</v>
      </c>
      <c r="CA156" s="6">
        <v>0</v>
      </c>
      <c r="CB156" s="6">
        <v>0</v>
      </c>
      <c r="CC156" s="7">
        <v>0</v>
      </c>
      <c r="CD156" s="6">
        <v>0</v>
      </c>
      <c r="CE156" s="7">
        <v>0</v>
      </c>
      <c r="CF156" s="7">
        <v>0</v>
      </c>
      <c r="CG156" s="6">
        <v>0</v>
      </c>
      <c r="CH156" s="6">
        <v>0</v>
      </c>
      <c r="CI156" s="7">
        <v>0</v>
      </c>
      <c r="CJ156" s="6">
        <v>0</v>
      </c>
      <c r="CK156" s="7">
        <v>0</v>
      </c>
      <c r="CL156" s="7">
        <v>0</v>
      </c>
      <c r="CM156" s="6">
        <v>0</v>
      </c>
      <c r="CN156" s="6">
        <v>0</v>
      </c>
      <c r="CO156" s="7">
        <v>0</v>
      </c>
      <c r="CP156" s="6">
        <v>0</v>
      </c>
      <c r="CQ156" s="7">
        <v>0</v>
      </c>
      <c r="CR156" s="7">
        <v>0</v>
      </c>
      <c r="CS156" s="6">
        <v>0</v>
      </c>
      <c r="CT156" s="6">
        <v>0</v>
      </c>
      <c r="CU156" s="7">
        <v>0</v>
      </c>
      <c r="CV156" s="6">
        <v>0</v>
      </c>
      <c r="CW156" s="7">
        <v>0</v>
      </c>
      <c r="CX156" s="7">
        <v>0</v>
      </c>
      <c r="CY156" s="6">
        <v>0</v>
      </c>
      <c r="CZ156" s="6">
        <v>0</v>
      </c>
      <c r="DA156" s="7">
        <v>0</v>
      </c>
      <c r="DB156" s="6">
        <v>0</v>
      </c>
      <c r="DC156" s="7">
        <v>0</v>
      </c>
      <c r="DD156" s="7">
        <v>0</v>
      </c>
      <c r="DE156" s="6">
        <v>0</v>
      </c>
      <c r="DF156" s="6">
        <v>0</v>
      </c>
      <c r="DG156" s="7">
        <v>0</v>
      </c>
      <c r="DH156" s="6">
        <v>0</v>
      </c>
      <c r="DI156" s="7">
        <v>0</v>
      </c>
      <c r="DJ156" s="7">
        <v>0</v>
      </c>
      <c r="DK156" s="6">
        <v>0</v>
      </c>
      <c r="DL156" s="6">
        <v>0</v>
      </c>
      <c r="DM156" s="7">
        <v>0</v>
      </c>
      <c r="DN156" s="6">
        <v>0</v>
      </c>
      <c r="DO156" s="7">
        <v>0</v>
      </c>
      <c r="DP156" s="7">
        <v>0</v>
      </c>
      <c r="DQ156" s="6">
        <v>0</v>
      </c>
      <c r="DR156" s="6">
        <v>0</v>
      </c>
      <c r="DS156" s="7">
        <v>0</v>
      </c>
      <c r="DT156" s="6">
        <v>0</v>
      </c>
      <c r="DU156" s="7">
        <v>0</v>
      </c>
      <c r="DV156" s="7">
        <v>0</v>
      </c>
      <c r="DW156" s="6">
        <v>0</v>
      </c>
      <c r="DX156" s="6">
        <v>0</v>
      </c>
      <c r="DY156" s="7">
        <v>0</v>
      </c>
      <c r="DZ156" s="6">
        <v>0</v>
      </c>
      <c r="EA156" s="6">
        <v>20664</v>
      </c>
      <c r="EB156" s="7">
        <v>0</v>
      </c>
      <c r="EC156" s="6">
        <v>-20664</v>
      </c>
      <c r="ED156" s="6">
        <v>0</v>
      </c>
      <c r="EE156" s="6">
        <v>0</v>
      </c>
      <c r="EF156" s="6">
        <v>0</v>
      </c>
      <c r="EG156" s="6">
        <v>20664</v>
      </c>
      <c r="EH156" s="6">
        <v>0</v>
      </c>
      <c r="EI156" s="6">
        <v>-20664</v>
      </c>
      <c r="EJ156" s="6">
        <v>0</v>
      </c>
    </row>
    <row r="157" spans="2:140" outlineLevel="2">
      <c r="B157" s="5" t="s">
        <v>585</v>
      </c>
      <c r="C157" s="7">
        <v>0</v>
      </c>
      <c r="D157" s="6">
        <v>0</v>
      </c>
      <c r="E157" s="7">
        <v>0</v>
      </c>
      <c r="F157" s="7">
        <v>0</v>
      </c>
      <c r="G157" s="6">
        <v>0</v>
      </c>
      <c r="H157" s="6">
        <v>0</v>
      </c>
      <c r="I157" s="7">
        <v>0</v>
      </c>
      <c r="J157" s="6">
        <v>0</v>
      </c>
      <c r="K157" s="7">
        <v>0</v>
      </c>
      <c r="L157" s="7">
        <v>0</v>
      </c>
      <c r="M157" s="6">
        <v>0</v>
      </c>
      <c r="N157" s="6">
        <v>0</v>
      </c>
      <c r="O157" s="7">
        <v>0</v>
      </c>
      <c r="P157" s="6">
        <v>0</v>
      </c>
      <c r="Q157" s="7">
        <v>0</v>
      </c>
      <c r="R157" s="7">
        <v>0</v>
      </c>
      <c r="S157" s="6">
        <v>0</v>
      </c>
      <c r="T157" s="6">
        <v>0</v>
      </c>
      <c r="U157" s="7">
        <v>0</v>
      </c>
      <c r="V157" s="6">
        <v>0</v>
      </c>
      <c r="W157" s="7">
        <v>0</v>
      </c>
      <c r="X157" s="7">
        <v>0</v>
      </c>
      <c r="Y157" s="6">
        <v>0</v>
      </c>
      <c r="Z157" s="6">
        <v>0</v>
      </c>
      <c r="AA157" s="7">
        <v>0</v>
      </c>
      <c r="AB157" s="6">
        <v>0</v>
      </c>
      <c r="AC157" s="7">
        <v>0</v>
      </c>
      <c r="AD157" s="7">
        <v>0</v>
      </c>
      <c r="AE157" s="6">
        <v>0</v>
      </c>
      <c r="AF157" s="6">
        <v>0</v>
      </c>
      <c r="AG157" s="7">
        <v>0</v>
      </c>
      <c r="AH157" s="6">
        <v>0</v>
      </c>
      <c r="AI157" s="7">
        <v>0</v>
      </c>
      <c r="AJ157" s="7">
        <v>0</v>
      </c>
      <c r="AK157" s="6">
        <v>0</v>
      </c>
      <c r="AL157" s="6">
        <v>0</v>
      </c>
      <c r="AM157" s="7">
        <v>0</v>
      </c>
      <c r="AN157" s="6">
        <v>0</v>
      </c>
      <c r="AO157" s="7">
        <v>0</v>
      </c>
      <c r="AP157" s="7">
        <v>0</v>
      </c>
      <c r="AQ157" s="6">
        <v>0</v>
      </c>
      <c r="AR157" s="6">
        <v>0</v>
      </c>
      <c r="AS157" s="7">
        <v>0</v>
      </c>
      <c r="AT157" s="6">
        <v>0</v>
      </c>
      <c r="AU157" s="7">
        <v>0</v>
      </c>
      <c r="AV157" s="7">
        <v>0</v>
      </c>
      <c r="AW157" s="6">
        <v>0</v>
      </c>
      <c r="AX157" s="6">
        <v>0</v>
      </c>
      <c r="AY157" s="7">
        <v>0</v>
      </c>
      <c r="AZ157" s="6">
        <v>0</v>
      </c>
      <c r="BA157" s="7">
        <v>0</v>
      </c>
      <c r="BB157" s="7">
        <v>0</v>
      </c>
      <c r="BC157" s="6">
        <v>0</v>
      </c>
      <c r="BD157" s="6">
        <v>0</v>
      </c>
      <c r="BE157" s="7">
        <v>0</v>
      </c>
      <c r="BF157" s="6">
        <v>0</v>
      </c>
      <c r="BG157" s="7">
        <v>0</v>
      </c>
      <c r="BH157" s="7">
        <v>0</v>
      </c>
      <c r="BI157" s="6">
        <v>0</v>
      </c>
      <c r="BJ157" s="6">
        <v>0</v>
      </c>
      <c r="BK157" s="7">
        <v>0</v>
      </c>
      <c r="BL157" s="6">
        <v>0</v>
      </c>
      <c r="BM157" s="7">
        <v>0</v>
      </c>
      <c r="BN157" s="7">
        <v>0</v>
      </c>
      <c r="BO157" s="6">
        <v>0</v>
      </c>
      <c r="BP157" s="6">
        <v>0</v>
      </c>
      <c r="BQ157" s="7">
        <v>0</v>
      </c>
      <c r="BR157" s="6">
        <v>0</v>
      </c>
      <c r="BS157" s="7">
        <v>0</v>
      </c>
      <c r="BT157" s="7">
        <v>0</v>
      </c>
      <c r="BU157" s="6">
        <v>0</v>
      </c>
      <c r="BV157" s="6">
        <v>0</v>
      </c>
      <c r="BW157" s="7">
        <v>0</v>
      </c>
      <c r="BX157" s="6">
        <v>0</v>
      </c>
      <c r="BY157" s="7">
        <v>0</v>
      </c>
      <c r="BZ157" s="7">
        <v>0</v>
      </c>
      <c r="CA157" s="6">
        <v>0</v>
      </c>
      <c r="CB157" s="6">
        <v>0</v>
      </c>
      <c r="CC157" s="7">
        <v>0</v>
      </c>
      <c r="CD157" s="6">
        <v>0</v>
      </c>
      <c r="CE157" s="7">
        <v>0</v>
      </c>
      <c r="CF157" s="7">
        <v>0</v>
      </c>
      <c r="CG157" s="6">
        <v>0</v>
      </c>
      <c r="CH157" s="6">
        <v>0</v>
      </c>
      <c r="CI157" s="7">
        <v>0</v>
      </c>
      <c r="CJ157" s="6">
        <v>0</v>
      </c>
      <c r="CK157" s="7">
        <v>0</v>
      </c>
      <c r="CL157" s="7">
        <v>0</v>
      </c>
      <c r="CM157" s="6">
        <v>0</v>
      </c>
      <c r="CN157" s="6">
        <v>0</v>
      </c>
      <c r="CO157" s="7">
        <v>0</v>
      </c>
      <c r="CP157" s="6">
        <v>0</v>
      </c>
      <c r="CQ157" s="7">
        <v>0</v>
      </c>
      <c r="CR157" s="7">
        <v>0</v>
      </c>
      <c r="CS157" s="6">
        <v>0</v>
      </c>
      <c r="CT157" s="6">
        <v>0</v>
      </c>
      <c r="CU157" s="7">
        <v>0</v>
      </c>
      <c r="CV157" s="6">
        <v>0</v>
      </c>
      <c r="CW157" s="7">
        <v>0</v>
      </c>
      <c r="CX157" s="7">
        <v>0</v>
      </c>
      <c r="CY157" s="6">
        <v>0</v>
      </c>
      <c r="CZ157" s="6">
        <v>0</v>
      </c>
      <c r="DA157" s="7">
        <v>0</v>
      </c>
      <c r="DB157" s="6">
        <v>0</v>
      </c>
      <c r="DC157" s="7">
        <v>0</v>
      </c>
      <c r="DD157" s="7">
        <v>0</v>
      </c>
      <c r="DE157" s="6">
        <v>0</v>
      </c>
      <c r="DF157" s="6">
        <v>0</v>
      </c>
      <c r="DG157" s="7">
        <v>0</v>
      </c>
      <c r="DH157" s="6">
        <v>0</v>
      </c>
      <c r="DI157" s="7">
        <v>0</v>
      </c>
      <c r="DJ157" s="7">
        <v>0</v>
      </c>
      <c r="DK157" s="6">
        <v>0</v>
      </c>
      <c r="DL157" s="6">
        <v>0</v>
      </c>
      <c r="DM157" s="7">
        <v>0</v>
      </c>
      <c r="DN157" s="6">
        <v>0</v>
      </c>
      <c r="DO157" s="7">
        <v>0</v>
      </c>
      <c r="DP157" s="7">
        <v>0</v>
      </c>
      <c r="DQ157" s="6">
        <v>0</v>
      </c>
      <c r="DR157" s="6">
        <v>0</v>
      </c>
      <c r="DS157" s="7">
        <v>0</v>
      </c>
      <c r="DT157" s="6">
        <v>0</v>
      </c>
      <c r="DU157" s="7">
        <v>0</v>
      </c>
      <c r="DV157" s="7">
        <v>0</v>
      </c>
      <c r="DW157" s="6">
        <v>0</v>
      </c>
      <c r="DX157" s="6">
        <v>0</v>
      </c>
      <c r="DY157" s="6">
        <v>7420</v>
      </c>
      <c r="DZ157" s="6">
        <v>0</v>
      </c>
      <c r="EA157" s="6">
        <v>48010.18</v>
      </c>
      <c r="EB157" s="7">
        <v>0</v>
      </c>
      <c r="EC157" s="6">
        <v>-48010.18</v>
      </c>
      <c r="ED157" s="6">
        <v>0</v>
      </c>
      <c r="EE157" s="6">
        <v>7420</v>
      </c>
      <c r="EF157" s="6">
        <v>0</v>
      </c>
      <c r="EG157" s="6">
        <v>48010.18</v>
      </c>
      <c r="EH157" s="6">
        <v>0</v>
      </c>
      <c r="EI157" s="6">
        <v>-48010.18</v>
      </c>
      <c r="EJ157" s="6">
        <v>0</v>
      </c>
    </row>
    <row r="158" spans="2:140" outlineLevel="3">
      <c r="B158" s="5" t="s">
        <v>586</v>
      </c>
      <c r="C158" s="7">
        <v>0</v>
      </c>
      <c r="D158" s="6">
        <v>0</v>
      </c>
      <c r="E158" s="7">
        <v>0</v>
      </c>
      <c r="F158" s="7">
        <v>0</v>
      </c>
      <c r="G158" s="6">
        <v>0</v>
      </c>
      <c r="H158" s="6">
        <v>0</v>
      </c>
      <c r="I158" s="7">
        <v>0</v>
      </c>
      <c r="J158" s="6">
        <v>0</v>
      </c>
      <c r="K158" s="7">
        <v>0</v>
      </c>
      <c r="L158" s="6">
        <v>2000</v>
      </c>
      <c r="M158" s="6">
        <v>2000</v>
      </c>
      <c r="N158" s="6">
        <v>0</v>
      </c>
      <c r="O158" s="6">
        <v>3800</v>
      </c>
      <c r="P158" s="6">
        <v>17.2727</v>
      </c>
      <c r="Q158" s="6">
        <v>3800</v>
      </c>
      <c r="R158" s="6">
        <v>22000</v>
      </c>
      <c r="S158" s="6">
        <v>0</v>
      </c>
      <c r="T158" s="6">
        <v>0</v>
      </c>
      <c r="U158" s="7">
        <v>0</v>
      </c>
      <c r="V158" s="6">
        <v>0</v>
      </c>
      <c r="W158" s="7">
        <v>0</v>
      </c>
      <c r="X158" s="7">
        <v>0</v>
      </c>
      <c r="Y158" s="6">
        <v>0</v>
      </c>
      <c r="Z158" s="6">
        <v>0</v>
      </c>
      <c r="AA158" s="6">
        <v>13000</v>
      </c>
      <c r="AB158" s="6">
        <v>18.571400000000001</v>
      </c>
      <c r="AC158" s="6">
        <v>13000</v>
      </c>
      <c r="AD158" s="6">
        <v>70000</v>
      </c>
      <c r="AE158" s="6">
        <v>57000</v>
      </c>
      <c r="AF158" s="6">
        <v>18.571400000000001</v>
      </c>
      <c r="AG158" s="6">
        <v>22800</v>
      </c>
      <c r="AH158" s="6">
        <v>45.6</v>
      </c>
      <c r="AI158" s="6">
        <v>22800</v>
      </c>
      <c r="AJ158" s="6">
        <v>50000</v>
      </c>
      <c r="AK158" s="6">
        <v>27200</v>
      </c>
      <c r="AL158" s="6">
        <v>45.6</v>
      </c>
      <c r="AM158" s="6">
        <v>21600</v>
      </c>
      <c r="AN158" s="6">
        <v>43.2</v>
      </c>
      <c r="AO158" s="6">
        <v>21600</v>
      </c>
      <c r="AP158" s="6">
        <v>50000</v>
      </c>
      <c r="AQ158" s="6">
        <v>28400</v>
      </c>
      <c r="AR158" s="6">
        <v>43.2</v>
      </c>
      <c r="AS158" s="6">
        <v>13000</v>
      </c>
      <c r="AT158" s="6">
        <v>40.625</v>
      </c>
      <c r="AU158" s="6">
        <v>13000</v>
      </c>
      <c r="AV158" s="6">
        <v>32000</v>
      </c>
      <c r="AW158" s="6">
        <v>19000</v>
      </c>
      <c r="AX158" s="6">
        <v>40.625</v>
      </c>
      <c r="AY158" s="7">
        <v>0</v>
      </c>
      <c r="AZ158" s="6">
        <v>0</v>
      </c>
      <c r="BA158" s="7">
        <v>0</v>
      </c>
      <c r="BB158" s="7">
        <v>0</v>
      </c>
      <c r="BC158" s="6">
        <v>0</v>
      </c>
      <c r="BD158" s="6">
        <v>0</v>
      </c>
      <c r="BE158" s="6">
        <v>15900</v>
      </c>
      <c r="BF158" s="6">
        <v>63.6</v>
      </c>
      <c r="BG158" s="6">
        <v>15900</v>
      </c>
      <c r="BH158" s="6">
        <v>25000</v>
      </c>
      <c r="BI158" s="6">
        <v>9100</v>
      </c>
      <c r="BJ158" s="6">
        <v>63.6</v>
      </c>
      <c r="BK158" s="7">
        <v>0</v>
      </c>
      <c r="BL158" s="6">
        <v>0</v>
      </c>
      <c r="BM158" s="7">
        <v>0</v>
      </c>
      <c r="BN158" s="6">
        <v>30000</v>
      </c>
      <c r="BO158" s="6">
        <v>30000</v>
      </c>
      <c r="BP158" s="6">
        <v>0</v>
      </c>
      <c r="BQ158" s="6">
        <v>16100</v>
      </c>
      <c r="BR158" s="6">
        <v>40.25</v>
      </c>
      <c r="BS158" s="6">
        <v>16100</v>
      </c>
      <c r="BT158" s="6">
        <v>40000</v>
      </c>
      <c r="BU158" s="6">
        <v>23900</v>
      </c>
      <c r="BV158" s="6">
        <v>40.25</v>
      </c>
      <c r="BW158" s="6">
        <v>3300</v>
      </c>
      <c r="BX158" s="6">
        <v>9.4285999999999994</v>
      </c>
      <c r="BY158" s="6">
        <v>3300</v>
      </c>
      <c r="BZ158" s="6">
        <v>35000</v>
      </c>
      <c r="CA158" s="6">
        <v>31700</v>
      </c>
      <c r="CB158" s="6">
        <v>9.4285999999999994</v>
      </c>
      <c r="CC158" s="6">
        <v>16600</v>
      </c>
      <c r="CD158" s="6">
        <v>41.5</v>
      </c>
      <c r="CE158" s="6">
        <v>16600</v>
      </c>
      <c r="CF158" s="6">
        <v>40000</v>
      </c>
      <c r="CG158" s="6">
        <v>23400</v>
      </c>
      <c r="CH158" s="6">
        <v>41.5</v>
      </c>
      <c r="CI158" s="6">
        <v>16100</v>
      </c>
      <c r="CJ158" s="6">
        <v>53.666699999999999</v>
      </c>
      <c r="CK158" s="6">
        <v>16100</v>
      </c>
      <c r="CL158" s="6">
        <v>30000</v>
      </c>
      <c r="CM158" s="6">
        <v>13900</v>
      </c>
      <c r="CN158" s="6">
        <v>53.666699999999999</v>
      </c>
      <c r="CO158" s="6">
        <v>18100</v>
      </c>
      <c r="CP158" s="6">
        <v>54.848500000000001</v>
      </c>
      <c r="CQ158" s="6">
        <v>18100</v>
      </c>
      <c r="CR158" s="6">
        <v>33000</v>
      </c>
      <c r="CS158" s="6">
        <v>14900</v>
      </c>
      <c r="CT158" s="6">
        <v>54.848500000000001</v>
      </c>
      <c r="CU158" s="6">
        <v>13800</v>
      </c>
      <c r="CV158" s="6">
        <v>55.2</v>
      </c>
      <c r="CW158" s="6">
        <v>13800</v>
      </c>
      <c r="CX158" s="6">
        <v>25000</v>
      </c>
      <c r="CY158" s="6">
        <v>11200</v>
      </c>
      <c r="CZ158" s="6">
        <v>55.2</v>
      </c>
      <c r="DA158" s="6">
        <v>13800</v>
      </c>
      <c r="DB158" s="6">
        <v>25.555599999999998</v>
      </c>
      <c r="DC158" s="6">
        <v>13800</v>
      </c>
      <c r="DD158" s="6">
        <v>54000</v>
      </c>
      <c r="DE158" s="6">
        <v>40200</v>
      </c>
      <c r="DF158" s="6">
        <v>25.555599999999998</v>
      </c>
      <c r="DG158" s="7">
        <v>0</v>
      </c>
      <c r="DH158" s="6">
        <v>0</v>
      </c>
      <c r="DI158" s="7">
        <v>0</v>
      </c>
      <c r="DJ158" s="6">
        <v>45000</v>
      </c>
      <c r="DK158" s="6">
        <v>45000</v>
      </c>
      <c r="DL158" s="6">
        <v>0</v>
      </c>
      <c r="DM158" s="6">
        <v>2200</v>
      </c>
      <c r="DN158" s="6">
        <v>9.1667000000000005</v>
      </c>
      <c r="DO158" s="6">
        <v>2200</v>
      </c>
      <c r="DP158" s="6">
        <v>24000</v>
      </c>
      <c r="DQ158" s="6">
        <v>21800</v>
      </c>
      <c r="DR158" s="6">
        <v>9.1667000000000005</v>
      </c>
      <c r="DS158" s="7">
        <v>0</v>
      </c>
      <c r="DT158" s="6">
        <v>0</v>
      </c>
      <c r="DU158" s="7">
        <v>0</v>
      </c>
      <c r="DV158" s="6">
        <v>40000</v>
      </c>
      <c r="DW158" s="6">
        <v>40000</v>
      </c>
      <c r="DX158" s="6">
        <v>0</v>
      </c>
      <c r="DY158" s="6">
        <v>14900</v>
      </c>
      <c r="DZ158" s="6">
        <v>42.571399999999997</v>
      </c>
      <c r="EA158" s="6">
        <v>14900</v>
      </c>
      <c r="EB158" s="6">
        <v>35000</v>
      </c>
      <c r="EC158" s="6">
        <v>20100</v>
      </c>
      <c r="ED158" s="6">
        <v>42.571399999999997</v>
      </c>
      <c r="EE158" s="6">
        <v>205000</v>
      </c>
      <c r="EF158" s="6">
        <v>30.058700000000002</v>
      </c>
      <c r="EG158" s="6">
        <v>205000</v>
      </c>
      <c r="EH158" s="6">
        <v>682000</v>
      </c>
      <c r="EI158" s="6">
        <v>477000</v>
      </c>
      <c r="EJ158" s="6">
        <v>30.058700000000002</v>
      </c>
    </row>
    <row r="159" spans="2:140" outlineLevel="3">
      <c r="B159" s="5" t="s">
        <v>587</v>
      </c>
      <c r="C159" s="7">
        <v>0</v>
      </c>
      <c r="D159" s="6">
        <v>0</v>
      </c>
      <c r="E159" s="7">
        <v>0</v>
      </c>
      <c r="F159" s="7">
        <v>0</v>
      </c>
      <c r="G159" s="6">
        <v>0</v>
      </c>
      <c r="H159" s="6">
        <v>0</v>
      </c>
      <c r="I159" s="7">
        <v>0</v>
      </c>
      <c r="J159" s="6">
        <v>0</v>
      </c>
      <c r="K159" s="6">
        <v>2000</v>
      </c>
      <c r="L159" s="7">
        <v>0</v>
      </c>
      <c r="M159" s="6">
        <v>-2000</v>
      </c>
      <c r="N159" s="6">
        <v>0</v>
      </c>
      <c r="O159" s="7">
        <v>0</v>
      </c>
      <c r="P159" s="6">
        <v>0</v>
      </c>
      <c r="Q159" s="7">
        <v>0</v>
      </c>
      <c r="R159" s="7">
        <v>0</v>
      </c>
      <c r="S159" s="6">
        <v>0</v>
      </c>
      <c r="T159" s="6">
        <v>0</v>
      </c>
      <c r="U159" s="7">
        <v>0</v>
      </c>
      <c r="V159" s="6">
        <v>0</v>
      </c>
      <c r="W159" s="7">
        <v>0</v>
      </c>
      <c r="X159" s="7">
        <v>0</v>
      </c>
      <c r="Y159" s="6">
        <v>0</v>
      </c>
      <c r="Z159" s="6">
        <v>0</v>
      </c>
      <c r="AA159" s="6">
        <v>1500</v>
      </c>
      <c r="AB159" s="6">
        <v>0</v>
      </c>
      <c r="AC159" s="6">
        <v>15500</v>
      </c>
      <c r="AD159" s="7">
        <v>0</v>
      </c>
      <c r="AE159" s="6">
        <v>-15500</v>
      </c>
      <c r="AF159" s="6">
        <v>0</v>
      </c>
      <c r="AG159" s="7">
        <v>0</v>
      </c>
      <c r="AH159" s="6">
        <v>0</v>
      </c>
      <c r="AI159" s="6">
        <v>1500</v>
      </c>
      <c r="AJ159" s="7">
        <v>0</v>
      </c>
      <c r="AK159" s="6">
        <v>-1500</v>
      </c>
      <c r="AL159" s="6">
        <v>0</v>
      </c>
      <c r="AM159" s="7">
        <v>0</v>
      </c>
      <c r="AN159" s="6">
        <v>0</v>
      </c>
      <c r="AO159" s="6">
        <v>6000</v>
      </c>
      <c r="AP159" s="7">
        <v>0</v>
      </c>
      <c r="AQ159" s="6">
        <v>-6000</v>
      </c>
      <c r="AR159" s="6">
        <v>0</v>
      </c>
      <c r="AS159" s="6">
        <v>2000</v>
      </c>
      <c r="AT159" s="6">
        <v>0</v>
      </c>
      <c r="AU159" s="6">
        <v>5000</v>
      </c>
      <c r="AV159" s="7">
        <v>0</v>
      </c>
      <c r="AW159" s="6">
        <v>-5000</v>
      </c>
      <c r="AX159" s="6">
        <v>0</v>
      </c>
      <c r="AY159" s="6">
        <v>3000</v>
      </c>
      <c r="AZ159" s="6">
        <v>0</v>
      </c>
      <c r="BA159" s="6">
        <v>11000</v>
      </c>
      <c r="BB159" s="7">
        <v>0</v>
      </c>
      <c r="BC159" s="6">
        <v>-11000</v>
      </c>
      <c r="BD159" s="6">
        <v>0</v>
      </c>
      <c r="BE159" s="6">
        <v>1000</v>
      </c>
      <c r="BF159" s="6">
        <v>0</v>
      </c>
      <c r="BG159" s="6">
        <v>9000</v>
      </c>
      <c r="BH159" s="7">
        <v>0</v>
      </c>
      <c r="BI159" s="6">
        <v>-9000</v>
      </c>
      <c r="BJ159" s="6">
        <v>0</v>
      </c>
      <c r="BK159" s="7">
        <v>0</v>
      </c>
      <c r="BL159" s="6">
        <v>0</v>
      </c>
      <c r="BM159" s="6">
        <v>1000</v>
      </c>
      <c r="BN159" s="7">
        <v>0</v>
      </c>
      <c r="BO159" s="6">
        <v>-1000</v>
      </c>
      <c r="BP159" s="6">
        <v>0</v>
      </c>
      <c r="BQ159" s="7">
        <v>0</v>
      </c>
      <c r="BR159" s="6">
        <v>0</v>
      </c>
      <c r="BS159" s="6">
        <v>2000</v>
      </c>
      <c r="BT159" s="7">
        <v>0</v>
      </c>
      <c r="BU159" s="6">
        <v>-2000</v>
      </c>
      <c r="BV159" s="6">
        <v>0</v>
      </c>
      <c r="BW159" s="7">
        <v>0</v>
      </c>
      <c r="BX159" s="6">
        <v>0</v>
      </c>
      <c r="BY159" s="7">
        <v>0</v>
      </c>
      <c r="BZ159" s="7">
        <v>0</v>
      </c>
      <c r="CA159" s="6">
        <v>0</v>
      </c>
      <c r="CB159" s="6">
        <v>0</v>
      </c>
      <c r="CC159" s="7">
        <v>0</v>
      </c>
      <c r="CD159" s="6">
        <v>0</v>
      </c>
      <c r="CE159" s="6">
        <v>8000</v>
      </c>
      <c r="CF159" s="7">
        <v>0</v>
      </c>
      <c r="CG159" s="6">
        <v>-8000</v>
      </c>
      <c r="CH159" s="6">
        <v>0</v>
      </c>
      <c r="CI159" s="7">
        <v>0</v>
      </c>
      <c r="CJ159" s="6">
        <v>0</v>
      </c>
      <c r="CK159" s="7">
        <v>0</v>
      </c>
      <c r="CL159" s="7">
        <v>0</v>
      </c>
      <c r="CM159" s="6">
        <v>0</v>
      </c>
      <c r="CN159" s="6">
        <v>0</v>
      </c>
      <c r="CO159" s="6">
        <v>2000</v>
      </c>
      <c r="CP159" s="6">
        <v>0</v>
      </c>
      <c r="CQ159" s="6">
        <v>8000</v>
      </c>
      <c r="CR159" s="7">
        <v>0</v>
      </c>
      <c r="CS159" s="6">
        <v>-8000</v>
      </c>
      <c r="CT159" s="6">
        <v>0</v>
      </c>
      <c r="CU159" s="7">
        <v>0</v>
      </c>
      <c r="CV159" s="6">
        <v>0</v>
      </c>
      <c r="CW159" s="6">
        <v>3000</v>
      </c>
      <c r="CX159" s="7">
        <v>0</v>
      </c>
      <c r="CY159" s="6">
        <v>-3000</v>
      </c>
      <c r="CZ159" s="6">
        <v>0</v>
      </c>
      <c r="DA159" s="7">
        <v>0</v>
      </c>
      <c r="DB159" s="6">
        <v>0</v>
      </c>
      <c r="DC159" s="6">
        <v>3500</v>
      </c>
      <c r="DD159" s="7">
        <v>0</v>
      </c>
      <c r="DE159" s="6">
        <v>-3500</v>
      </c>
      <c r="DF159" s="6">
        <v>0</v>
      </c>
      <c r="DG159" s="6">
        <v>4000</v>
      </c>
      <c r="DH159" s="6">
        <v>0</v>
      </c>
      <c r="DI159" s="6">
        <v>7000</v>
      </c>
      <c r="DJ159" s="7">
        <v>0</v>
      </c>
      <c r="DK159" s="6">
        <v>-7000</v>
      </c>
      <c r="DL159" s="6">
        <v>0</v>
      </c>
      <c r="DM159" s="7">
        <v>0</v>
      </c>
      <c r="DN159" s="6">
        <v>0</v>
      </c>
      <c r="DO159" s="6">
        <v>500</v>
      </c>
      <c r="DP159" s="7">
        <v>0</v>
      </c>
      <c r="DQ159" s="6">
        <v>-500</v>
      </c>
      <c r="DR159" s="6">
        <v>0</v>
      </c>
      <c r="DS159" s="6">
        <v>1500</v>
      </c>
      <c r="DT159" s="6">
        <v>0</v>
      </c>
      <c r="DU159" s="6">
        <v>10500</v>
      </c>
      <c r="DV159" s="7">
        <v>0</v>
      </c>
      <c r="DW159" s="6">
        <v>-10500</v>
      </c>
      <c r="DX159" s="6">
        <v>0</v>
      </c>
      <c r="DY159" s="6">
        <v>6500</v>
      </c>
      <c r="DZ159" s="6">
        <v>0</v>
      </c>
      <c r="EA159" s="6">
        <v>23100</v>
      </c>
      <c r="EB159" s="7">
        <v>0</v>
      </c>
      <c r="EC159" s="6">
        <v>-23100</v>
      </c>
      <c r="ED159" s="6">
        <v>0</v>
      </c>
      <c r="EE159" s="6">
        <v>21500</v>
      </c>
      <c r="EF159" s="6">
        <v>0</v>
      </c>
      <c r="EG159" s="6">
        <v>116600</v>
      </c>
      <c r="EH159" s="6">
        <v>0</v>
      </c>
      <c r="EI159" s="6">
        <v>-116600</v>
      </c>
      <c r="EJ159" s="6">
        <v>0</v>
      </c>
    </row>
    <row r="160" spans="2:140" outlineLevel="3">
      <c r="B160" s="5" t="s">
        <v>588</v>
      </c>
      <c r="C160" s="7">
        <v>0</v>
      </c>
      <c r="D160" s="6">
        <v>0</v>
      </c>
      <c r="E160" s="7">
        <v>0</v>
      </c>
      <c r="F160" s="7">
        <v>0</v>
      </c>
      <c r="G160" s="6">
        <v>0</v>
      </c>
      <c r="H160" s="6">
        <v>0</v>
      </c>
      <c r="I160" s="6">
        <v>119679.03999999999</v>
      </c>
      <c r="J160" s="6">
        <v>20.013200000000001</v>
      </c>
      <c r="K160" s="6">
        <v>142054.79</v>
      </c>
      <c r="L160" s="6">
        <v>598000</v>
      </c>
      <c r="M160" s="6">
        <v>455945.21</v>
      </c>
      <c r="N160" s="6">
        <v>23.754999999999999</v>
      </c>
      <c r="O160" s="6">
        <v>98436.15</v>
      </c>
      <c r="P160" s="6">
        <v>20.8551</v>
      </c>
      <c r="Q160" s="6">
        <v>109537.4</v>
      </c>
      <c r="R160" s="6">
        <v>472000</v>
      </c>
      <c r="S160" s="6">
        <v>0</v>
      </c>
      <c r="T160" s="6">
        <v>0</v>
      </c>
      <c r="U160" s="7">
        <v>0</v>
      </c>
      <c r="V160" s="6">
        <v>0</v>
      </c>
      <c r="W160" s="7">
        <v>0</v>
      </c>
      <c r="X160" s="7">
        <v>0</v>
      </c>
      <c r="Y160" s="6">
        <v>0</v>
      </c>
      <c r="Z160" s="6">
        <v>0</v>
      </c>
      <c r="AA160" s="6">
        <v>105227.53</v>
      </c>
      <c r="AB160" s="6">
        <v>21.9224</v>
      </c>
      <c r="AC160" s="6">
        <v>108783.78</v>
      </c>
      <c r="AD160" s="6">
        <v>480000</v>
      </c>
      <c r="AE160" s="6">
        <v>371216.22</v>
      </c>
      <c r="AF160" s="6">
        <v>22.6633</v>
      </c>
      <c r="AG160" s="6">
        <v>332559.74</v>
      </c>
      <c r="AH160" s="6">
        <v>55.426600000000001</v>
      </c>
      <c r="AI160" s="6">
        <v>356415.99</v>
      </c>
      <c r="AJ160" s="6">
        <v>600000</v>
      </c>
      <c r="AK160" s="6">
        <v>243584.01</v>
      </c>
      <c r="AL160" s="6">
        <v>59.402700000000003</v>
      </c>
      <c r="AM160" s="6">
        <v>375238.87</v>
      </c>
      <c r="AN160" s="6">
        <v>62.5398</v>
      </c>
      <c r="AO160" s="6">
        <v>379707.62</v>
      </c>
      <c r="AP160" s="6">
        <v>600000</v>
      </c>
      <c r="AQ160" s="6">
        <v>220292.38</v>
      </c>
      <c r="AR160" s="6">
        <v>63.284599999999998</v>
      </c>
      <c r="AS160" s="6">
        <v>324640.08</v>
      </c>
      <c r="AT160" s="6">
        <v>79.180499999999995</v>
      </c>
      <c r="AU160" s="6">
        <v>346900.33</v>
      </c>
      <c r="AV160" s="6">
        <v>410000</v>
      </c>
      <c r="AW160" s="6">
        <v>63099.67</v>
      </c>
      <c r="AX160" s="6">
        <v>84.609800000000007</v>
      </c>
      <c r="AY160" s="6">
        <v>332339.63</v>
      </c>
      <c r="AZ160" s="6">
        <v>73.853300000000004</v>
      </c>
      <c r="BA160" s="6">
        <v>357109.13</v>
      </c>
      <c r="BB160" s="6">
        <v>450000</v>
      </c>
      <c r="BC160" s="6">
        <v>92890.87</v>
      </c>
      <c r="BD160" s="6">
        <v>79.357600000000005</v>
      </c>
      <c r="BE160" s="6">
        <v>313786.84000000003</v>
      </c>
      <c r="BF160" s="6">
        <v>78.446700000000007</v>
      </c>
      <c r="BG160" s="6">
        <v>332565.09000000003</v>
      </c>
      <c r="BH160" s="6">
        <v>400000</v>
      </c>
      <c r="BI160" s="6">
        <v>67434.91</v>
      </c>
      <c r="BJ160" s="6">
        <v>83.141300000000001</v>
      </c>
      <c r="BK160" s="6">
        <v>319653.3</v>
      </c>
      <c r="BL160" s="6">
        <v>88.546599999999998</v>
      </c>
      <c r="BM160" s="6">
        <v>339239.55</v>
      </c>
      <c r="BN160" s="6">
        <v>361000</v>
      </c>
      <c r="BO160" s="6">
        <v>21760.45</v>
      </c>
      <c r="BP160" s="6">
        <v>93.972200000000001</v>
      </c>
      <c r="BQ160" s="6">
        <v>645686.49</v>
      </c>
      <c r="BR160" s="6">
        <v>58.698799999999999</v>
      </c>
      <c r="BS160" s="6">
        <v>661245.24</v>
      </c>
      <c r="BT160" s="6">
        <v>1100000</v>
      </c>
      <c r="BU160" s="6">
        <v>438754.76</v>
      </c>
      <c r="BV160" s="6">
        <v>60.113199999999999</v>
      </c>
      <c r="BW160" s="6">
        <v>414706.49</v>
      </c>
      <c r="BX160" s="6">
        <v>75.401200000000003</v>
      </c>
      <c r="BY160" s="6">
        <v>419906.49</v>
      </c>
      <c r="BZ160" s="6">
        <v>550000</v>
      </c>
      <c r="CA160" s="6">
        <v>130093.51</v>
      </c>
      <c r="CB160" s="6">
        <v>76.346599999999995</v>
      </c>
      <c r="CC160" s="6">
        <v>334008.65000000002</v>
      </c>
      <c r="CD160" s="6">
        <v>66.801699999999997</v>
      </c>
      <c r="CE160" s="6">
        <v>359038.15</v>
      </c>
      <c r="CF160" s="6">
        <v>500000</v>
      </c>
      <c r="CG160" s="6">
        <v>140961.85</v>
      </c>
      <c r="CH160" s="6">
        <v>71.807599999999994</v>
      </c>
      <c r="CI160" s="6">
        <v>328746.52</v>
      </c>
      <c r="CJ160" s="6">
        <v>103.7055</v>
      </c>
      <c r="CK160" s="6">
        <v>351559.77</v>
      </c>
      <c r="CL160" s="6">
        <v>317000</v>
      </c>
      <c r="CM160" s="6">
        <v>-34559.769999999997</v>
      </c>
      <c r="CN160" s="6">
        <v>110.9021</v>
      </c>
      <c r="CO160" s="6">
        <v>341946.16</v>
      </c>
      <c r="CP160" s="6">
        <v>70.943200000000004</v>
      </c>
      <c r="CQ160" s="6">
        <v>350750.41</v>
      </c>
      <c r="CR160" s="6">
        <v>482000</v>
      </c>
      <c r="CS160" s="6">
        <v>131249.59</v>
      </c>
      <c r="CT160" s="6">
        <v>72.769800000000004</v>
      </c>
      <c r="CU160" s="6">
        <v>317013.28000000003</v>
      </c>
      <c r="CV160" s="6">
        <v>52.835500000000003</v>
      </c>
      <c r="CW160" s="6">
        <v>339332.53</v>
      </c>
      <c r="CX160" s="6">
        <v>600000</v>
      </c>
      <c r="CY160" s="6">
        <v>260667.47</v>
      </c>
      <c r="CZ160" s="6">
        <v>56.555399999999999</v>
      </c>
      <c r="DA160" s="6">
        <v>311146.84999999998</v>
      </c>
      <c r="DB160" s="6">
        <v>82.972499999999997</v>
      </c>
      <c r="DC160" s="6">
        <v>335195.09999999998</v>
      </c>
      <c r="DD160" s="6">
        <v>375000</v>
      </c>
      <c r="DE160" s="6">
        <v>39804.9</v>
      </c>
      <c r="DF160" s="6">
        <v>89.385400000000004</v>
      </c>
      <c r="DG160" s="6">
        <v>334019.65000000002</v>
      </c>
      <c r="DH160" s="6">
        <v>60.730800000000002</v>
      </c>
      <c r="DI160" s="6">
        <v>356742.65</v>
      </c>
      <c r="DJ160" s="6">
        <v>550000</v>
      </c>
      <c r="DK160" s="6">
        <v>193257.35</v>
      </c>
      <c r="DL160" s="6">
        <v>64.862300000000005</v>
      </c>
      <c r="DM160" s="6">
        <v>337619.32</v>
      </c>
      <c r="DN160" s="6">
        <v>75.026499999999999</v>
      </c>
      <c r="DO160" s="6">
        <v>360850.07</v>
      </c>
      <c r="DP160" s="6">
        <v>450000</v>
      </c>
      <c r="DQ160" s="6">
        <v>89149.93</v>
      </c>
      <c r="DR160" s="6">
        <v>80.188900000000004</v>
      </c>
      <c r="DS160" s="6">
        <v>342532.6</v>
      </c>
      <c r="DT160" s="6">
        <v>76.118399999999994</v>
      </c>
      <c r="DU160" s="6">
        <v>346773.85</v>
      </c>
      <c r="DV160" s="6">
        <v>450000</v>
      </c>
      <c r="DW160" s="6">
        <v>103226.15</v>
      </c>
      <c r="DX160" s="6">
        <v>77.060900000000004</v>
      </c>
      <c r="DY160" s="6">
        <v>324419.99</v>
      </c>
      <c r="DZ160" s="6">
        <v>84.264899999999997</v>
      </c>
      <c r="EA160" s="6">
        <v>328254.99</v>
      </c>
      <c r="EB160" s="6">
        <v>385000</v>
      </c>
      <c r="EC160" s="6">
        <v>56745.01</v>
      </c>
      <c r="ED160" s="6">
        <v>85.260999999999996</v>
      </c>
      <c r="EE160" s="6">
        <v>6353407.1799999997</v>
      </c>
      <c r="EF160" s="6">
        <v>62.718699999999998</v>
      </c>
      <c r="EG160" s="6">
        <v>6681962.9299999997</v>
      </c>
      <c r="EH160" s="6">
        <v>10130000</v>
      </c>
      <c r="EI160" s="6">
        <v>3448037.07</v>
      </c>
      <c r="EJ160" s="6">
        <v>65.962100000000007</v>
      </c>
    </row>
    <row r="161" spans="2:140" outlineLevel="3">
      <c r="B161" s="5" t="s">
        <v>589</v>
      </c>
      <c r="C161" s="7">
        <v>0</v>
      </c>
      <c r="D161" s="6">
        <v>0</v>
      </c>
      <c r="E161" s="7">
        <v>0</v>
      </c>
      <c r="F161" s="7">
        <v>0</v>
      </c>
      <c r="G161" s="6">
        <v>0</v>
      </c>
      <c r="H161" s="6">
        <v>0</v>
      </c>
      <c r="I161" s="6">
        <v>97590.17</v>
      </c>
      <c r="J161" s="6">
        <v>0</v>
      </c>
      <c r="K161" s="6">
        <v>391044.39</v>
      </c>
      <c r="L161" s="7">
        <v>0</v>
      </c>
      <c r="M161" s="6">
        <v>-391044.39</v>
      </c>
      <c r="N161" s="6">
        <v>0</v>
      </c>
      <c r="O161" s="6">
        <v>55565.41</v>
      </c>
      <c r="P161" s="6">
        <v>0</v>
      </c>
      <c r="Q161" s="6">
        <v>217774.35</v>
      </c>
      <c r="R161" s="7">
        <v>0</v>
      </c>
      <c r="S161" s="6">
        <v>-16077.36</v>
      </c>
      <c r="T161" s="6">
        <v>0</v>
      </c>
      <c r="U161" s="6">
        <v>4478.16</v>
      </c>
      <c r="V161" s="6">
        <v>0</v>
      </c>
      <c r="W161" s="6">
        <v>16077.36</v>
      </c>
      <c r="X161" s="7">
        <v>0</v>
      </c>
      <c r="Y161" s="6">
        <v>-16077.36</v>
      </c>
      <c r="Z161" s="6">
        <v>0</v>
      </c>
      <c r="AA161" s="6">
        <v>139443.29999999999</v>
      </c>
      <c r="AB161" s="6">
        <v>0</v>
      </c>
      <c r="AC161" s="6">
        <v>621887.82999999996</v>
      </c>
      <c r="AD161" s="7">
        <v>0</v>
      </c>
      <c r="AE161" s="6">
        <v>-621887.82999999996</v>
      </c>
      <c r="AF161" s="6">
        <v>0</v>
      </c>
      <c r="AG161" s="6">
        <v>193205.16</v>
      </c>
      <c r="AH161" s="6">
        <v>0</v>
      </c>
      <c r="AI161" s="6">
        <v>639794.86</v>
      </c>
      <c r="AJ161" s="7">
        <v>0</v>
      </c>
      <c r="AK161" s="6">
        <v>-639794.86</v>
      </c>
      <c r="AL161" s="6">
        <v>0</v>
      </c>
      <c r="AM161" s="6">
        <v>112986.82</v>
      </c>
      <c r="AN161" s="6">
        <v>0</v>
      </c>
      <c r="AO161" s="6">
        <v>715540.85</v>
      </c>
      <c r="AP161" s="7">
        <v>0</v>
      </c>
      <c r="AQ161" s="6">
        <v>-715540.85</v>
      </c>
      <c r="AR161" s="6">
        <v>0</v>
      </c>
      <c r="AS161" s="6">
        <v>238704.93</v>
      </c>
      <c r="AT161" s="6">
        <v>0</v>
      </c>
      <c r="AU161" s="6">
        <v>704363.16</v>
      </c>
      <c r="AV161" s="7">
        <v>0</v>
      </c>
      <c r="AW161" s="6">
        <v>-704363.16</v>
      </c>
      <c r="AX161" s="6">
        <v>0</v>
      </c>
      <c r="AY161" s="6">
        <v>178696.07</v>
      </c>
      <c r="AZ161" s="6">
        <v>0</v>
      </c>
      <c r="BA161" s="6">
        <v>741154.36</v>
      </c>
      <c r="BB161" s="7">
        <v>0</v>
      </c>
      <c r="BC161" s="6">
        <v>-741154.36</v>
      </c>
      <c r="BD161" s="6">
        <v>0</v>
      </c>
      <c r="BE161" s="6">
        <v>229569.59</v>
      </c>
      <c r="BF161" s="6">
        <v>0</v>
      </c>
      <c r="BG161" s="6">
        <v>962588.42</v>
      </c>
      <c r="BH161" s="7">
        <v>0</v>
      </c>
      <c r="BI161" s="6">
        <v>-962588.42</v>
      </c>
      <c r="BJ161" s="6">
        <v>0</v>
      </c>
      <c r="BK161" s="6">
        <v>202920.62</v>
      </c>
      <c r="BL161" s="6">
        <v>0</v>
      </c>
      <c r="BM161" s="6">
        <v>681338.52</v>
      </c>
      <c r="BN161" s="7">
        <v>0</v>
      </c>
      <c r="BO161" s="6">
        <v>-681338.52</v>
      </c>
      <c r="BP161" s="6">
        <v>0</v>
      </c>
      <c r="BQ161" s="6">
        <v>147886.87</v>
      </c>
      <c r="BR161" s="6">
        <v>0</v>
      </c>
      <c r="BS161" s="6">
        <v>682852.13</v>
      </c>
      <c r="BT161" s="7">
        <v>0</v>
      </c>
      <c r="BU161" s="6">
        <v>-682852.13</v>
      </c>
      <c r="BV161" s="6">
        <v>0</v>
      </c>
      <c r="BW161" s="6">
        <v>143551.87</v>
      </c>
      <c r="BX161" s="6">
        <v>0</v>
      </c>
      <c r="BY161" s="6">
        <v>473554.89</v>
      </c>
      <c r="BZ161" s="7">
        <v>0</v>
      </c>
      <c r="CA161" s="6">
        <v>-473554.89</v>
      </c>
      <c r="CB161" s="6">
        <v>0</v>
      </c>
      <c r="CC161" s="6">
        <v>281965.34000000003</v>
      </c>
      <c r="CD161" s="6">
        <v>0</v>
      </c>
      <c r="CE161" s="6">
        <v>1090679.29</v>
      </c>
      <c r="CF161" s="7">
        <v>0</v>
      </c>
      <c r="CG161" s="6">
        <v>-1090679.29</v>
      </c>
      <c r="CH161" s="6">
        <v>0</v>
      </c>
      <c r="CI161" s="6">
        <v>139446.1</v>
      </c>
      <c r="CJ161" s="6">
        <v>0</v>
      </c>
      <c r="CK161" s="6">
        <v>452153.65</v>
      </c>
      <c r="CL161" s="7">
        <v>0</v>
      </c>
      <c r="CM161" s="6">
        <v>-452153.65</v>
      </c>
      <c r="CN161" s="6">
        <v>0</v>
      </c>
      <c r="CO161" s="6">
        <v>154342.53</v>
      </c>
      <c r="CP161" s="6">
        <v>0</v>
      </c>
      <c r="CQ161" s="6">
        <v>715312.04</v>
      </c>
      <c r="CR161" s="7">
        <v>0</v>
      </c>
      <c r="CS161" s="6">
        <v>-715312.04</v>
      </c>
      <c r="CT161" s="6">
        <v>0</v>
      </c>
      <c r="CU161" s="6">
        <v>246280.03</v>
      </c>
      <c r="CV161" s="6">
        <v>0</v>
      </c>
      <c r="CW161" s="6">
        <v>985203.77</v>
      </c>
      <c r="CX161" s="7">
        <v>0</v>
      </c>
      <c r="CY161" s="6">
        <v>-985203.77</v>
      </c>
      <c r="CZ161" s="6">
        <v>0</v>
      </c>
      <c r="DA161" s="6">
        <v>157820.04</v>
      </c>
      <c r="DB161" s="6">
        <v>0</v>
      </c>
      <c r="DC161" s="6">
        <v>564566.85</v>
      </c>
      <c r="DD161" s="7">
        <v>0</v>
      </c>
      <c r="DE161" s="6">
        <v>-564566.85</v>
      </c>
      <c r="DF161" s="6">
        <v>0</v>
      </c>
      <c r="DG161" s="6">
        <v>236826.75</v>
      </c>
      <c r="DH161" s="6">
        <v>0</v>
      </c>
      <c r="DI161" s="6">
        <v>875439.7</v>
      </c>
      <c r="DJ161" s="7">
        <v>0</v>
      </c>
      <c r="DK161" s="6">
        <v>-875439.7</v>
      </c>
      <c r="DL161" s="6">
        <v>0</v>
      </c>
      <c r="DM161" s="6">
        <v>316666.45</v>
      </c>
      <c r="DN161" s="6">
        <v>0</v>
      </c>
      <c r="DO161" s="6">
        <v>1241742.03</v>
      </c>
      <c r="DP161" s="7">
        <v>0</v>
      </c>
      <c r="DQ161" s="6">
        <v>-1241742.03</v>
      </c>
      <c r="DR161" s="6">
        <v>0</v>
      </c>
      <c r="DS161" s="6">
        <v>293411.59999999998</v>
      </c>
      <c r="DT161" s="6">
        <v>0</v>
      </c>
      <c r="DU161" s="6">
        <v>1113302.8999999999</v>
      </c>
      <c r="DV161" s="7">
        <v>0</v>
      </c>
      <c r="DW161" s="6">
        <v>-1113302.8999999999</v>
      </c>
      <c r="DX161" s="6">
        <v>0</v>
      </c>
      <c r="DY161" s="6">
        <v>296746.09000000003</v>
      </c>
      <c r="DZ161" s="6">
        <v>0</v>
      </c>
      <c r="EA161" s="6">
        <v>855163.61</v>
      </c>
      <c r="EB161" s="7">
        <v>0</v>
      </c>
      <c r="EC161" s="6">
        <v>-855163.61</v>
      </c>
      <c r="ED161" s="6">
        <v>0</v>
      </c>
      <c r="EE161" s="6">
        <v>3868103.9</v>
      </c>
      <c r="EF161" s="6">
        <v>0</v>
      </c>
      <c r="EG161" s="6">
        <v>14741534.960000001</v>
      </c>
      <c r="EH161" s="6">
        <v>0</v>
      </c>
      <c r="EI161" s="6">
        <v>-14741534.960000001</v>
      </c>
      <c r="EJ161" s="6">
        <v>0</v>
      </c>
    </row>
    <row r="162" spans="2:140" outlineLevel="3">
      <c r="B162" s="5" t="s">
        <v>590</v>
      </c>
      <c r="C162" s="7">
        <v>0</v>
      </c>
      <c r="D162" s="6">
        <v>0</v>
      </c>
      <c r="E162" s="7">
        <v>0</v>
      </c>
      <c r="F162" s="7">
        <v>0</v>
      </c>
      <c r="G162" s="6">
        <v>0</v>
      </c>
      <c r="H162" s="6">
        <v>0</v>
      </c>
      <c r="I162" s="7">
        <v>0</v>
      </c>
      <c r="J162" s="6">
        <v>0</v>
      </c>
      <c r="K162" s="7">
        <v>0</v>
      </c>
      <c r="L162" s="7">
        <v>0</v>
      </c>
      <c r="M162" s="6">
        <v>0</v>
      </c>
      <c r="N162" s="6">
        <v>0</v>
      </c>
      <c r="O162" s="6">
        <v>23000.03</v>
      </c>
      <c r="P162" s="6">
        <v>0</v>
      </c>
      <c r="Q162" s="6">
        <v>73016.14</v>
      </c>
      <c r="R162" s="7">
        <v>0</v>
      </c>
      <c r="S162" s="6">
        <v>0</v>
      </c>
      <c r="T162" s="6">
        <v>0</v>
      </c>
      <c r="U162" s="7">
        <v>0</v>
      </c>
      <c r="V162" s="6">
        <v>0</v>
      </c>
      <c r="W162" s="7">
        <v>0</v>
      </c>
      <c r="X162" s="7">
        <v>0</v>
      </c>
      <c r="Y162" s="6">
        <v>0</v>
      </c>
      <c r="Z162" s="6">
        <v>0</v>
      </c>
      <c r="AA162" s="6">
        <v>52918.46</v>
      </c>
      <c r="AB162" s="6">
        <v>0</v>
      </c>
      <c r="AC162" s="6">
        <v>185464.3</v>
      </c>
      <c r="AD162" s="7">
        <v>0</v>
      </c>
      <c r="AE162" s="6">
        <v>-185464.3</v>
      </c>
      <c r="AF162" s="6">
        <v>0</v>
      </c>
      <c r="AG162" s="6">
        <v>27444.36</v>
      </c>
      <c r="AH162" s="6">
        <v>0</v>
      </c>
      <c r="AI162" s="6">
        <v>87708.04</v>
      </c>
      <c r="AJ162" s="7">
        <v>0</v>
      </c>
      <c r="AK162" s="6">
        <v>-87708.04</v>
      </c>
      <c r="AL162" s="6">
        <v>0</v>
      </c>
      <c r="AM162" s="6">
        <v>63096.31</v>
      </c>
      <c r="AN162" s="6">
        <v>0</v>
      </c>
      <c r="AO162" s="6">
        <v>241202.75</v>
      </c>
      <c r="AP162" s="7">
        <v>0</v>
      </c>
      <c r="AQ162" s="6">
        <v>-241202.75</v>
      </c>
      <c r="AR162" s="6">
        <v>0</v>
      </c>
      <c r="AS162" s="6">
        <v>40745.17</v>
      </c>
      <c r="AT162" s="6">
        <v>0</v>
      </c>
      <c r="AU162" s="6">
        <v>161975.51999999999</v>
      </c>
      <c r="AV162" s="7">
        <v>0</v>
      </c>
      <c r="AW162" s="6">
        <v>-161975.51999999999</v>
      </c>
      <c r="AX162" s="6">
        <v>0</v>
      </c>
      <c r="AY162" s="6">
        <v>43674.79</v>
      </c>
      <c r="AZ162" s="6">
        <v>0</v>
      </c>
      <c r="BA162" s="6">
        <v>173404.16</v>
      </c>
      <c r="BB162" s="7">
        <v>0</v>
      </c>
      <c r="BC162" s="6">
        <v>-173404.16</v>
      </c>
      <c r="BD162" s="6">
        <v>0</v>
      </c>
      <c r="BE162" s="6">
        <v>66536.100000000006</v>
      </c>
      <c r="BF162" s="6">
        <v>0</v>
      </c>
      <c r="BG162" s="6">
        <v>227397.57</v>
      </c>
      <c r="BH162" s="7">
        <v>0</v>
      </c>
      <c r="BI162" s="6">
        <v>-227397.57</v>
      </c>
      <c r="BJ162" s="6">
        <v>0</v>
      </c>
      <c r="BK162" s="6">
        <v>100904.69</v>
      </c>
      <c r="BL162" s="6">
        <v>0</v>
      </c>
      <c r="BM162" s="6">
        <v>373770.26</v>
      </c>
      <c r="BN162" s="7">
        <v>0</v>
      </c>
      <c r="BO162" s="6">
        <v>-373770.26</v>
      </c>
      <c r="BP162" s="6">
        <v>0</v>
      </c>
      <c r="BQ162" s="6">
        <v>22972.5</v>
      </c>
      <c r="BR162" s="6">
        <v>0</v>
      </c>
      <c r="BS162" s="6">
        <v>78392.320000000007</v>
      </c>
      <c r="BT162" s="7">
        <v>0</v>
      </c>
      <c r="BU162" s="6">
        <v>-78392.320000000007</v>
      </c>
      <c r="BV162" s="6">
        <v>0</v>
      </c>
      <c r="BW162" s="6">
        <v>42081.99</v>
      </c>
      <c r="BX162" s="6">
        <v>0</v>
      </c>
      <c r="BY162" s="6">
        <v>108653.25</v>
      </c>
      <c r="BZ162" s="7">
        <v>0</v>
      </c>
      <c r="CA162" s="6">
        <v>-108653.25</v>
      </c>
      <c r="CB162" s="6">
        <v>0</v>
      </c>
      <c r="CC162" s="6">
        <v>92112.26</v>
      </c>
      <c r="CD162" s="6">
        <v>0</v>
      </c>
      <c r="CE162" s="6">
        <v>347432.91</v>
      </c>
      <c r="CF162" s="7">
        <v>0</v>
      </c>
      <c r="CG162" s="6">
        <v>-347432.91</v>
      </c>
      <c r="CH162" s="6">
        <v>0</v>
      </c>
      <c r="CI162" s="6">
        <v>41339.279999999999</v>
      </c>
      <c r="CJ162" s="6">
        <v>0</v>
      </c>
      <c r="CK162" s="6">
        <v>155233.01999999999</v>
      </c>
      <c r="CL162" s="7">
        <v>0</v>
      </c>
      <c r="CM162" s="6">
        <v>-155233.01999999999</v>
      </c>
      <c r="CN162" s="6">
        <v>0</v>
      </c>
      <c r="CO162" s="6">
        <v>54196.72</v>
      </c>
      <c r="CP162" s="6">
        <v>0</v>
      </c>
      <c r="CQ162" s="6">
        <v>205215.01</v>
      </c>
      <c r="CR162" s="7">
        <v>0</v>
      </c>
      <c r="CS162" s="6">
        <v>-205215.01</v>
      </c>
      <c r="CT162" s="6">
        <v>0</v>
      </c>
      <c r="CU162" s="6">
        <v>115047.32</v>
      </c>
      <c r="CV162" s="6">
        <v>0</v>
      </c>
      <c r="CW162" s="6">
        <v>464342.81</v>
      </c>
      <c r="CX162" s="7">
        <v>0</v>
      </c>
      <c r="CY162" s="6">
        <v>-464342.81</v>
      </c>
      <c r="CZ162" s="6">
        <v>0</v>
      </c>
      <c r="DA162" s="6">
        <v>42000.46</v>
      </c>
      <c r="DB162" s="6">
        <v>0</v>
      </c>
      <c r="DC162" s="6">
        <v>169957.48</v>
      </c>
      <c r="DD162" s="7">
        <v>0</v>
      </c>
      <c r="DE162" s="6">
        <v>-169957.48</v>
      </c>
      <c r="DF162" s="6">
        <v>0</v>
      </c>
      <c r="DG162" s="6">
        <v>86808.82</v>
      </c>
      <c r="DH162" s="6">
        <v>0</v>
      </c>
      <c r="DI162" s="6">
        <v>286147.52</v>
      </c>
      <c r="DJ162" s="7">
        <v>0</v>
      </c>
      <c r="DK162" s="6">
        <v>-286147.52</v>
      </c>
      <c r="DL162" s="6">
        <v>0</v>
      </c>
      <c r="DM162" s="6">
        <v>145461.45000000001</v>
      </c>
      <c r="DN162" s="6">
        <v>0</v>
      </c>
      <c r="DO162" s="6">
        <v>520682.61</v>
      </c>
      <c r="DP162" s="7">
        <v>0</v>
      </c>
      <c r="DQ162" s="6">
        <v>-520682.61</v>
      </c>
      <c r="DR162" s="6">
        <v>0</v>
      </c>
      <c r="DS162" s="6">
        <v>86245.33</v>
      </c>
      <c r="DT162" s="6">
        <v>0</v>
      </c>
      <c r="DU162" s="6">
        <v>359260</v>
      </c>
      <c r="DV162" s="7">
        <v>0</v>
      </c>
      <c r="DW162" s="6">
        <v>-359260</v>
      </c>
      <c r="DX162" s="6">
        <v>0</v>
      </c>
      <c r="DY162" s="6">
        <v>77666.89</v>
      </c>
      <c r="DZ162" s="6">
        <v>0</v>
      </c>
      <c r="EA162" s="6">
        <v>271310.5</v>
      </c>
      <c r="EB162" s="7">
        <v>0</v>
      </c>
      <c r="EC162" s="6">
        <v>-271310.5</v>
      </c>
      <c r="ED162" s="6">
        <v>0</v>
      </c>
      <c r="EE162" s="6">
        <v>1224252.93</v>
      </c>
      <c r="EF162" s="6">
        <v>0</v>
      </c>
      <c r="EG162" s="6">
        <v>4490566.17</v>
      </c>
      <c r="EH162" s="6">
        <v>0</v>
      </c>
      <c r="EI162" s="6">
        <v>-4490566.17</v>
      </c>
      <c r="EJ162" s="6">
        <v>0</v>
      </c>
    </row>
    <row r="163" spans="2:140" outlineLevel="3">
      <c r="B163" s="5" t="s">
        <v>591</v>
      </c>
      <c r="C163" s="7">
        <v>0</v>
      </c>
      <c r="D163" s="6">
        <v>0</v>
      </c>
      <c r="E163" s="7">
        <v>0</v>
      </c>
      <c r="F163" s="7">
        <v>0</v>
      </c>
      <c r="G163" s="6">
        <v>0</v>
      </c>
      <c r="H163" s="6">
        <v>0</v>
      </c>
      <c r="I163" s="6">
        <v>7020</v>
      </c>
      <c r="J163" s="6">
        <v>0</v>
      </c>
      <c r="K163" s="6">
        <v>33725</v>
      </c>
      <c r="L163" s="7">
        <v>0</v>
      </c>
      <c r="M163" s="6">
        <v>-33725</v>
      </c>
      <c r="N163" s="6">
        <v>0</v>
      </c>
      <c r="O163" s="7">
        <v>0</v>
      </c>
      <c r="P163" s="6">
        <v>0</v>
      </c>
      <c r="Q163" s="6">
        <v>250</v>
      </c>
      <c r="R163" s="7">
        <v>0</v>
      </c>
      <c r="S163" s="6">
        <v>-3290</v>
      </c>
      <c r="T163" s="6">
        <v>0</v>
      </c>
      <c r="U163" s="6">
        <v>570</v>
      </c>
      <c r="V163" s="6">
        <v>0</v>
      </c>
      <c r="W163" s="6">
        <v>3290</v>
      </c>
      <c r="X163" s="7">
        <v>0</v>
      </c>
      <c r="Y163" s="6">
        <v>-3290</v>
      </c>
      <c r="Z163" s="6">
        <v>0</v>
      </c>
      <c r="AA163" s="6">
        <v>3960</v>
      </c>
      <c r="AB163" s="6">
        <v>0</v>
      </c>
      <c r="AC163" s="6">
        <v>21465</v>
      </c>
      <c r="AD163" s="7">
        <v>0</v>
      </c>
      <c r="AE163" s="6">
        <v>-21465</v>
      </c>
      <c r="AF163" s="6">
        <v>0</v>
      </c>
      <c r="AG163" s="6">
        <v>1500</v>
      </c>
      <c r="AH163" s="6">
        <v>0</v>
      </c>
      <c r="AI163" s="6">
        <v>10280</v>
      </c>
      <c r="AJ163" s="7">
        <v>0</v>
      </c>
      <c r="AK163" s="6">
        <v>-10280</v>
      </c>
      <c r="AL163" s="6">
        <v>0</v>
      </c>
      <c r="AM163" s="6">
        <v>5130</v>
      </c>
      <c r="AN163" s="6">
        <v>0</v>
      </c>
      <c r="AO163" s="6">
        <v>15500</v>
      </c>
      <c r="AP163" s="7">
        <v>0</v>
      </c>
      <c r="AQ163" s="6">
        <v>-15500</v>
      </c>
      <c r="AR163" s="6">
        <v>0</v>
      </c>
      <c r="AS163" s="6">
        <v>8140</v>
      </c>
      <c r="AT163" s="6">
        <v>0</v>
      </c>
      <c r="AU163" s="6">
        <v>24620.7</v>
      </c>
      <c r="AV163" s="7">
        <v>0</v>
      </c>
      <c r="AW163" s="6">
        <v>-24620.7</v>
      </c>
      <c r="AX163" s="6">
        <v>0</v>
      </c>
      <c r="AY163" s="6">
        <v>24590</v>
      </c>
      <c r="AZ163" s="6">
        <v>0</v>
      </c>
      <c r="BA163" s="6">
        <v>83965</v>
      </c>
      <c r="BB163" s="7">
        <v>0</v>
      </c>
      <c r="BC163" s="6">
        <v>-83965</v>
      </c>
      <c r="BD163" s="6">
        <v>0</v>
      </c>
      <c r="BE163" s="6">
        <v>3225</v>
      </c>
      <c r="BF163" s="6">
        <v>0</v>
      </c>
      <c r="BG163" s="6">
        <v>21930</v>
      </c>
      <c r="BH163" s="7">
        <v>0</v>
      </c>
      <c r="BI163" s="6">
        <v>-21930</v>
      </c>
      <c r="BJ163" s="6">
        <v>0</v>
      </c>
      <c r="BK163" s="6">
        <v>2655</v>
      </c>
      <c r="BL163" s="6">
        <v>0</v>
      </c>
      <c r="BM163" s="6">
        <v>16840</v>
      </c>
      <c r="BN163" s="7">
        <v>0</v>
      </c>
      <c r="BO163" s="6">
        <v>-16840</v>
      </c>
      <c r="BP163" s="6">
        <v>0</v>
      </c>
      <c r="BQ163" s="6">
        <v>2100</v>
      </c>
      <c r="BR163" s="6">
        <v>0</v>
      </c>
      <c r="BS163" s="6">
        <v>6930</v>
      </c>
      <c r="BT163" s="7">
        <v>0</v>
      </c>
      <c r="BU163" s="6">
        <v>-6930</v>
      </c>
      <c r="BV163" s="6">
        <v>0</v>
      </c>
      <c r="BW163" s="6">
        <v>3695</v>
      </c>
      <c r="BX163" s="6">
        <v>0</v>
      </c>
      <c r="BY163" s="6">
        <v>10905</v>
      </c>
      <c r="BZ163" s="7">
        <v>0</v>
      </c>
      <c r="CA163" s="6">
        <v>-10905</v>
      </c>
      <c r="CB163" s="6">
        <v>0</v>
      </c>
      <c r="CC163" s="6">
        <v>9725</v>
      </c>
      <c r="CD163" s="6">
        <v>0</v>
      </c>
      <c r="CE163" s="6">
        <v>50975</v>
      </c>
      <c r="CF163" s="7">
        <v>0</v>
      </c>
      <c r="CG163" s="6">
        <v>-50975</v>
      </c>
      <c r="CH163" s="6">
        <v>0</v>
      </c>
      <c r="CI163" s="6">
        <v>1905</v>
      </c>
      <c r="CJ163" s="6">
        <v>0</v>
      </c>
      <c r="CK163" s="6">
        <v>5725</v>
      </c>
      <c r="CL163" s="7">
        <v>0</v>
      </c>
      <c r="CM163" s="6">
        <v>-5725</v>
      </c>
      <c r="CN163" s="6">
        <v>0</v>
      </c>
      <c r="CO163" s="6">
        <v>2285</v>
      </c>
      <c r="CP163" s="6">
        <v>0</v>
      </c>
      <c r="CQ163" s="6">
        <v>12585</v>
      </c>
      <c r="CR163" s="7">
        <v>0</v>
      </c>
      <c r="CS163" s="6">
        <v>-12585</v>
      </c>
      <c r="CT163" s="6">
        <v>0</v>
      </c>
      <c r="CU163" s="6">
        <v>4445</v>
      </c>
      <c r="CV163" s="6">
        <v>0</v>
      </c>
      <c r="CW163" s="6">
        <v>18355</v>
      </c>
      <c r="CX163" s="7">
        <v>0</v>
      </c>
      <c r="CY163" s="6">
        <v>-18355</v>
      </c>
      <c r="CZ163" s="6">
        <v>0</v>
      </c>
      <c r="DA163" s="6">
        <v>4515</v>
      </c>
      <c r="DB163" s="6">
        <v>0</v>
      </c>
      <c r="DC163" s="6">
        <v>22790</v>
      </c>
      <c r="DD163" s="7">
        <v>0</v>
      </c>
      <c r="DE163" s="6">
        <v>-22790</v>
      </c>
      <c r="DF163" s="6">
        <v>0</v>
      </c>
      <c r="DG163" s="6">
        <v>2205</v>
      </c>
      <c r="DH163" s="6">
        <v>0</v>
      </c>
      <c r="DI163" s="6">
        <v>31065</v>
      </c>
      <c r="DJ163" s="7">
        <v>0</v>
      </c>
      <c r="DK163" s="6">
        <v>-31065</v>
      </c>
      <c r="DL163" s="6">
        <v>0</v>
      </c>
      <c r="DM163" s="6">
        <v>5075</v>
      </c>
      <c r="DN163" s="6">
        <v>0</v>
      </c>
      <c r="DO163" s="6">
        <v>21685</v>
      </c>
      <c r="DP163" s="7">
        <v>0</v>
      </c>
      <c r="DQ163" s="6">
        <v>-21685</v>
      </c>
      <c r="DR163" s="6">
        <v>0</v>
      </c>
      <c r="DS163" s="6">
        <v>4440</v>
      </c>
      <c r="DT163" s="6">
        <v>0</v>
      </c>
      <c r="DU163" s="6">
        <v>22745</v>
      </c>
      <c r="DV163" s="7">
        <v>0</v>
      </c>
      <c r="DW163" s="6">
        <v>-22745</v>
      </c>
      <c r="DX163" s="6">
        <v>0</v>
      </c>
      <c r="DY163" s="6">
        <v>3830</v>
      </c>
      <c r="DZ163" s="6">
        <v>0</v>
      </c>
      <c r="EA163" s="6">
        <v>14520</v>
      </c>
      <c r="EB163" s="7">
        <v>0</v>
      </c>
      <c r="EC163" s="6">
        <v>-14520</v>
      </c>
      <c r="ED163" s="6">
        <v>0</v>
      </c>
      <c r="EE163" s="6">
        <v>101010</v>
      </c>
      <c r="EF163" s="6">
        <v>0</v>
      </c>
      <c r="EG163" s="6">
        <v>450145.7</v>
      </c>
      <c r="EH163" s="6">
        <v>0</v>
      </c>
      <c r="EI163" s="6">
        <v>-450145.7</v>
      </c>
      <c r="EJ163" s="6">
        <v>0</v>
      </c>
    </row>
    <row r="164" spans="2:140" outlineLevel="3">
      <c r="B164" s="5" t="s">
        <v>592</v>
      </c>
      <c r="C164" s="7">
        <v>0</v>
      </c>
      <c r="D164" s="6">
        <v>0</v>
      </c>
      <c r="E164" s="7">
        <v>0</v>
      </c>
      <c r="F164" s="7">
        <v>0</v>
      </c>
      <c r="G164" s="6">
        <v>0</v>
      </c>
      <c r="H164" s="6">
        <v>0</v>
      </c>
      <c r="I164" s="6">
        <v>3018.8</v>
      </c>
      <c r="J164" s="6">
        <v>0</v>
      </c>
      <c r="K164" s="6">
        <v>1127028.0900000001</v>
      </c>
      <c r="L164" s="7">
        <v>0</v>
      </c>
      <c r="M164" s="6">
        <v>-1127028.0900000001</v>
      </c>
      <c r="N164" s="6">
        <v>0</v>
      </c>
      <c r="O164" s="7">
        <v>0</v>
      </c>
      <c r="P164" s="6">
        <v>0</v>
      </c>
      <c r="Q164" s="6">
        <v>5328</v>
      </c>
      <c r="R164" s="7">
        <v>0</v>
      </c>
      <c r="S164" s="6">
        <v>0</v>
      </c>
      <c r="T164" s="6">
        <v>0</v>
      </c>
      <c r="U164" s="7">
        <v>0</v>
      </c>
      <c r="V164" s="6">
        <v>0</v>
      </c>
      <c r="W164" s="7">
        <v>0</v>
      </c>
      <c r="X164" s="7">
        <v>0</v>
      </c>
      <c r="Y164" s="6">
        <v>0</v>
      </c>
      <c r="Z164" s="6">
        <v>0</v>
      </c>
      <c r="AA164" s="7">
        <v>0</v>
      </c>
      <c r="AB164" s="6">
        <v>0</v>
      </c>
      <c r="AC164" s="7">
        <v>0</v>
      </c>
      <c r="AD164" s="7">
        <v>0</v>
      </c>
      <c r="AE164" s="6">
        <v>0</v>
      </c>
      <c r="AF164" s="6">
        <v>0</v>
      </c>
      <c r="AG164" s="6">
        <v>20575</v>
      </c>
      <c r="AH164" s="6">
        <v>0</v>
      </c>
      <c r="AI164" s="6">
        <v>20575</v>
      </c>
      <c r="AJ164" s="7">
        <v>0</v>
      </c>
      <c r="AK164" s="6">
        <v>-20575</v>
      </c>
      <c r="AL164" s="6">
        <v>0</v>
      </c>
      <c r="AM164" s="7">
        <v>0</v>
      </c>
      <c r="AN164" s="6">
        <v>0</v>
      </c>
      <c r="AO164" s="7">
        <v>0</v>
      </c>
      <c r="AP164" s="7">
        <v>0</v>
      </c>
      <c r="AQ164" s="6">
        <v>0</v>
      </c>
      <c r="AR164" s="6">
        <v>0</v>
      </c>
      <c r="AS164" s="6">
        <v>22275</v>
      </c>
      <c r="AT164" s="6">
        <v>0</v>
      </c>
      <c r="AU164" s="6">
        <v>22651.200000000001</v>
      </c>
      <c r="AV164" s="7">
        <v>0</v>
      </c>
      <c r="AW164" s="6">
        <v>-22651.200000000001</v>
      </c>
      <c r="AX164" s="6">
        <v>0</v>
      </c>
      <c r="AY164" s="6">
        <v>6050</v>
      </c>
      <c r="AZ164" s="6">
        <v>0</v>
      </c>
      <c r="BA164" s="6">
        <v>6050</v>
      </c>
      <c r="BB164" s="7">
        <v>0</v>
      </c>
      <c r="BC164" s="6">
        <v>-6050</v>
      </c>
      <c r="BD164" s="6">
        <v>0</v>
      </c>
      <c r="BE164" s="7">
        <v>0</v>
      </c>
      <c r="BF164" s="6">
        <v>0</v>
      </c>
      <c r="BG164" s="7">
        <v>0</v>
      </c>
      <c r="BH164" s="7">
        <v>0</v>
      </c>
      <c r="BI164" s="6">
        <v>0</v>
      </c>
      <c r="BJ164" s="6">
        <v>0</v>
      </c>
      <c r="BK164" s="7">
        <v>0</v>
      </c>
      <c r="BL164" s="6">
        <v>0</v>
      </c>
      <c r="BM164" s="7">
        <v>0</v>
      </c>
      <c r="BN164" s="7">
        <v>0</v>
      </c>
      <c r="BO164" s="6">
        <v>0</v>
      </c>
      <c r="BP164" s="6">
        <v>0</v>
      </c>
      <c r="BQ164" s="7">
        <v>0</v>
      </c>
      <c r="BR164" s="6">
        <v>0</v>
      </c>
      <c r="BS164" s="7">
        <v>0</v>
      </c>
      <c r="BT164" s="7">
        <v>0</v>
      </c>
      <c r="BU164" s="6">
        <v>0</v>
      </c>
      <c r="BV164" s="6">
        <v>0</v>
      </c>
      <c r="BW164" s="6">
        <v>10116.67</v>
      </c>
      <c r="BX164" s="6">
        <v>0</v>
      </c>
      <c r="BY164" s="6">
        <v>11291.06</v>
      </c>
      <c r="BZ164" s="7">
        <v>0</v>
      </c>
      <c r="CA164" s="6">
        <v>-11291.06</v>
      </c>
      <c r="CB164" s="6">
        <v>0</v>
      </c>
      <c r="CC164" s="6">
        <v>39185</v>
      </c>
      <c r="CD164" s="6">
        <v>0</v>
      </c>
      <c r="CE164" s="6">
        <v>39185</v>
      </c>
      <c r="CF164" s="7">
        <v>0</v>
      </c>
      <c r="CG164" s="6">
        <v>-39185</v>
      </c>
      <c r="CH164" s="6">
        <v>0</v>
      </c>
      <c r="CI164" s="6">
        <v>15780</v>
      </c>
      <c r="CJ164" s="6">
        <v>0</v>
      </c>
      <c r="CK164" s="6">
        <v>15780</v>
      </c>
      <c r="CL164" s="7">
        <v>0</v>
      </c>
      <c r="CM164" s="6">
        <v>-15780</v>
      </c>
      <c r="CN164" s="6">
        <v>0</v>
      </c>
      <c r="CO164" s="7">
        <v>0</v>
      </c>
      <c r="CP164" s="6">
        <v>0</v>
      </c>
      <c r="CQ164" s="7">
        <v>0</v>
      </c>
      <c r="CR164" s="7">
        <v>0</v>
      </c>
      <c r="CS164" s="6">
        <v>0</v>
      </c>
      <c r="CT164" s="6">
        <v>0</v>
      </c>
      <c r="CU164" s="7">
        <v>0</v>
      </c>
      <c r="CV164" s="6">
        <v>0</v>
      </c>
      <c r="CW164" s="7">
        <v>0</v>
      </c>
      <c r="CX164" s="7">
        <v>0</v>
      </c>
      <c r="CY164" s="6">
        <v>0</v>
      </c>
      <c r="CZ164" s="6">
        <v>0</v>
      </c>
      <c r="DA164" s="7">
        <v>0</v>
      </c>
      <c r="DB164" s="6">
        <v>0</v>
      </c>
      <c r="DC164" s="7">
        <v>0</v>
      </c>
      <c r="DD164" s="7">
        <v>0</v>
      </c>
      <c r="DE164" s="6">
        <v>0</v>
      </c>
      <c r="DF164" s="6">
        <v>0</v>
      </c>
      <c r="DG164" s="7">
        <v>0</v>
      </c>
      <c r="DH164" s="6">
        <v>0</v>
      </c>
      <c r="DI164" s="7">
        <v>0</v>
      </c>
      <c r="DJ164" s="7">
        <v>0</v>
      </c>
      <c r="DK164" s="6">
        <v>0</v>
      </c>
      <c r="DL164" s="6">
        <v>0</v>
      </c>
      <c r="DM164" s="6">
        <v>2285.71</v>
      </c>
      <c r="DN164" s="6">
        <v>0</v>
      </c>
      <c r="DO164" s="6">
        <v>2285.71</v>
      </c>
      <c r="DP164" s="7">
        <v>0</v>
      </c>
      <c r="DQ164" s="6">
        <v>-2285.71</v>
      </c>
      <c r="DR164" s="6">
        <v>0</v>
      </c>
      <c r="DS164" s="6">
        <v>26773.33</v>
      </c>
      <c r="DT164" s="6">
        <v>0</v>
      </c>
      <c r="DU164" s="6">
        <v>26773.33</v>
      </c>
      <c r="DV164" s="7">
        <v>0</v>
      </c>
      <c r="DW164" s="6">
        <v>-26773.33</v>
      </c>
      <c r="DX164" s="6">
        <v>0</v>
      </c>
      <c r="DY164" s="7">
        <v>0</v>
      </c>
      <c r="DZ164" s="6">
        <v>0</v>
      </c>
      <c r="EA164" s="7">
        <v>0</v>
      </c>
      <c r="EB164" s="7">
        <v>0</v>
      </c>
      <c r="EC164" s="6">
        <v>0</v>
      </c>
      <c r="ED164" s="6">
        <v>0</v>
      </c>
      <c r="EE164" s="6">
        <v>146059.51</v>
      </c>
      <c r="EF164" s="6">
        <v>0</v>
      </c>
      <c r="EG164" s="6">
        <v>1276947.3899999999</v>
      </c>
      <c r="EH164" s="6">
        <v>0</v>
      </c>
      <c r="EI164" s="6">
        <v>-1276947.3899999999</v>
      </c>
      <c r="EJ164" s="6">
        <v>0</v>
      </c>
    </row>
    <row r="165" spans="2:140" outlineLevel="3">
      <c r="B165" s="5" t="s">
        <v>593</v>
      </c>
      <c r="C165" s="7">
        <v>0</v>
      </c>
      <c r="D165" s="6">
        <v>0</v>
      </c>
      <c r="E165" s="7">
        <v>0</v>
      </c>
      <c r="F165" s="7">
        <v>0</v>
      </c>
      <c r="G165" s="6">
        <v>0</v>
      </c>
      <c r="H165" s="6">
        <v>0</v>
      </c>
      <c r="I165" s="7">
        <v>0</v>
      </c>
      <c r="J165" s="6">
        <v>0</v>
      </c>
      <c r="K165" s="6">
        <v>2149</v>
      </c>
      <c r="L165" s="7">
        <v>0</v>
      </c>
      <c r="M165" s="6">
        <v>-2149</v>
      </c>
      <c r="N165" s="6">
        <v>0</v>
      </c>
      <c r="O165" s="6">
        <v>3107</v>
      </c>
      <c r="P165" s="6">
        <v>0</v>
      </c>
      <c r="Q165" s="6">
        <v>11204</v>
      </c>
      <c r="R165" s="7">
        <v>0</v>
      </c>
      <c r="S165" s="6">
        <v>0</v>
      </c>
      <c r="T165" s="6">
        <v>0</v>
      </c>
      <c r="U165" s="7">
        <v>0</v>
      </c>
      <c r="V165" s="6">
        <v>0</v>
      </c>
      <c r="W165" s="7">
        <v>0</v>
      </c>
      <c r="X165" s="7">
        <v>0</v>
      </c>
      <c r="Y165" s="6">
        <v>0</v>
      </c>
      <c r="Z165" s="6">
        <v>0</v>
      </c>
      <c r="AA165" s="6">
        <v>7303.95</v>
      </c>
      <c r="AB165" s="6">
        <v>0</v>
      </c>
      <c r="AC165" s="6">
        <v>25825.81</v>
      </c>
      <c r="AD165" s="7">
        <v>0</v>
      </c>
      <c r="AE165" s="6">
        <v>-25825.81</v>
      </c>
      <c r="AF165" s="6">
        <v>0</v>
      </c>
      <c r="AG165" s="6">
        <v>388.84</v>
      </c>
      <c r="AH165" s="6">
        <v>0</v>
      </c>
      <c r="AI165" s="6">
        <v>2144.37</v>
      </c>
      <c r="AJ165" s="7">
        <v>0</v>
      </c>
      <c r="AK165" s="6">
        <v>-2144.37</v>
      </c>
      <c r="AL165" s="6">
        <v>0</v>
      </c>
      <c r="AM165" s="6">
        <v>12153.31</v>
      </c>
      <c r="AN165" s="6">
        <v>0</v>
      </c>
      <c r="AO165" s="6">
        <v>37393.279999999999</v>
      </c>
      <c r="AP165" s="7">
        <v>0</v>
      </c>
      <c r="AQ165" s="6">
        <v>-37393.279999999999</v>
      </c>
      <c r="AR165" s="6">
        <v>0</v>
      </c>
      <c r="AS165" s="6">
        <v>22664.97</v>
      </c>
      <c r="AT165" s="6">
        <v>0</v>
      </c>
      <c r="AU165" s="6">
        <v>68364.83</v>
      </c>
      <c r="AV165" s="7">
        <v>0</v>
      </c>
      <c r="AW165" s="6">
        <v>-68364.83</v>
      </c>
      <c r="AX165" s="6">
        <v>0</v>
      </c>
      <c r="AY165" s="6">
        <v>477.99</v>
      </c>
      <c r="AZ165" s="6">
        <v>0</v>
      </c>
      <c r="BA165" s="6">
        <v>1926.95</v>
      </c>
      <c r="BB165" s="7">
        <v>0</v>
      </c>
      <c r="BC165" s="6">
        <v>-1926.95</v>
      </c>
      <c r="BD165" s="6">
        <v>0</v>
      </c>
      <c r="BE165" s="6">
        <v>33010.17</v>
      </c>
      <c r="BF165" s="6">
        <v>0</v>
      </c>
      <c r="BG165" s="6">
        <v>114032.03</v>
      </c>
      <c r="BH165" s="7">
        <v>0</v>
      </c>
      <c r="BI165" s="6">
        <v>-114032.03</v>
      </c>
      <c r="BJ165" s="6">
        <v>0</v>
      </c>
      <c r="BK165" s="6">
        <v>11400.81</v>
      </c>
      <c r="BL165" s="6">
        <v>0</v>
      </c>
      <c r="BM165" s="6">
        <v>60518.23</v>
      </c>
      <c r="BN165" s="7">
        <v>0</v>
      </c>
      <c r="BO165" s="6">
        <v>-60518.23</v>
      </c>
      <c r="BP165" s="6">
        <v>0</v>
      </c>
      <c r="BQ165" s="6">
        <v>395.36</v>
      </c>
      <c r="BR165" s="6">
        <v>0</v>
      </c>
      <c r="BS165" s="6">
        <v>1581.4</v>
      </c>
      <c r="BT165" s="7">
        <v>0</v>
      </c>
      <c r="BU165" s="6">
        <v>-1581.4</v>
      </c>
      <c r="BV165" s="6">
        <v>0</v>
      </c>
      <c r="BW165" s="6">
        <v>16147.25</v>
      </c>
      <c r="BX165" s="6">
        <v>0</v>
      </c>
      <c r="BY165" s="6">
        <v>58099.08</v>
      </c>
      <c r="BZ165" s="7">
        <v>0</v>
      </c>
      <c r="CA165" s="6">
        <v>-58099.08</v>
      </c>
      <c r="CB165" s="6">
        <v>0</v>
      </c>
      <c r="CC165" s="6">
        <v>361.48</v>
      </c>
      <c r="CD165" s="6">
        <v>0</v>
      </c>
      <c r="CE165" s="6">
        <v>1460.93</v>
      </c>
      <c r="CF165" s="7">
        <v>0</v>
      </c>
      <c r="CG165" s="6">
        <v>-1460.93</v>
      </c>
      <c r="CH165" s="6">
        <v>0</v>
      </c>
      <c r="CI165" s="6">
        <v>382.33</v>
      </c>
      <c r="CJ165" s="6">
        <v>0</v>
      </c>
      <c r="CK165" s="6">
        <v>1544.26</v>
      </c>
      <c r="CL165" s="7">
        <v>0</v>
      </c>
      <c r="CM165" s="6">
        <v>-1544.26</v>
      </c>
      <c r="CN165" s="6">
        <v>0</v>
      </c>
      <c r="CO165" s="6">
        <v>401.87</v>
      </c>
      <c r="CP165" s="6">
        <v>0</v>
      </c>
      <c r="CQ165" s="6">
        <v>2196.5100000000002</v>
      </c>
      <c r="CR165" s="7">
        <v>0</v>
      </c>
      <c r="CS165" s="6">
        <v>-2196.5100000000002</v>
      </c>
      <c r="CT165" s="6">
        <v>0</v>
      </c>
      <c r="CU165" s="6">
        <v>16595.28</v>
      </c>
      <c r="CV165" s="6">
        <v>0</v>
      </c>
      <c r="CW165" s="6">
        <v>21497.07</v>
      </c>
      <c r="CX165" s="7">
        <v>0</v>
      </c>
      <c r="CY165" s="6">
        <v>-21497.07</v>
      </c>
      <c r="CZ165" s="6">
        <v>0</v>
      </c>
      <c r="DA165" s="6">
        <v>482.66</v>
      </c>
      <c r="DB165" s="6">
        <v>0</v>
      </c>
      <c r="DC165" s="6">
        <v>11991.58</v>
      </c>
      <c r="DD165" s="7">
        <v>0</v>
      </c>
      <c r="DE165" s="6">
        <v>-11991.58</v>
      </c>
      <c r="DF165" s="6">
        <v>0</v>
      </c>
      <c r="DG165" s="6">
        <v>375.81</v>
      </c>
      <c r="DH165" s="6">
        <v>0</v>
      </c>
      <c r="DI165" s="6">
        <v>1518.23</v>
      </c>
      <c r="DJ165" s="7">
        <v>0</v>
      </c>
      <c r="DK165" s="6">
        <v>-1518.23</v>
      </c>
      <c r="DL165" s="6">
        <v>0</v>
      </c>
      <c r="DM165" s="6">
        <v>354.97</v>
      </c>
      <c r="DN165" s="6">
        <v>0</v>
      </c>
      <c r="DO165" s="6">
        <v>2597.83</v>
      </c>
      <c r="DP165" s="7">
        <v>0</v>
      </c>
      <c r="DQ165" s="6">
        <v>-2597.83</v>
      </c>
      <c r="DR165" s="6">
        <v>0</v>
      </c>
      <c r="DS165" s="6">
        <v>55453.81</v>
      </c>
      <c r="DT165" s="6">
        <v>0</v>
      </c>
      <c r="DU165" s="6">
        <v>112607.23</v>
      </c>
      <c r="DV165" s="7">
        <v>0</v>
      </c>
      <c r="DW165" s="6">
        <v>-112607.23</v>
      </c>
      <c r="DX165" s="6">
        <v>0</v>
      </c>
      <c r="DY165" s="6">
        <v>374.51</v>
      </c>
      <c r="DZ165" s="6">
        <v>0</v>
      </c>
      <c r="EA165" s="6">
        <v>3949.07</v>
      </c>
      <c r="EB165" s="7">
        <v>0</v>
      </c>
      <c r="EC165" s="6">
        <v>-3949.07</v>
      </c>
      <c r="ED165" s="6">
        <v>0</v>
      </c>
      <c r="EE165" s="6">
        <v>181832.37</v>
      </c>
      <c r="EF165" s="6">
        <v>0</v>
      </c>
      <c r="EG165" s="6">
        <v>542601.68999999994</v>
      </c>
      <c r="EH165" s="6">
        <v>0</v>
      </c>
      <c r="EI165" s="6">
        <v>-542601.68999999994</v>
      </c>
      <c r="EJ165" s="6">
        <v>0</v>
      </c>
    </row>
    <row r="166" spans="2:140" outlineLevel="3">
      <c r="B166" s="5" t="s">
        <v>594</v>
      </c>
      <c r="C166" s="7">
        <v>0</v>
      </c>
      <c r="D166" s="6">
        <v>0</v>
      </c>
      <c r="E166" s="7">
        <v>0</v>
      </c>
      <c r="F166" s="7">
        <v>0</v>
      </c>
      <c r="G166" s="6">
        <v>0</v>
      </c>
      <c r="H166" s="6">
        <v>0</v>
      </c>
      <c r="I166" s="7">
        <v>0</v>
      </c>
      <c r="J166" s="6">
        <v>0</v>
      </c>
      <c r="K166" s="7">
        <v>0</v>
      </c>
      <c r="L166" s="7">
        <v>0</v>
      </c>
      <c r="M166" s="6">
        <v>0</v>
      </c>
      <c r="N166" s="6">
        <v>0</v>
      </c>
      <c r="O166" s="7">
        <v>0</v>
      </c>
      <c r="P166" s="6">
        <v>0</v>
      </c>
      <c r="Q166" s="7">
        <v>0</v>
      </c>
      <c r="R166" s="7">
        <v>0</v>
      </c>
      <c r="S166" s="6">
        <v>0</v>
      </c>
      <c r="T166" s="6">
        <v>0</v>
      </c>
      <c r="U166" s="7">
        <v>0</v>
      </c>
      <c r="V166" s="6">
        <v>0</v>
      </c>
      <c r="W166" s="7">
        <v>0</v>
      </c>
      <c r="X166" s="7">
        <v>0</v>
      </c>
      <c r="Y166" s="6">
        <v>0</v>
      </c>
      <c r="Z166" s="6">
        <v>0</v>
      </c>
      <c r="AA166" s="6">
        <v>20000</v>
      </c>
      <c r="AB166" s="6">
        <v>0</v>
      </c>
      <c r="AC166" s="6">
        <v>30000</v>
      </c>
      <c r="AD166" s="7">
        <v>0</v>
      </c>
      <c r="AE166" s="6">
        <v>-30000</v>
      </c>
      <c r="AF166" s="6">
        <v>0</v>
      </c>
      <c r="AG166" s="7">
        <v>0</v>
      </c>
      <c r="AH166" s="6">
        <v>0</v>
      </c>
      <c r="AI166" s="6">
        <v>102961.15</v>
      </c>
      <c r="AJ166" s="7">
        <v>0</v>
      </c>
      <c r="AK166" s="6">
        <v>-102961.15</v>
      </c>
      <c r="AL166" s="6">
        <v>0</v>
      </c>
      <c r="AM166" s="6">
        <v>27702.5</v>
      </c>
      <c r="AN166" s="6">
        <v>0</v>
      </c>
      <c r="AO166" s="6">
        <v>244710.12</v>
      </c>
      <c r="AP166" s="7">
        <v>0</v>
      </c>
      <c r="AQ166" s="6">
        <v>-244710.12</v>
      </c>
      <c r="AR166" s="6">
        <v>0</v>
      </c>
      <c r="AS166" s="6">
        <v>13523</v>
      </c>
      <c r="AT166" s="6">
        <v>0</v>
      </c>
      <c r="AU166" s="6">
        <v>31523</v>
      </c>
      <c r="AV166" s="7">
        <v>0</v>
      </c>
      <c r="AW166" s="6">
        <v>-31523</v>
      </c>
      <c r="AX166" s="6">
        <v>0</v>
      </c>
      <c r="AY166" s="7">
        <v>0</v>
      </c>
      <c r="AZ166" s="6">
        <v>0</v>
      </c>
      <c r="BA166" s="7">
        <v>0</v>
      </c>
      <c r="BB166" s="7">
        <v>0</v>
      </c>
      <c r="BC166" s="6">
        <v>0</v>
      </c>
      <c r="BD166" s="6">
        <v>0</v>
      </c>
      <c r="BE166" s="6">
        <v>18757</v>
      </c>
      <c r="BF166" s="6">
        <v>0</v>
      </c>
      <c r="BG166" s="6">
        <v>32202</v>
      </c>
      <c r="BH166" s="7">
        <v>0</v>
      </c>
      <c r="BI166" s="6">
        <v>-32202</v>
      </c>
      <c r="BJ166" s="6">
        <v>0</v>
      </c>
      <c r="BK166" s="7">
        <v>0</v>
      </c>
      <c r="BL166" s="6">
        <v>0</v>
      </c>
      <c r="BM166" s="6">
        <v>6100</v>
      </c>
      <c r="BN166" s="7">
        <v>0</v>
      </c>
      <c r="BO166" s="6">
        <v>-6100</v>
      </c>
      <c r="BP166" s="6">
        <v>0</v>
      </c>
      <c r="BQ166" s="7">
        <v>0</v>
      </c>
      <c r="BR166" s="6">
        <v>0</v>
      </c>
      <c r="BS166" s="7">
        <v>0</v>
      </c>
      <c r="BT166" s="7">
        <v>0</v>
      </c>
      <c r="BU166" s="6">
        <v>0</v>
      </c>
      <c r="BV166" s="6">
        <v>0</v>
      </c>
      <c r="BW166" s="7">
        <v>0</v>
      </c>
      <c r="BX166" s="6">
        <v>0</v>
      </c>
      <c r="BY166" s="6">
        <v>57716</v>
      </c>
      <c r="BZ166" s="7">
        <v>0</v>
      </c>
      <c r="CA166" s="6">
        <v>-57716</v>
      </c>
      <c r="CB166" s="6">
        <v>0</v>
      </c>
      <c r="CC166" s="6">
        <v>22600</v>
      </c>
      <c r="CD166" s="6">
        <v>0</v>
      </c>
      <c r="CE166" s="6">
        <v>41830</v>
      </c>
      <c r="CF166" s="7">
        <v>0</v>
      </c>
      <c r="CG166" s="6">
        <v>-41830</v>
      </c>
      <c r="CH166" s="6">
        <v>0</v>
      </c>
      <c r="CI166" s="7">
        <v>0</v>
      </c>
      <c r="CJ166" s="6">
        <v>0</v>
      </c>
      <c r="CK166" s="6">
        <v>84608.45</v>
      </c>
      <c r="CL166" s="7">
        <v>0</v>
      </c>
      <c r="CM166" s="6">
        <v>-84608.45</v>
      </c>
      <c r="CN166" s="6">
        <v>0</v>
      </c>
      <c r="CO166" s="6">
        <v>58931.54</v>
      </c>
      <c r="CP166" s="6">
        <v>0</v>
      </c>
      <c r="CQ166" s="6">
        <v>76593.539999999994</v>
      </c>
      <c r="CR166" s="7">
        <v>0</v>
      </c>
      <c r="CS166" s="6">
        <v>-76593.539999999994</v>
      </c>
      <c r="CT166" s="6">
        <v>0</v>
      </c>
      <c r="CU166" s="7">
        <v>0</v>
      </c>
      <c r="CV166" s="6">
        <v>0</v>
      </c>
      <c r="CW166" s="7">
        <v>0</v>
      </c>
      <c r="CX166" s="7">
        <v>0</v>
      </c>
      <c r="CY166" s="6">
        <v>0</v>
      </c>
      <c r="CZ166" s="6">
        <v>0</v>
      </c>
      <c r="DA166" s="6">
        <v>9703</v>
      </c>
      <c r="DB166" s="6">
        <v>0</v>
      </c>
      <c r="DC166" s="6">
        <v>108375</v>
      </c>
      <c r="DD166" s="7">
        <v>0</v>
      </c>
      <c r="DE166" s="6">
        <v>-108375</v>
      </c>
      <c r="DF166" s="6">
        <v>0</v>
      </c>
      <c r="DG166" s="7">
        <v>0</v>
      </c>
      <c r="DH166" s="6">
        <v>0</v>
      </c>
      <c r="DI166" s="7">
        <v>0</v>
      </c>
      <c r="DJ166" s="7">
        <v>0</v>
      </c>
      <c r="DK166" s="6">
        <v>0</v>
      </c>
      <c r="DL166" s="6">
        <v>0</v>
      </c>
      <c r="DM166" s="7">
        <v>0</v>
      </c>
      <c r="DN166" s="6">
        <v>0</v>
      </c>
      <c r="DO166" s="6">
        <v>227000</v>
      </c>
      <c r="DP166" s="7">
        <v>0</v>
      </c>
      <c r="DQ166" s="6">
        <v>-227000</v>
      </c>
      <c r="DR166" s="6">
        <v>0</v>
      </c>
      <c r="DS166" s="7">
        <v>0</v>
      </c>
      <c r="DT166" s="6">
        <v>0</v>
      </c>
      <c r="DU166" s="6">
        <v>3700</v>
      </c>
      <c r="DV166" s="7">
        <v>0</v>
      </c>
      <c r="DW166" s="6">
        <v>-3700</v>
      </c>
      <c r="DX166" s="6">
        <v>0</v>
      </c>
      <c r="DY166" s="7">
        <v>0</v>
      </c>
      <c r="DZ166" s="6">
        <v>0</v>
      </c>
      <c r="EA166" s="6">
        <v>30600</v>
      </c>
      <c r="EB166" s="7">
        <v>0</v>
      </c>
      <c r="EC166" s="6">
        <v>-30600</v>
      </c>
      <c r="ED166" s="6">
        <v>0</v>
      </c>
      <c r="EE166" s="6">
        <v>171217.04</v>
      </c>
      <c r="EF166" s="6">
        <v>0</v>
      </c>
      <c r="EG166" s="6">
        <v>1077919.26</v>
      </c>
      <c r="EH166" s="6">
        <v>0</v>
      </c>
      <c r="EI166" s="6">
        <v>-1077919.26</v>
      </c>
      <c r="EJ166" s="6">
        <v>0</v>
      </c>
    </row>
    <row r="167" spans="2:140" outlineLevel="3">
      <c r="B167" s="5" t="s">
        <v>595</v>
      </c>
      <c r="C167" s="7">
        <v>0</v>
      </c>
      <c r="D167" s="6">
        <v>0</v>
      </c>
      <c r="E167" s="7">
        <v>0</v>
      </c>
      <c r="F167" s="7">
        <v>0</v>
      </c>
      <c r="G167" s="6">
        <v>0</v>
      </c>
      <c r="H167" s="6">
        <v>0</v>
      </c>
      <c r="I167" s="7">
        <v>0</v>
      </c>
      <c r="J167" s="6">
        <v>0</v>
      </c>
      <c r="K167" s="7">
        <v>0</v>
      </c>
      <c r="L167" s="7">
        <v>0</v>
      </c>
      <c r="M167" s="6">
        <v>0</v>
      </c>
      <c r="N167" s="6">
        <v>0</v>
      </c>
      <c r="O167" s="7">
        <v>0</v>
      </c>
      <c r="P167" s="6">
        <v>0</v>
      </c>
      <c r="Q167" s="7">
        <v>0</v>
      </c>
      <c r="R167" s="7">
        <v>0</v>
      </c>
      <c r="S167" s="6">
        <v>0</v>
      </c>
      <c r="T167" s="6">
        <v>0</v>
      </c>
      <c r="U167" s="7">
        <v>0</v>
      </c>
      <c r="V167" s="6">
        <v>0</v>
      </c>
      <c r="W167" s="7">
        <v>0</v>
      </c>
      <c r="X167" s="7">
        <v>0</v>
      </c>
      <c r="Y167" s="6">
        <v>0</v>
      </c>
      <c r="Z167" s="6">
        <v>0</v>
      </c>
      <c r="AA167" s="7">
        <v>0</v>
      </c>
      <c r="AB167" s="6">
        <v>0</v>
      </c>
      <c r="AC167" s="7">
        <v>0</v>
      </c>
      <c r="AD167" s="7">
        <v>0</v>
      </c>
      <c r="AE167" s="6">
        <v>0</v>
      </c>
      <c r="AF167" s="6">
        <v>0</v>
      </c>
      <c r="AG167" s="7">
        <v>0</v>
      </c>
      <c r="AH167" s="6">
        <v>0</v>
      </c>
      <c r="AI167" s="6">
        <v>4000</v>
      </c>
      <c r="AJ167" s="7">
        <v>0</v>
      </c>
      <c r="AK167" s="6">
        <v>-4000</v>
      </c>
      <c r="AL167" s="6">
        <v>0</v>
      </c>
      <c r="AM167" s="7">
        <v>0</v>
      </c>
      <c r="AN167" s="6">
        <v>0</v>
      </c>
      <c r="AO167" s="7">
        <v>0</v>
      </c>
      <c r="AP167" s="7">
        <v>0</v>
      </c>
      <c r="AQ167" s="6">
        <v>0</v>
      </c>
      <c r="AR167" s="6">
        <v>0</v>
      </c>
      <c r="AS167" s="7">
        <v>0</v>
      </c>
      <c r="AT167" s="6">
        <v>0</v>
      </c>
      <c r="AU167" s="6">
        <v>6000</v>
      </c>
      <c r="AV167" s="7">
        <v>0</v>
      </c>
      <c r="AW167" s="6">
        <v>-6000</v>
      </c>
      <c r="AX167" s="6">
        <v>0</v>
      </c>
      <c r="AY167" s="7">
        <v>0</v>
      </c>
      <c r="AZ167" s="6">
        <v>0</v>
      </c>
      <c r="BA167" s="7">
        <v>0</v>
      </c>
      <c r="BB167" s="7">
        <v>0</v>
      </c>
      <c r="BC167" s="6">
        <v>0</v>
      </c>
      <c r="BD167" s="6">
        <v>0</v>
      </c>
      <c r="BE167" s="7">
        <v>0</v>
      </c>
      <c r="BF167" s="6">
        <v>0</v>
      </c>
      <c r="BG167" s="6">
        <v>49000</v>
      </c>
      <c r="BH167" s="7">
        <v>0</v>
      </c>
      <c r="BI167" s="6">
        <v>-49000</v>
      </c>
      <c r="BJ167" s="6">
        <v>0</v>
      </c>
      <c r="BK167" s="7">
        <v>0</v>
      </c>
      <c r="BL167" s="6">
        <v>0</v>
      </c>
      <c r="BM167" s="7">
        <v>0</v>
      </c>
      <c r="BN167" s="7">
        <v>0</v>
      </c>
      <c r="BO167" s="6">
        <v>0</v>
      </c>
      <c r="BP167" s="6">
        <v>0</v>
      </c>
      <c r="BQ167" s="7">
        <v>0</v>
      </c>
      <c r="BR167" s="6">
        <v>0</v>
      </c>
      <c r="BS167" s="7">
        <v>0</v>
      </c>
      <c r="BT167" s="7">
        <v>0</v>
      </c>
      <c r="BU167" s="6">
        <v>0</v>
      </c>
      <c r="BV167" s="6">
        <v>0</v>
      </c>
      <c r="BW167" s="7">
        <v>0</v>
      </c>
      <c r="BX167" s="6">
        <v>0</v>
      </c>
      <c r="BY167" s="7">
        <v>0</v>
      </c>
      <c r="BZ167" s="7">
        <v>0</v>
      </c>
      <c r="CA167" s="6">
        <v>0</v>
      </c>
      <c r="CB167" s="6">
        <v>0</v>
      </c>
      <c r="CC167" s="7">
        <v>0</v>
      </c>
      <c r="CD167" s="6">
        <v>0</v>
      </c>
      <c r="CE167" s="7">
        <v>0</v>
      </c>
      <c r="CF167" s="7">
        <v>0</v>
      </c>
      <c r="CG167" s="6">
        <v>0</v>
      </c>
      <c r="CH167" s="6">
        <v>0</v>
      </c>
      <c r="CI167" s="7">
        <v>0</v>
      </c>
      <c r="CJ167" s="6">
        <v>0</v>
      </c>
      <c r="CK167" s="6">
        <v>4000</v>
      </c>
      <c r="CL167" s="7">
        <v>0</v>
      </c>
      <c r="CM167" s="6">
        <v>-4000</v>
      </c>
      <c r="CN167" s="6">
        <v>0</v>
      </c>
      <c r="CO167" s="7">
        <v>0</v>
      </c>
      <c r="CP167" s="6">
        <v>0</v>
      </c>
      <c r="CQ167" s="7">
        <v>0</v>
      </c>
      <c r="CR167" s="7">
        <v>0</v>
      </c>
      <c r="CS167" s="6">
        <v>0</v>
      </c>
      <c r="CT167" s="6">
        <v>0</v>
      </c>
      <c r="CU167" s="7">
        <v>0</v>
      </c>
      <c r="CV167" s="6">
        <v>0</v>
      </c>
      <c r="CW167" s="7">
        <v>0</v>
      </c>
      <c r="CX167" s="7">
        <v>0</v>
      </c>
      <c r="CY167" s="6">
        <v>0</v>
      </c>
      <c r="CZ167" s="6">
        <v>0</v>
      </c>
      <c r="DA167" s="7">
        <v>0</v>
      </c>
      <c r="DB167" s="6">
        <v>0</v>
      </c>
      <c r="DC167" s="7">
        <v>0</v>
      </c>
      <c r="DD167" s="7">
        <v>0</v>
      </c>
      <c r="DE167" s="6">
        <v>0</v>
      </c>
      <c r="DF167" s="6">
        <v>0</v>
      </c>
      <c r="DG167" s="7">
        <v>0</v>
      </c>
      <c r="DH167" s="6">
        <v>0</v>
      </c>
      <c r="DI167" s="7">
        <v>0</v>
      </c>
      <c r="DJ167" s="7">
        <v>0</v>
      </c>
      <c r="DK167" s="6">
        <v>0</v>
      </c>
      <c r="DL167" s="6">
        <v>0</v>
      </c>
      <c r="DM167" s="7">
        <v>0</v>
      </c>
      <c r="DN167" s="6">
        <v>0</v>
      </c>
      <c r="DO167" s="7">
        <v>0</v>
      </c>
      <c r="DP167" s="7">
        <v>0</v>
      </c>
      <c r="DQ167" s="6">
        <v>0</v>
      </c>
      <c r="DR167" s="6">
        <v>0</v>
      </c>
      <c r="DS167" s="7">
        <v>0</v>
      </c>
      <c r="DT167" s="6">
        <v>0</v>
      </c>
      <c r="DU167" s="7">
        <v>0</v>
      </c>
      <c r="DV167" s="7">
        <v>0</v>
      </c>
      <c r="DW167" s="6">
        <v>0</v>
      </c>
      <c r="DX167" s="6">
        <v>0</v>
      </c>
      <c r="DY167" s="7">
        <v>0</v>
      </c>
      <c r="DZ167" s="6">
        <v>0</v>
      </c>
      <c r="EA167" s="7">
        <v>0</v>
      </c>
      <c r="EB167" s="7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63000</v>
      </c>
      <c r="EH167" s="6">
        <v>0</v>
      </c>
      <c r="EI167" s="6">
        <v>-63000</v>
      </c>
      <c r="EJ167" s="6">
        <v>0</v>
      </c>
    </row>
    <row r="168" spans="2:140" outlineLevel="3">
      <c r="B168" s="5" t="s">
        <v>596</v>
      </c>
      <c r="C168" s="7">
        <v>0</v>
      </c>
      <c r="D168" s="6">
        <v>0</v>
      </c>
      <c r="E168" s="7">
        <v>0</v>
      </c>
      <c r="F168" s="6">
        <v>110000</v>
      </c>
      <c r="G168" s="6">
        <v>110000</v>
      </c>
      <c r="H168" s="6">
        <v>0</v>
      </c>
      <c r="I168" s="7">
        <v>0</v>
      </c>
      <c r="J168" s="6">
        <v>0</v>
      </c>
      <c r="K168" s="7">
        <v>0</v>
      </c>
      <c r="L168" s="6">
        <v>4047000</v>
      </c>
      <c r="M168" s="6">
        <v>4047000</v>
      </c>
      <c r="N168" s="6">
        <v>0</v>
      </c>
      <c r="O168" s="7">
        <v>0</v>
      </c>
      <c r="P168" s="6">
        <v>0</v>
      </c>
      <c r="Q168" s="7">
        <v>0</v>
      </c>
      <c r="R168" s="6">
        <v>2653000</v>
      </c>
      <c r="S168" s="6">
        <v>713000</v>
      </c>
      <c r="T168" s="6">
        <v>0</v>
      </c>
      <c r="U168" s="7">
        <v>0</v>
      </c>
      <c r="V168" s="6">
        <v>0</v>
      </c>
      <c r="W168" s="7">
        <v>0</v>
      </c>
      <c r="X168" s="6">
        <v>713000</v>
      </c>
      <c r="Y168" s="6">
        <v>713000</v>
      </c>
      <c r="Z168" s="6">
        <v>0</v>
      </c>
      <c r="AA168" s="7">
        <v>0</v>
      </c>
      <c r="AB168" s="6">
        <v>0</v>
      </c>
      <c r="AC168" s="7">
        <v>0</v>
      </c>
      <c r="AD168" s="6">
        <v>6809000</v>
      </c>
      <c r="AE168" s="6">
        <v>6809000</v>
      </c>
      <c r="AF168" s="6">
        <v>0</v>
      </c>
      <c r="AG168" s="7">
        <v>0</v>
      </c>
      <c r="AH168" s="6">
        <v>0</v>
      </c>
      <c r="AI168" s="7">
        <v>0</v>
      </c>
      <c r="AJ168" s="6">
        <v>6143000</v>
      </c>
      <c r="AK168" s="6">
        <v>6143000</v>
      </c>
      <c r="AL168" s="6">
        <v>0</v>
      </c>
      <c r="AM168" s="7">
        <v>0</v>
      </c>
      <c r="AN168" s="6">
        <v>0</v>
      </c>
      <c r="AO168" s="7">
        <v>0</v>
      </c>
      <c r="AP168" s="6">
        <v>7566000</v>
      </c>
      <c r="AQ168" s="6">
        <v>7566000</v>
      </c>
      <c r="AR168" s="6">
        <v>0</v>
      </c>
      <c r="AS168" s="7">
        <v>0</v>
      </c>
      <c r="AT168" s="6">
        <v>0</v>
      </c>
      <c r="AU168" s="7">
        <v>0</v>
      </c>
      <c r="AV168" s="6">
        <v>7027000</v>
      </c>
      <c r="AW168" s="6">
        <v>7027000</v>
      </c>
      <c r="AX168" s="6">
        <v>0</v>
      </c>
      <c r="AY168" s="7">
        <v>0</v>
      </c>
      <c r="AZ168" s="6">
        <v>0</v>
      </c>
      <c r="BA168" s="7">
        <v>0</v>
      </c>
      <c r="BB168" s="6">
        <v>7604000</v>
      </c>
      <c r="BC168" s="6">
        <v>7604000</v>
      </c>
      <c r="BD168" s="6">
        <v>0</v>
      </c>
      <c r="BE168" s="7">
        <v>0</v>
      </c>
      <c r="BF168" s="6">
        <v>0</v>
      </c>
      <c r="BG168" s="7">
        <v>0</v>
      </c>
      <c r="BH168" s="6">
        <v>6101000</v>
      </c>
      <c r="BI168" s="6">
        <v>6101000</v>
      </c>
      <c r="BJ168" s="6">
        <v>0</v>
      </c>
      <c r="BK168" s="7">
        <v>0</v>
      </c>
      <c r="BL168" s="6">
        <v>0</v>
      </c>
      <c r="BM168" s="7">
        <v>0</v>
      </c>
      <c r="BN168" s="6">
        <v>6759000</v>
      </c>
      <c r="BO168" s="6">
        <v>6759000</v>
      </c>
      <c r="BP168" s="6">
        <v>0</v>
      </c>
      <c r="BQ168" s="7">
        <v>0</v>
      </c>
      <c r="BR168" s="6">
        <v>0</v>
      </c>
      <c r="BS168" s="7">
        <v>0</v>
      </c>
      <c r="BT168" s="6">
        <v>5743000</v>
      </c>
      <c r="BU168" s="6">
        <v>5743000</v>
      </c>
      <c r="BV168" s="6">
        <v>0</v>
      </c>
      <c r="BW168" s="7">
        <v>0</v>
      </c>
      <c r="BX168" s="6">
        <v>0</v>
      </c>
      <c r="BY168" s="7">
        <v>0</v>
      </c>
      <c r="BZ168" s="6">
        <v>4660000</v>
      </c>
      <c r="CA168" s="6">
        <v>4660000</v>
      </c>
      <c r="CB168" s="6">
        <v>0</v>
      </c>
      <c r="CC168" s="7">
        <v>0</v>
      </c>
      <c r="CD168" s="6">
        <v>0</v>
      </c>
      <c r="CE168" s="7">
        <v>0</v>
      </c>
      <c r="CF168" s="6">
        <v>9043000</v>
      </c>
      <c r="CG168" s="6">
        <v>9043000</v>
      </c>
      <c r="CH168" s="6">
        <v>0</v>
      </c>
      <c r="CI168" s="7">
        <v>0</v>
      </c>
      <c r="CJ168" s="6">
        <v>0</v>
      </c>
      <c r="CK168" s="7">
        <v>0</v>
      </c>
      <c r="CL168" s="6">
        <v>4849000</v>
      </c>
      <c r="CM168" s="6">
        <v>4849000</v>
      </c>
      <c r="CN168" s="6">
        <v>0</v>
      </c>
      <c r="CO168" s="7">
        <v>0</v>
      </c>
      <c r="CP168" s="6">
        <v>0</v>
      </c>
      <c r="CQ168" s="7">
        <v>0</v>
      </c>
      <c r="CR168" s="6">
        <v>6557000</v>
      </c>
      <c r="CS168" s="6">
        <v>6557000</v>
      </c>
      <c r="CT168" s="6">
        <v>0</v>
      </c>
      <c r="CU168" s="7">
        <v>0</v>
      </c>
      <c r="CV168" s="6">
        <v>0</v>
      </c>
      <c r="CW168" s="7">
        <v>0</v>
      </c>
      <c r="CX168" s="6">
        <v>7812000</v>
      </c>
      <c r="CY168" s="6">
        <v>7812000</v>
      </c>
      <c r="CZ168" s="6">
        <v>0</v>
      </c>
      <c r="DA168" s="7">
        <v>0</v>
      </c>
      <c r="DB168" s="6">
        <v>0</v>
      </c>
      <c r="DC168" s="7">
        <v>0</v>
      </c>
      <c r="DD168" s="6">
        <v>4745000</v>
      </c>
      <c r="DE168" s="6">
        <v>4745000</v>
      </c>
      <c r="DF168" s="6">
        <v>0</v>
      </c>
      <c r="DG168" s="7">
        <v>0</v>
      </c>
      <c r="DH168" s="6">
        <v>0</v>
      </c>
      <c r="DI168" s="7">
        <v>0</v>
      </c>
      <c r="DJ168" s="6">
        <v>6946000</v>
      </c>
      <c r="DK168" s="6">
        <v>6946000</v>
      </c>
      <c r="DL168" s="6">
        <v>0</v>
      </c>
      <c r="DM168" s="7">
        <v>0</v>
      </c>
      <c r="DN168" s="6">
        <v>0</v>
      </c>
      <c r="DO168" s="7">
        <v>0</v>
      </c>
      <c r="DP168" s="6">
        <v>9046000</v>
      </c>
      <c r="DQ168" s="6">
        <v>9046000</v>
      </c>
      <c r="DR168" s="6">
        <v>0</v>
      </c>
      <c r="DS168" s="7">
        <v>0</v>
      </c>
      <c r="DT168" s="6">
        <v>0</v>
      </c>
      <c r="DU168" s="7">
        <v>0</v>
      </c>
      <c r="DV168" s="6">
        <v>7338000</v>
      </c>
      <c r="DW168" s="6">
        <v>7338000</v>
      </c>
      <c r="DX168" s="6">
        <v>0</v>
      </c>
      <c r="DY168" s="7">
        <v>0</v>
      </c>
      <c r="DZ168" s="6">
        <v>0</v>
      </c>
      <c r="EA168" s="7">
        <v>0</v>
      </c>
      <c r="EB168" s="6">
        <v>7856000</v>
      </c>
      <c r="EC168" s="6">
        <v>7856000</v>
      </c>
      <c r="ED168" s="6">
        <v>0</v>
      </c>
      <c r="EE168" s="6">
        <v>0</v>
      </c>
      <c r="EF168" s="6">
        <v>0</v>
      </c>
      <c r="EG168" s="6">
        <v>0</v>
      </c>
      <c r="EH168" s="6">
        <v>130127000</v>
      </c>
      <c r="EI168" s="6">
        <v>130127000</v>
      </c>
      <c r="EJ168" s="6">
        <v>0</v>
      </c>
    </row>
    <row r="169" spans="2:140" outlineLevel="3">
      <c r="B169" s="5" t="s">
        <v>597</v>
      </c>
      <c r="C169" s="7">
        <v>0</v>
      </c>
      <c r="D169" s="6">
        <v>0</v>
      </c>
      <c r="E169" s="7">
        <v>0</v>
      </c>
      <c r="F169" s="6">
        <v>470000</v>
      </c>
      <c r="G169" s="6">
        <v>470000</v>
      </c>
      <c r="H169" s="6">
        <v>0</v>
      </c>
      <c r="I169" s="7">
        <v>0</v>
      </c>
      <c r="J169" s="6">
        <v>0</v>
      </c>
      <c r="K169" s="7">
        <v>0</v>
      </c>
      <c r="L169" s="6">
        <v>830000</v>
      </c>
      <c r="M169" s="6">
        <v>830000</v>
      </c>
      <c r="N169" s="6">
        <v>0</v>
      </c>
      <c r="O169" s="7">
        <v>0</v>
      </c>
      <c r="P169" s="6">
        <v>0</v>
      </c>
      <c r="Q169" s="7">
        <v>0</v>
      </c>
      <c r="R169" s="6">
        <v>150000</v>
      </c>
      <c r="S169" s="6">
        <v>4446000</v>
      </c>
      <c r="T169" s="6">
        <v>0</v>
      </c>
      <c r="U169" s="7">
        <v>0</v>
      </c>
      <c r="V169" s="6">
        <v>0</v>
      </c>
      <c r="W169" s="7">
        <v>0</v>
      </c>
      <c r="X169" s="6">
        <v>4446000</v>
      </c>
      <c r="Y169" s="6">
        <v>4446000</v>
      </c>
      <c r="Z169" s="6">
        <v>0</v>
      </c>
      <c r="AA169" s="7">
        <v>0</v>
      </c>
      <c r="AB169" s="6">
        <v>0</v>
      </c>
      <c r="AC169" s="7">
        <v>0</v>
      </c>
      <c r="AD169" s="6">
        <v>3258000</v>
      </c>
      <c r="AE169" s="6">
        <v>3258000</v>
      </c>
      <c r="AF169" s="6">
        <v>0</v>
      </c>
      <c r="AG169" s="7">
        <v>0</v>
      </c>
      <c r="AH169" s="6">
        <v>0</v>
      </c>
      <c r="AI169" s="7">
        <v>0</v>
      </c>
      <c r="AJ169" s="6">
        <v>4030000</v>
      </c>
      <c r="AK169" s="6">
        <v>4030000</v>
      </c>
      <c r="AL169" s="6">
        <v>0</v>
      </c>
      <c r="AM169" s="7">
        <v>0</v>
      </c>
      <c r="AN169" s="6">
        <v>0</v>
      </c>
      <c r="AO169" s="7">
        <v>0</v>
      </c>
      <c r="AP169" s="6">
        <v>3473000</v>
      </c>
      <c r="AQ169" s="6">
        <v>3473000</v>
      </c>
      <c r="AR169" s="6">
        <v>0</v>
      </c>
      <c r="AS169" s="7">
        <v>0</v>
      </c>
      <c r="AT169" s="6">
        <v>0</v>
      </c>
      <c r="AU169" s="7">
        <v>0</v>
      </c>
      <c r="AV169" s="6">
        <v>3036000</v>
      </c>
      <c r="AW169" s="6">
        <v>3036000</v>
      </c>
      <c r="AX169" s="6">
        <v>0</v>
      </c>
      <c r="AY169" s="7">
        <v>0</v>
      </c>
      <c r="AZ169" s="6">
        <v>0</v>
      </c>
      <c r="BA169" s="7">
        <v>0</v>
      </c>
      <c r="BB169" s="6">
        <v>3942000</v>
      </c>
      <c r="BC169" s="6">
        <v>3942000</v>
      </c>
      <c r="BD169" s="6">
        <v>0</v>
      </c>
      <c r="BE169" s="7">
        <v>0</v>
      </c>
      <c r="BF169" s="6">
        <v>0</v>
      </c>
      <c r="BG169" s="7">
        <v>0</v>
      </c>
      <c r="BH169" s="6">
        <v>1850000</v>
      </c>
      <c r="BI169" s="6">
        <v>1850000</v>
      </c>
      <c r="BJ169" s="6">
        <v>0</v>
      </c>
      <c r="BK169" s="7">
        <v>0</v>
      </c>
      <c r="BL169" s="6">
        <v>0</v>
      </c>
      <c r="BM169" s="7">
        <v>0</v>
      </c>
      <c r="BN169" s="6">
        <v>2834000</v>
      </c>
      <c r="BO169" s="6">
        <v>2834000</v>
      </c>
      <c r="BP169" s="6">
        <v>0</v>
      </c>
      <c r="BQ169" s="7">
        <v>0</v>
      </c>
      <c r="BR169" s="6">
        <v>0</v>
      </c>
      <c r="BS169" s="7">
        <v>0</v>
      </c>
      <c r="BT169" s="6">
        <v>4806000</v>
      </c>
      <c r="BU169" s="6">
        <v>4806000</v>
      </c>
      <c r="BV169" s="6">
        <v>0</v>
      </c>
      <c r="BW169" s="7">
        <v>0</v>
      </c>
      <c r="BX169" s="6">
        <v>0</v>
      </c>
      <c r="BY169" s="7">
        <v>0</v>
      </c>
      <c r="BZ169" s="6">
        <v>990000</v>
      </c>
      <c r="CA169" s="6">
        <v>990000</v>
      </c>
      <c r="CB169" s="6">
        <v>0</v>
      </c>
      <c r="CC169" s="7">
        <v>0</v>
      </c>
      <c r="CD169" s="6">
        <v>0</v>
      </c>
      <c r="CE169" s="7">
        <v>0</v>
      </c>
      <c r="CF169" s="6">
        <v>4286000</v>
      </c>
      <c r="CG169" s="6">
        <v>4286000</v>
      </c>
      <c r="CH169" s="6">
        <v>0</v>
      </c>
      <c r="CI169" s="7">
        <v>0</v>
      </c>
      <c r="CJ169" s="6">
        <v>0</v>
      </c>
      <c r="CK169" s="7">
        <v>0</v>
      </c>
      <c r="CL169" s="6">
        <v>2185000</v>
      </c>
      <c r="CM169" s="6">
        <v>2185000</v>
      </c>
      <c r="CN169" s="6">
        <v>0</v>
      </c>
      <c r="CO169" s="7">
        <v>0</v>
      </c>
      <c r="CP169" s="6">
        <v>0</v>
      </c>
      <c r="CQ169" s="7">
        <v>0</v>
      </c>
      <c r="CR169" s="6">
        <v>1936000</v>
      </c>
      <c r="CS169" s="6">
        <v>1936000</v>
      </c>
      <c r="CT169" s="6">
        <v>0</v>
      </c>
      <c r="CU169" s="7">
        <v>0</v>
      </c>
      <c r="CV169" s="6">
        <v>0</v>
      </c>
      <c r="CW169" s="7">
        <v>0</v>
      </c>
      <c r="CX169" s="6">
        <v>3273000</v>
      </c>
      <c r="CY169" s="6">
        <v>3273000</v>
      </c>
      <c r="CZ169" s="6">
        <v>0</v>
      </c>
      <c r="DA169" s="7">
        <v>0</v>
      </c>
      <c r="DB169" s="6">
        <v>0</v>
      </c>
      <c r="DC169" s="7">
        <v>0</v>
      </c>
      <c r="DD169" s="6">
        <v>2494000</v>
      </c>
      <c r="DE169" s="6">
        <v>2494000</v>
      </c>
      <c r="DF169" s="6">
        <v>0</v>
      </c>
      <c r="DG169" s="7">
        <v>0</v>
      </c>
      <c r="DH169" s="6">
        <v>0</v>
      </c>
      <c r="DI169" s="7">
        <v>0</v>
      </c>
      <c r="DJ169" s="6">
        <v>8385000</v>
      </c>
      <c r="DK169" s="6">
        <v>8385000</v>
      </c>
      <c r="DL169" s="6">
        <v>0</v>
      </c>
      <c r="DM169" s="7">
        <v>0</v>
      </c>
      <c r="DN169" s="6">
        <v>0</v>
      </c>
      <c r="DO169" s="7">
        <v>0</v>
      </c>
      <c r="DP169" s="6">
        <v>5200000</v>
      </c>
      <c r="DQ169" s="6">
        <v>5200000</v>
      </c>
      <c r="DR169" s="6">
        <v>0</v>
      </c>
      <c r="DS169" s="7">
        <v>0</v>
      </c>
      <c r="DT169" s="6">
        <v>0</v>
      </c>
      <c r="DU169" s="7">
        <v>0</v>
      </c>
      <c r="DV169" s="6">
        <v>3306000</v>
      </c>
      <c r="DW169" s="6">
        <v>3306000</v>
      </c>
      <c r="DX169" s="6">
        <v>0</v>
      </c>
      <c r="DY169" s="7">
        <v>0</v>
      </c>
      <c r="DZ169" s="6">
        <v>0</v>
      </c>
      <c r="EA169" s="7">
        <v>0</v>
      </c>
      <c r="EB169" s="6">
        <v>3910000</v>
      </c>
      <c r="EC169" s="6">
        <v>3910000</v>
      </c>
      <c r="ED169" s="6">
        <v>0</v>
      </c>
      <c r="EE169" s="6">
        <v>0</v>
      </c>
      <c r="EF169" s="6">
        <v>0</v>
      </c>
      <c r="EG169" s="6">
        <v>0</v>
      </c>
      <c r="EH169" s="6">
        <v>69090000</v>
      </c>
      <c r="EI169" s="6">
        <v>69090000</v>
      </c>
      <c r="EJ169" s="6">
        <v>0</v>
      </c>
    </row>
    <row r="170" spans="2:140" outlineLevel="3">
      <c r="B170" s="5" t="s">
        <v>598</v>
      </c>
      <c r="C170" s="7">
        <v>0</v>
      </c>
      <c r="D170" s="6">
        <v>0</v>
      </c>
      <c r="E170" s="7">
        <v>0</v>
      </c>
      <c r="F170" s="7">
        <v>0</v>
      </c>
      <c r="G170" s="6">
        <v>0</v>
      </c>
      <c r="H170" s="6">
        <v>0</v>
      </c>
      <c r="I170" s="7">
        <v>0</v>
      </c>
      <c r="J170" s="6">
        <v>0</v>
      </c>
      <c r="K170" s="7">
        <v>0</v>
      </c>
      <c r="L170" s="7">
        <v>0</v>
      </c>
      <c r="M170" s="6">
        <v>0</v>
      </c>
      <c r="N170" s="6">
        <v>0</v>
      </c>
      <c r="O170" s="7">
        <v>0</v>
      </c>
      <c r="P170" s="6">
        <v>0</v>
      </c>
      <c r="Q170" s="7">
        <v>0</v>
      </c>
      <c r="R170" s="7">
        <v>0</v>
      </c>
      <c r="S170" s="6">
        <v>0</v>
      </c>
      <c r="T170" s="6">
        <v>0</v>
      </c>
      <c r="U170" s="7">
        <v>0</v>
      </c>
      <c r="V170" s="6">
        <v>0</v>
      </c>
      <c r="W170" s="7">
        <v>0</v>
      </c>
      <c r="X170" s="7">
        <v>0</v>
      </c>
      <c r="Y170" s="6">
        <v>0</v>
      </c>
      <c r="Z170" s="6">
        <v>0</v>
      </c>
      <c r="AA170" s="7">
        <v>0</v>
      </c>
      <c r="AB170" s="6">
        <v>0</v>
      </c>
      <c r="AC170" s="7">
        <v>0</v>
      </c>
      <c r="AD170" s="7">
        <v>0</v>
      </c>
      <c r="AE170" s="6">
        <v>0</v>
      </c>
      <c r="AF170" s="6">
        <v>0</v>
      </c>
      <c r="AG170" s="7">
        <v>0</v>
      </c>
      <c r="AH170" s="6">
        <v>0</v>
      </c>
      <c r="AI170" s="7">
        <v>0</v>
      </c>
      <c r="AJ170" s="7">
        <v>0</v>
      </c>
      <c r="AK170" s="6">
        <v>0</v>
      </c>
      <c r="AL170" s="6">
        <v>0</v>
      </c>
      <c r="AM170" s="7">
        <v>0</v>
      </c>
      <c r="AN170" s="6">
        <v>0</v>
      </c>
      <c r="AO170" s="7">
        <v>0</v>
      </c>
      <c r="AP170" s="7">
        <v>0</v>
      </c>
      <c r="AQ170" s="6">
        <v>0</v>
      </c>
      <c r="AR170" s="6">
        <v>0</v>
      </c>
      <c r="AS170" s="7">
        <v>0</v>
      </c>
      <c r="AT170" s="6">
        <v>0</v>
      </c>
      <c r="AU170" s="7">
        <v>0</v>
      </c>
      <c r="AV170" s="7">
        <v>0</v>
      </c>
      <c r="AW170" s="6">
        <v>0</v>
      </c>
      <c r="AX170" s="6">
        <v>0</v>
      </c>
      <c r="AY170" s="7">
        <v>0</v>
      </c>
      <c r="AZ170" s="6">
        <v>0</v>
      </c>
      <c r="BA170" s="7">
        <v>0</v>
      </c>
      <c r="BB170" s="7">
        <v>0</v>
      </c>
      <c r="BC170" s="6">
        <v>0</v>
      </c>
      <c r="BD170" s="6">
        <v>0</v>
      </c>
      <c r="BE170" s="7">
        <v>0</v>
      </c>
      <c r="BF170" s="6">
        <v>0</v>
      </c>
      <c r="BG170" s="7">
        <v>0</v>
      </c>
      <c r="BH170" s="7">
        <v>0</v>
      </c>
      <c r="BI170" s="6">
        <v>0</v>
      </c>
      <c r="BJ170" s="6">
        <v>0</v>
      </c>
      <c r="BK170" s="7">
        <v>0</v>
      </c>
      <c r="BL170" s="6">
        <v>0</v>
      </c>
      <c r="BM170" s="7">
        <v>0</v>
      </c>
      <c r="BN170" s="7">
        <v>0</v>
      </c>
      <c r="BO170" s="6">
        <v>0</v>
      </c>
      <c r="BP170" s="6">
        <v>0</v>
      </c>
      <c r="BQ170" s="7">
        <v>0</v>
      </c>
      <c r="BR170" s="6">
        <v>0</v>
      </c>
      <c r="BS170" s="7">
        <v>0</v>
      </c>
      <c r="BT170" s="7">
        <v>0</v>
      </c>
      <c r="BU170" s="6">
        <v>0</v>
      </c>
      <c r="BV170" s="6">
        <v>0</v>
      </c>
      <c r="BW170" s="7">
        <v>0</v>
      </c>
      <c r="BX170" s="6">
        <v>0</v>
      </c>
      <c r="BY170" s="7">
        <v>0</v>
      </c>
      <c r="BZ170" s="7">
        <v>0</v>
      </c>
      <c r="CA170" s="6">
        <v>0</v>
      </c>
      <c r="CB170" s="6">
        <v>0</v>
      </c>
      <c r="CC170" s="7">
        <v>0</v>
      </c>
      <c r="CD170" s="6">
        <v>0</v>
      </c>
      <c r="CE170" s="7">
        <v>0</v>
      </c>
      <c r="CF170" s="7">
        <v>0</v>
      </c>
      <c r="CG170" s="6">
        <v>0</v>
      </c>
      <c r="CH170" s="6">
        <v>0</v>
      </c>
      <c r="CI170" s="7">
        <v>0</v>
      </c>
      <c r="CJ170" s="6">
        <v>0</v>
      </c>
      <c r="CK170" s="7">
        <v>0</v>
      </c>
      <c r="CL170" s="7">
        <v>0</v>
      </c>
      <c r="CM170" s="6">
        <v>0</v>
      </c>
      <c r="CN170" s="6">
        <v>0</v>
      </c>
      <c r="CO170" s="7">
        <v>0</v>
      </c>
      <c r="CP170" s="6">
        <v>0</v>
      </c>
      <c r="CQ170" s="7">
        <v>0</v>
      </c>
      <c r="CR170" s="7">
        <v>0</v>
      </c>
      <c r="CS170" s="6">
        <v>0</v>
      </c>
      <c r="CT170" s="6">
        <v>0</v>
      </c>
      <c r="CU170" s="7">
        <v>0</v>
      </c>
      <c r="CV170" s="6">
        <v>0</v>
      </c>
      <c r="CW170" s="7">
        <v>0</v>
      </c>
      <c r="CX170" s="7">
        <v>0</v>
      </c>
      <c r="CY170" s="6">
        <v>0</v>
      </c>
      <c r="CZ170" s="6">
        <v>0</v>
      </c>
      <c r="DA170" s="7">
        <v>0</v>
      </c>
      <c r="DB170" s="6">
        <v>0</v>
      </c>
      <c r="DC170" s="7">
        <v>0</v>
      </c>
      <c r="DD170" s="7">
        <v>0</v>
      </c>
      <c r="DE170" s="6">
        <v>0</v>
      </c>
      <c r="DF170" s="6">
        <v>0</v>
      </c>
      <c r="DG170" s="7">
        <v>0</v>
      </c>
      <c r="DH170" s="6">
        <v>0</v>
      </c>
      <c r="DI170" s="7">
        <v>0</v>
      </c>
      <c r="DJ170" s="7">
        <v>0</v>
      </c>
      <c r="DK170" s="6">
        <v>0</v>
      </c>
      <c r="DL170" s="6">
        <v>0</v>
      </c>
      <c r="DM170" s="7">
        <v>0</v>
      </c>
      <c r="DN170" s="6">
        <v>0</v>
      </c>
      <c r="DO170" s="7">
        <v>0</v>
      </c>
      <c r="DP170" s="7">
        <v>0</v>
      </c>
      <c r="DQ170" s="6">
        <v>0</v>
      </c>
      <c r="DR170" s="6">
        <v>0</v>
      </c>
      <c r="DS170" s="7">
        <v>0</v>
      </c>
      <c r="DT170" s="6">
        <v>0</v>
      </c>
      <c r="DU170" s="7">
        <v>0</v>
      </c>
      <c r="DV170" s="7">
        <v>0</v>
      </c>
      <c r="DW170" s="6">
        <v>0</v>
      </c>
      <c r="DX170" s="6">
        <v>0</v>
      </c>
      <c r="DY170" s="7">
        <v>0</v>
      </c>
      <c r="DZ170" s="6">
        <v>0</v>
      </c>
      <c r="EA170" s="7">
        <v>0</v>
      </c>
      <c r="EB170" s="7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</row>
    <row r="171" spans="2:140" outlineLevel="3">
      <c r="B171" s="5" t="s">
        <v>599</v>
      </c>
      <c r="C171" s="7">
        <v>0</v>
      </c>
      <c r="D171" s="6">
        <v>0</v>
      </c>
      <c r="E171" s="7">
        <v>0</v>
      </c>
      <c r="F171" s="7">
        <v>0</v>
      </c>
      <c r="G171" s="6">
        <v>0</v>
      </c>
      <c r="H171" s="6">
        <v>0</v>
      </c>
      <c r="I171" s="7">
        <v>0</v>
      </c>
      <c r="J171" s="6">
        <v>0</v>
      </c>
      <c r="K171" s="7">
        <v>0</v>
      </c>
      <c r="L171" s="7">
        <v>0</v>
      </c>
      <c r="M171" s="6">
        <v>0</v>
      </c>
      <c r="N171" s="6">
        <v>0</v>
      </c>
      <c r="O171" s="7">
        <v>0</v>
      </c>
      <c r="P171" s="6">
        <v>0</v>
      </c>
      <c r="Q171" s="7">
        <v>0</v>
      </c>
      <c r="R171" s="7">
        <v>0</v>
      </c>
      <c r="S171" s="6">
        <v>0</v>
      </c>
      <c r="T171" s="6">
        <v>0</v>
      </c>
      <c r="U171" s="7">
        <v>0</v>
      </c>
      <c r="V171" s="6">
        <v>0</v>
      </c>
      <c r="W171" s="7">
        <v>0</v>
      </c>
      <c r="X171" s="7">
        <v>0</v>
      </c>
      <c r="Y171" s="6">
        <v>0</v>
      </c>
      <c r="Z171" s="6">
        <v>0</v>
      </c>
      <c r="AA171" s="6">
        <v>12714.74</v>
      </c>
      <c r="AB171" s="6">
        <v>0</v>
      </c>
      <c r="AC171" s="6">
        <v>15703.34</v>
      </c>
      <c r="AD171" s="7">
        <v>0</v>
      </c>
      <c r="AE171" s="6">
        <v>-15703.34</v>
      </c>
      <c r="AF171" s="6">
        <v>0</v>
      </c>
      <c r="AG171" s="7">
        <v>0</v>
      </c>
      <c r="AH171" s="6">
        <v>0</v>
      </c>
      <c r="AI171" s="7">
        <v>0</v>
      </c>
      <c r="AJ171" s="7">
        <v>0</v>
      </c>
      <c r="AK171" s="6">
        <v>0</v>
      </c>
      <c r="AL171" s="6">
        <v>0</v>
      </c>
      <c r="AM171" s="6">
        <v>2063.89</v>
      </c>
      <c r="AN171" s="6">
        <v>0</v>
      </c>
      <c r="AO171" s="6">
        <v>23009.22</v>
      </c>
      <c r="AP171" s="7">
        <v>0</v>
      </c>
      <c r="AQ171" s="6">
        <v>-23009.22</v>
      </c>
      <c r="AR171" s="6">
        <v>0</v>
      </c>
      <c r="AS171" s="7">
        <v>0</v>
      </c>
      <c r="AT171" s="6">
        <v>0</v>
      </c>
      <c r="AU171" s="7">
        <v>0</v>
      </c>
      <c r="AV171" s="7">
        <v>0</v>
      </c>
      <c r="AW171" s="6">
        <v>0</v>
      </c>
      <c r="AX171" s="6">
        <v>0</v>
      </c>
      <c r="AY171" s="6">
        <v>8400</v>
      </c>
      <c r="AZ171" s="6">
        <v>0</v>
      </c>
      <c r="BA171" s="6">
        <v>37755.4</v>
      </c>
      <c r="BB171" s="7">
        <v>0</v>
      </c>
      <c r="BC171" s="6">
        <v>-37755.4</v>
      </c>
      <c r="BD171" s="6">
        <v>0</v>
      </c>
      <c r="BE171" s="6">
        <v>5100</v>
      </c>
      <c r="BF171" s="6">
        <v>0</v>
      </c>
      <c r="BG171" s="6">
        <v>5100</v>
      </c>
      <c r="BH171" s="7">
        <v>0</v>
      </c>
      <c r="BI171" s="6">
        <v>-5100</v>
      </c>
      <c r="BJ171" s="6">
        <v>0</v>
      </c>
      <c r="BK171" s="7">
        <v>0</v>
      </c>
      <c r="BL171" s="6">
        <v>0</v>
      </c>
      <c r="BM171" s="7">
        <v>0</v>
      </c>
      <c r="BN171" s="7">
        <v>0</v>
      </c>
      <c r="BO171" s="6">
        <v>0</v>
      </c>
      <c r="BP171" s="6">
        <v>0</v>
      </c>
      <c r="BQ171" s="6">
        <v>3680</v>
      </c>
      <c r="BR171" s="6">
        <v>0</v>
      </c>
      <c r="BS171" s="6">
        <v>6840</v>
      </c>
      <c r="BT171" s="7">
        <v>0</v>
      </c>
      <c r="BU171" s="6">
        <v>-6840</v>
      </c>
      <c r="BV171" s="6">
        <v>0</v>
      </c>
      <c r="BW171" s="7">
        <v>0</v>
      </c>
      <c r="BX171" s="6">
        <v>0</v>
      </c>
      <c r="BY171" s="6">
        <v>1500</v>
      </c>
      <c r="BZ171" s="7">
        <v>0</v>
      </c>
      <c r="CA171" s="6">
        <v>-1500</v>
      </c>
      <c r="CB171" s="6">
        <v>0</v>
      </c>
      <c r="CC171" s="6">
        <v>4500</v>
      </c>
      <c r="CD171" s="6">
        <v>0</v>
      </c>
      <c r="CE171" s="6">
        <v>14642.99</v>
      </c>
      <c r="CF171" s="7">
        <v>0</v>
      </c>
      <c r="CG171" s="6">
        <v>-14642.99</v>
      </c>
      <c r="CH171" s="6">
        <v>0</v>
      </c>
      <c r="CI171" s="6">
        <v>3832</v>
      </c>
      <c r="CJ171" s="6">
        <v>0</v>
      </c>
      <c r="CK171" s="6">
        <v>13395.33</v>
      </c>
      <c r="CL171" s="7">
        <v>0</v>
      </c>
      <c r="CM171" s="6">
        <v>-13395.33</v>
      </c>
      <c r="CN171" s="6">
        <v>0</v>
      </c>
      <c r="CO171" s="6">
        <v>20752.34</v>
      </c>
      <c r="CP171" s="6">
        <v>0</v>
      </c>
      <c r="CQ171" s="6">
        <v>41702.339999999997</v>
      </c>
      <c r="CR171" s="7">
        <v>0</v>
      </c>
      <c r="CS171" s="6">
        <v>-41702.339999999997</v>
      </c>
      <c r="CT171" s="6">
        <v>0</v>
      </c>
      <c r="CU171" s="7">
        <v>0</v>
      </c>
      <c r="CV171" s="6">
        <v>0</v>
      </c>
      <c r="CW171" s="7">
        <v>0</v>
      </c>
      <c r="CX171" s="7">
        <v>0</v>
      </c>
      <c r="CY171" s="6">
        <v>0</v>
      </c>
      <c r="CZ171" s="6">
        <v>0</v>
      </c>
      <c r="DA171" s="7">
        <v>0</v>
      </c>
      <c r="DB171" s="6">
        <v>0</v>
      </c>
      <c r="DC171" s="6">
        <v>6570.11</v>
      </c>
      <c r="DD171" s="7">
        <v>0</v>
      </c>
      <c r="DE171" s="6">
        <v>-6570.11</v>
      </c>
      <c r="DF171" s="6">
        <v>0</v>
      </c>
      <c r="DG171" s="6">
        <v>12397</v>
      </c>
      <c r="DH171" s="6">
        <v>0</v>
      </c>
      <c r="DI171" s="6">
        <v>20797</v>
      </c>
      <c r="DJ171" s="7">
        <v>0</v>
      </c>
      <c r="DK171" s="6">
        <v>-20797</v>
      </c>
      <c r="DL171" s="6">
        <v>0</v>
      </c>
      <c r="DM171" s="7">
        <v>0</v>
      </c>
      <c r="DN171" s="6">
        <v>0</v>
      </c>
      <c r="DO171" s="7">
        <v>0</v>
      </c>
      <c r="DP171" s="7">
        <v>0</v>
      </c>
      <c r="DQ171" s="6">
        <v>0</v>
      </c>
      <c r="DR171" s="6">
        <v>0</v>
      </c>
      <c r="DS171" s="7">
        <v>0</v>
      </c>
      <c r="DT171" s="6">
        <v>0</v>
      </c>
      <c r="DU171" s="6">
        <v>4650</v>
      </c>
      <c r="DV171" s="7">
        <v>0</v>
      </c>
      <c r="DW171" s="6">
        <v>-4650</v>
      </c>
      <c r="DX171" s="6">
        <v>0</v>
      </c>
      <c r="DY171" s="6">
        <v>450</v>
      </c>
      <c r="DZ171" s="6">
        <v>0</v>
      </c>
      <c r="EA171" s="6">
        <v>450</v>
      </c>
      <c r="EB171" s="7">
        <v>0</v>
      </c>
      <c r="EC171" s="6">
        <v>-450</v>
      </c>
      <c r="ED171" s="6">
        <v>0</v>
      </c>
      <c r="EE171" s="6">
        <v>73889.97</v>
      </c>
      <c r="EF171" s="6">
        <v>0</v>
      </c>
      <c r="EG171" s="6">
        <v>192115.73</v>
      </c>
      <c r="EH171" s="6">
        <v>0</v>
      </c>
      <c r="EI171" s="6">
        <v>-192115.73</v>
      </c>
      <c r="EJ171" s="6">
        <v>0</v>
      </c>
    </row>
    <row r="172" spans="2:140" outlineLevel="3">
      <c r="B172" s="5" t="s">
        <v>600</v>
      </c>
      <c r="C172" s="7">
        <v>0</v>
      </c>
      <c r="D172" s="6">
        <v>0</v>
      </c>
      <c r="E172" s="7">
        <v>0</v>
      </c>
      <c r="F172" s="7">
        <v>0</v>
      </c>
      <c r="G172" s="6">
        <v>0</v>
      </c>
      <c r="H172" s="6">
        <v>0</v>
      </c>
      <c r="I172" s="7">
        <v>0</v>
      </c>
      <c r="J172" s="6">
        <v>0</v>
      </c>
      <c r="K172" s="7">
        <v>0</v>
      </c>
      <c r="L172" s="7">
        <v>0</v>
      </c>
      <c r="M172" s="6">
        <v>0</v>
      </c>
      <c r="N172" s="6">
        <v>0</v>
      </c>
      <c r="O172" s="7">
        <v>0</v>
      </c>
      <c r="P172" s="6">
        <v>0</v>
      </c>
      <c r="Q172" s="7">
        <v>0</v>
      </c>
      <c r="R172" s="7">
        <v>0</v>
      </c>
      <c r="S172" s="6">
        <v>-6000</v>
      </c>
      <c r="T172" s="6">
        <v>0</v>
      </c>
      <c r="U172" s="7">
        <v>0</v>
      </c>
      <c r="V172" s="6">
        <v>0</v>
      </c>
      <c r="W172" s="6">
        <v>6000</v>
      </c>
      <c r="X172" s="7">
        <v>0</v>
      </c>
      <c r="Y172" s="6">
        <v>-6000</v>
      </c>
      <c r="Z172" s="6">
        <v>0</v>
      </c>
      <c r="AA172" s="7">
        <v>0</v>
      </c>
      <c r="AB172" s="6">
        <v>0</v>
      </c>
      <c r="AC172" s="7">
        <v>0</v>
      </c>
      <c r="AD172" s="7">
        <v>0</v>
      </c>
      <c r="AE172" s="6">
        <v>0</v>
      </c>
      <c r="AF172" s="6">
        <v>0</v>
      </c>
      <c r="AG172" s="7">
        <v>0</v>
      </c>
      <c r="AH172" s="6">
        <v>0</v>
      </c>
      <c r="AI172" s="6">
        <v>3000</v>
      </c>
      <c r="AJ172" s="7">
        <v>0</v>
      </c>
      <c r="AK172" s="6">
        <v>-3000</v>
      </c>
      <c r="AL172" s="6">
        <v>0</v>
      </c>
      <c r="AM172" s="7">
        <v>0</v>
      </c>
      <c r="AN172" s="6">
        <v>0</v>
      </c>
      <c r="AO172" s="7">
        <v>0</v>
      </c>
      <c r="AP172" s="7">
        <v>0</v>
      </c>
      <c r="AQ172" s="6">
        <v>0</v>
      </c>
      <c r="AR172" s="6">
        <v>0</v>
      </c>
      <c r="AS172" s="7">
        <v>0</v>
      </c>
      <c r="AT172" s="6">
        <v>0</v>
      </c>
      <c r="AU172" s="7">
        <v>0</v>
      </c>
      <c r="AV172" s="7">
        <v>0</v>
      </c>
      <c r="AW172" s="6">
        <v>0</v>
      </c>
      <c r="AX172" s="6">
        <v>0</v>
      </c>
      <c r="AY172" s="7">
        <v>0</v>
      </c>
      <c r="AZ172" s="6">
        <v>0</v>
      </c>
      <c r="BA172" s="7">
        <v>0</v>
      </c>
      <c r="BB172" s="7">
        <v>0</v>
      </c>
      <c r="BC172" s="6">
        <v>0</v>
      </c>
      <c r="BD172" s="6">
        <v>0</v>
      </c>
      <c r="BE172" s="7">
        <v>0</v>
      </c>
      <c r="BF172" s="6">
        <v>0</v>
      </c>
      <c r="BG172" s="7">
        <v>0</v>
      </c>
      <c r="BH172" s="7">
        <v>0</v>
      </c>
      <c r="BI172" s="6">
        <v>0</v>
      </c>
      <c r="BJ172" s="6">
        <v>0</v>
      </c>
      <c r="BK172" s="7">
        <v>0</v>
      </c>
      <c r="BL172" s="6">
        <v>0</v>
      </c>
      <c r="BM172" s="7">
        <v>0</v>
      </c>
      <c r="BN172" s="7">
        <v>0</v>
      </c>
      <c r="BO172" s="6">
        <v>0</v>
      </c>
      <c r="BP172" s="6">
        <v>0</v>
      </c>
      <c r="BQ172" s="7">
        <v>0</v>
      </c>
      <c r="BR172" s="6">
        <v>0</v>
      </c>
      <c r="BS172" s="7">
        <v>0</v>
      </c>
      <c r="BT172" s="7">
        <v>0</v>
      </c>
      <c r="BU172" s="6">
        <v>0</v>
      </c>
      <c r="BV172" s="6">
        <v>0</v>
      </c>
      <c r="BW172" s="7">
        <v>0</v>
      </c>
      <c r="BX172" s="6">
        <v>0</v>
      </c>
      <c r="BY172" s="7">
        <v>0</v>
      </c>
      <c r="BZ172" s="7">
        <v>0</v>
      </c>
      <c r="CA172" s="6">
        <v>0</v>
      </c>
      <c r="CB172" s="6">
        <v>0</v>
      </c>
      <c r="CC172" s="7">
        <v>0</v>
      </c>
      <c r="CD172" s="6">
        <v>0</v>
      </c>
      <c r="CE172" s="7">
        <v>0</v>
      </c>
      <c r="CF172" s="7">
        <v>0</v>
      </c>
      <c r="CG172" s="6">
        <v>0</v>
      </c>
      <c r="CH172" s="6">
        <v>0</v>
      </c>
      <c r="CI172" s="7">
        <v>0</v>
      </c>
      <c r="CJ172" s="6">
        <v>0</v>
      </c>
      <c r="CK172" s="7">
        <v>0</v>
      </c>
      <c r="CL172" s="7">
        <v>0</v>
      </c>
      <c r="CM172" s="6">
        <v>0</v>
      </c>
      <c r="CN172" s="6">
        <v>0</v>
      </c>
      <c r="CO172" s="7">
        <v>0</v>
      </c>
      <c r="CP172" s="6">
        <v>0</v>
      </c>
      <c r="CQ172" s="7">
        <v>0</v>
      </c>
      <c r="CR172" s="7">
        <v>0</v>
      </c>
      <c r="CS172" s="6">
        <v>0</v>
      </c>
      <c r="CT172" s="6">
        <v>0</v>
      </c>
      <c r="CU172" s="7">
        <v>0</v>
      </c>
      <c r="CV172" s="6">
        <v>0</v>
      </c>
      <c r="CW172" s="7">
        <v>0</v>
      </c>
      <c r="CX172" s="7">
        <v>0</v>
      </c>
      <c r="CY172" s="6">
        <v>0</v>
      </c>
      <c r="CZ172" s="6">
        <v>0</v>
      </c>
      <c r="DA172" s="7">
        <v>0</v>
      </c>
      <c r="DB172" s="6">
        <v>0</v>
      </c>
      <c r="DC172" s="7">
        <v>0</v>
      </c>
      <c r="DD172" s="7">
        <v>0</v>
      </c>
      <c r="DE172" s="6">
        <v>0</v>
      </c>
      <c r="DF172" s="6">
        <v>0</v>
      </c>
      <c r="DG172" s="7">
        <v>0</v>
      </c>
      <c r="DH172" s="6">
        <v>0</v>
      </c>
      <c r="DI172" s="7">
        <v>0</v>
      </c>
      <c r="DJ172" s="7">
        <v>0</v>
      </c>
      <c r="DK172" s="6">
        <v>0</v>
      </c>
      <c r="DL172" s="6">
        <v>0</v>
      </c>
      <c r="DM172" s="7">
        <v>0</v>
      </c>
      <c r="DN172" s="6">
        <v>0</v>
      </c>
      <c r="DO172" s="7">
        <v>0</v>
      </c>
      <c r="DP172" s="7">
        <v>0</v>
      </c>
      <c r="DQ172" s="6">
        <v>0</v>
      </c>
      <c r="DR172" s="6">
        <v>0</v>
      </c>
      <c r="DS172" s="7">
        <v>0</v>
      </c>
      <c r="DT172" s="6">
        <v>0</v>
      </c>
      <c r="DU172" s="7">
        <v>0</v>
      </c>
      <c r="DV172" s="7">
        <v>0</v>
      </c>
      <c r="DW172" s="6">
        <v>0</v>
      </c>
      <c r="DX172" s="6">
        <v>0</v>
      </c>
      <c r="DY172" s="7">
        <v>0</v>
      </c>
      <c r="DZ172" s="6">
        <v>0</v>
      </c>
      <c r="EA172" s="7">
        <v>0</v>
      </c>
      <c r="EB172" s="7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9000</v>
      </c>
      <c r="EH172" s="6">
        <v>0</v>
      </c>
      <c r="EI172" s="6">
        <v>-9000</v>
      </c>
      <c r="EJ172" s="6">
        <v>0</v>
      </c>
    </row>
    <row r="173" spans="2:140" outlineLevel="3">
      <c r="B173" s="5" t="s">
        <v>601</v>
      </c>
      <c r="C173" s="7">
        <v>0</v>
      </c>
      <c r="D173" s="6">
        <v>0</v>
      </c>
      <c r="E173" s="7">
        <v>0</v>
      </c>
      <c r="F173" s="7">
        <v>0</v>
      </c>
      <c r="G173" s="6">
        <v>0</v>
      </c>
      <c r="H173" s="6">
        <v>0</v>
      </c>
      <c r="I173" s="6">
        <v>19522.509999999998</v>
      </c>
      <c r="J173" s="6">
        <v>0</v>
      </c>
      <c r="K173" s="6">
        <v>116219.47</v>
      </c>
      <c r="L173" s="7">
        <v>0</v>
      </c>
      <c r="M173" s="6">
        <v>-116219.47</v>
      </c>
      <c r="N173" s="6">
        <v>0</v>
      </c>
      <c r="O173" s="6">
        <v>15560</v>
      </c>
      <c r="P173" s="6">
        <v>0</v>
      </c>
      <c r="Q173" s="6">
        <v>41088.6</v>
      </c>
      <c r="R173" s="7">
        <v>0</v>
      </c>
      <c r="S173" s="6">
        <v>-40198.370000000003</v>
      </c>
      <c r="T173" s="6">
        <v>0</v>
      </c>
      <c r="U173" s="7">
        <v>0</v>
      </c>
      <c r="V173" s="6">
        <v>0</v>
      </c>
      <c r="W173" s="6">
        <v>40198.370000000003</v>
      </c>
      <c r="X173" s="7">
        <v>0</v>
      </c>
      <c r="Y173" s="6">
        <v>-40198.370000000003</v>
      </c>
      <c r="Z173" s="6">
        <v>0</v>
      </c>
      <c r="AA173" s="6">
        <v>23273.17</v>
      </c>
      <c r="AB173" s="6">
        <v>0</v>
      </c>
      <c r="AC173" s="6">
        <v>111211.98</v>
      </c>
      <c r="AD173" s="7">
        <v>0</v>
      </c>
      <c r="AE173" s="6">
        <v>-111211.98</v>
      </c>
      <c r="AF173" s="6">
        <v>0</v>
      </c>
      <c r="AG173" s="6">
        <v>18820</v>
      </c>
      <c r="AH173" s="6">
        <v>0</v>
      </c>
      <c r="AI173" s="6">
        <v>90529.5</v>
      </c>
      <c r="AJ173" s="7">
        <v>0</v>
      </c>
      <c r="AK173" s="6">
        <v>-90529.5</v>
      </c>
      <c r="AL173" s="6">
        <v>0</v>
      </c>
      <c r="AM173" s="6">
        <v>22412.7</v>
      </c>
      <c r="AN173" s="6">
        <v>0</v>
      </c>
      <c r="AO173" s="6">
        <v>75588.44</v>
      </c>
      <c r="AP173" s="7">
        <v>0</v>
      </c>
      <c r="AQ173" s="6">
        <v>-75588.44</v>
      </c>
      <c r="AR173" s="6">
        <v>0</v>
      </c>
      <c r="AS173" s="6">
        <v>15157</v>
      </c>
      <c r="AT173" s="6">
        <v>0</v>
      </c>
      <c r="AU173" s="6">
        <v>72875</v>
      </c>
      <c r="AV173" s="7">
        <v>0</v>
      </c>
      <c r="AW173" s="6">
        <v>-72875</v>
      </c>
      <c r="AX173" s="6">
        <v>0</v>
      </c>
      <c r="AY173" s="6">
        <v>17565</v>
      </c>
      <c r="AZ173" s="6">
        <v>0</v>
      </c>
      <c r="BA173" s="6">
        <v>74748.08</v>
      </c>
      <c r="BB173" s="7">
        <v>0</v>
      </c>
      <c r="BC173" s="6">
        <v>-74748.08</v>
      </c>
      <c r="BD173" s="6">
        <v>0</v>
      </c>
      <c r="BE173" s="6">
        <v>22640</v>
      </c>
      <c r="BF173" s="6">
        <v>0</v>
      </c>
      <c r="BG173" s="6">
        <v>70650</v>
      </c>
      <c r="BH173" s="7">
        <v>0</v>
      </c>
      <c r="BI173" s="6">
        <v>-70650</v>
      </c>
      <c r="BJ173" s="6">
        <v>0</v>
      </c>
      <c r="BK173" s="6">
        <v>8068.51</v>
      </c>
      <c r="BL173" s="6">
        <v>0</v>
      </c>
      <c r="BM173" s="6">
        <v>87092.67</v>
      </c>
      <c r="BN173" s="7">
        <v>0</v>
      </c>
      <c r="BO173" s="6">
        <v>-87092.67</v>
      </c>
      <c r="BP173" s="6">
        <v>0</v>
      </c>
      <c r="BQ173" s="6">
        <v>20210</v>
      </c>
      <c r="BR173" s="6">
        <v>0</v>
      </c>
      <c r="BS173" s="6">
        <v>68404</v>
      </c>
      <c r="BT173" s="7">
        <v>0</v>
      </c>
      <c r="BU173" s="6">
        <v>-68404</v>
      </c>
      <c r="BV173" s="6">
        <v>0</v>
      </c>
      <c r="BW173" s="6">
        <v>7380</v>
      </c>
      <c r="BX173" s="6">
        <v>0</v>
      </c>
      <c r="BY173" s="6">
        <v>63601.919999999998</v>
      </c>
      <c r="BZ173" s="7">
        <v>0</v>
      </c>
      <c r="CA173" s="6">
        <v>-63601.919999999998</v>
      </c>
      <c r="CB173" s="6">
        <v>0</v>
      </c>
      <c r="CC173" s="6">
        <v>29135</v>
      </c>
      <c r="CD173" s="6">
        <v>0</v>
      </c>
      <c r="CE173" s="6">
        <v>115843.3</v>
      </c>
      <c r="CF173" s="7">
        <v>0</v>
      </c>
      <c r="CG173" s="6">
        <v>-115843.3</v>
      </c>
      <c r="CH173" s="6">
        <v>0</v>
      </c>
      <c r="CI173" s="6">
        <v>57474</v>
      </c>
      <c r="CJ173" s="6">
        <v>0</v>
      </c>
      <c r="CK173" s="6">
        <v>155880.57999999999</v>
      </c>
      <c r="CL173" s="7">
        <v>0</v>
      </c>
      <c r="CM173" s="6">
        <v>-155880.57999999999</v>
      </c>
      <c r="CN173" s="6">
        <v>0</v>
      </c>
      <c r="CO173" s="6">
        <v>37210.65</v>
      </c>
      <c r="CP173" s="6">
        <v>0</v>
      </c>
      <c r="CQ173" s="6">
        <v>89910.080000000002</v>
      </c>
      <c r="CR173" s="7">
        <v>0</v>
      </c>
      <c r="CS173" s="6">
        <v>-89910.080000000002</v>
      </c>
      <c r="CT173" s="6">
        <v>0</v>
      </c>
      <c r="CU173" s="6">
        <v>28230</v>
      </c>
      <c r="CV173" s="6">
        <v>0</v>
      </c>
      <c r="CW173" s="6">
        <v>94570.240000000005</v>
      </c>
      <c r="CX173" s="7">
        <v>0</v>
      </c>
      <c r="CY173" s="6">
        <v>-94570.240000000005</v>
      </c>
      <c r="CZ173" s="6">
        <v>0</v>
      </c>
      <c r="DA173" s="6">
        <v>27831.61</v>
      </c>
      <c r="DB173" s="6">
        <v>0</v>
      </c>
      <c r="DC173" s="6">
        <v>195651.85</v>
      </c>
      <c r="DD173" s="7">
        <v>0</v>
      </c>
      <c r="DE173" s="6">
        <v>-195651.85</v>
      </c>
      <c r="DF173" s="6">
        <v>0</v>
      </c>
      <c r="DG173" s="6">
        <v>20924.43</v>
      </c>
      <c r="DH173" s="6">
        <v>0</v>
      </c>
      <c r="DI173" s="6">
        <v>88249.75</v>
      </c>
      <c r="DJ173" s="7">
        <v>0</v>
      </c>
      <c r="DK173" s="6">
        <v>-88249.75</v>
      </c>
      <c r="DL173" s="6">
        <v>0</v>
      </c>
      <c r="DM173" s="6">
        <v>146777.94</v>
      </c>
      <c r="DN173" s="6">
        <v>0</v>
      </c>
      <c r="DO173" s="6">
        <v>207198.7</v>
      </c>
      <c r="DP173" s="7">
        <v>0</v>
      </c>
      <c r="DQ173" s="6">
        <v>-207198.7</v>
      </c>
      <c r="DR173" s="6">
        <v>0</v>
      </c>
      <c r="DS173" s="6">
        <v>21046.26</v>
      </c>
      <c r="DT173" s="6">
        <v>0</v>
      </c>
      <c r="DU173" s="6">
        <v>128605.65</v>
      </c>
      <c r="DV173" s="7">
        <v>0</v>
      </c>
      <c r="DW173" s="6">
        <v>-128605.65</v>
      </c>
      <c r="DX173" s="6">
        <v>0</v>
      </c>
      <c r="DY173" s="6">
        <v>15814</v>
      </c>
      <c r="DZ173" s="6">
        <v>0</v>
      </c>
      <c r="EA173" s="6">
        <v>86677.36</v>
      </c>
      <c r="EB173" s="7">
        <v>0</v>
      </c>
      <c r="EC173" s="6">
        <v>-86677.36</v>
      </c>
      <c r="ED173" s="6">
        <v>0</v>
      </c>
      <c r="EE173" s="6">
        <v>575052.78</v>
      </c>
      <c r="EF173" s="6">
        <v>0</v>
      </c>
      <c r="EG173" s="6">
        <v>2074795.54</v>
      </c>
      <c r="EH173" s="6">
        <v>0</v>
      </c>
      <c r="EI173" s="6">
        <v>-2074795.54</v>
      </c>
      <c r="EJ173" s="6">
        <v>0</v>
      </c>
    </row>
    <row r="174" spans="2:140" outlineLevel="3">
      <c r="B174" s="5" t="s">
        <v>602</v>
      </c>
      <c r="C174" s="7">
        <v>0</v>
      </c>
      <c r="D174" s="6">
        <v>0</v>
      </c>
      <c r="E174" s="7">
        <v>0</v>
      </c>
      <c r="F174" s="7">
        <v>0</v>
      </c>
      <c r="G174" s="6">
        <v>0</v>
      </c>
      <c r="H174" s="6">
        <v>0</v>
      </c>
      <c r="I174" s="7">
        <v>0</v>
      </c>
      <c r="J174" s="6">
        <v>0</v>
      </c>
      <c r="K174" s="7">
        <v>0</v>
      </c>
      <c r="L174" s="7">
        <v>0</v>
      </c>
      <c r="M174" s="6">
        <v>0</v>
      </c>
      <c r="N174" s="6">
        <v>0</v>
      </c>
      <c r="O174" s="7">
        <v>0</v>
      </c>
      <c r="P174" s="6">
        <v>0</v>
      </c>
      <c r="Q174" s="7">
        <v>0</v>
      </c>
      <c r="R174" s="7">
        <v>0</v>
      </c>
      <c r="S174" s="6">
        <v>0</v>
      </c>
      <c r="T174" s="6">
        <v>0</v>
      </c>
      <c r="U174" s="7">
        <v>0</v>
      </c>
      <c r="V174" s="6">
        <v>0</v>
      </c>
      <c r="W174" s="7">
        <v>0</v>
      </c>
      <c r="X174" s="7">
        <v>0</v>
      </c>
      <c r="Y174" s="6">
        <v>0</v>
      </c>
      <c r="Z174" s="6">
        <v>0</v>
      </c>
      <c r="AA174" s="6">
        <v>-1.03</v>
      </c>
      <c r="AB174" s="6">
        <v>0</v>
      </c>
      <c r="AC174" s="6">
        <v>-307.95999999999998</v>
      </c>
      <c r="AD174" s="7">
        <v>0</v>
      </c>
      <c r="AE174" s="6">
        <v>307.95999999999998</v>
      </c>
      <c r="AF174" s="6">
        <v>0</v>
      </c>
      <c r="AG174" s="6">
        <v>-1418.13</v>
      </c>
      <c r="AH174" s="6">
        <v>0</v>
      </c>
      <c r="AI174" s="6">
        <v>-1700.71</v>
      </c>
      <c r="AJ174" s="7">
        <v>0</v>
      </c>
      <c r="AK174" s="6">
        <v>1700.71</v>
      </c>
      <c r="AL174" s="6">
        <v>0</v>
      </c>
      <c r="AM174" s="6">
        <v>-3.05</v>
      </c>
      <c r="AN174" s="6">
        <v>0</v>
      </c>
      <c r="AO174" s="6">
        <v>-2373.9</v>
      </c>
      <c r="AP174" s="7">
        <v>0</v>
      </c>
      <c r="AQ174" s="6">
        <v>2373.9</v>
      </c>
      <c r="AR174" s="6">
        <v>0</v>
      </c>
      <c r="AS174" s="6">
        <v>-47.49</v>
      </c>
      <c r="AT174" s="6">
        <v>0</v>
      </c>
      <c r="AU174" s="6">
        <v>-123.77</v>
      </c>
      <c r="AV174" s="7">
        <v>0</v>
      </c>
      <c r="AW174" s="6">
        <v>123.77</v>
      </c>
      <c r="AX174" s="6">
        <v>0</v>
      </c>
      <c r="AY174" s="6">
        <v>-2.82</v>
      </c>
      <c r="AZ174" s="6">
        <v>0</v>
      </c>
      <c r="BA174" s="6">
        <v>-4959.51</v>
      </c>
      <c r="BB174" s="7">
        <v>0</v>
      </c>
      <c r="BC174" s="6">
        <v>4959.51</v>
      </c>
      <c r="BD174" s="6">
        <v>0</v>
      </c>
      <c r="BE174" s="7">
        <v>0</v>
      </c>
      <c r="BF174" s="6">
        <v>0</v>
      </c>
      <c r="BG174" s="6">
        <v>-3363.34</v>
      </c>
      <c r="BH174" s="7">
        <v>0</v>
      </c>
      <c r="BI174" s="6">
        <v>3363.34</v>
      </c>
      <c r="BJ174" s="6">
        <v>0</v>
      </c>
      <c r="BK174" s="7">
        <v>0</v>
      </c>
      <c r="BL174" s="6">
        <v>0</v>
      </c>
      <c r="BM174" s="7">
        <v>0</v>
      </c>
      <c r="BN174" s="7">
        <v>0</v>
      </c>
      <c r="BO174" s="6">
        <v>0</v>
      </c>
      <c r="BP174" s="6">
        <v>0</v>
      </c>
      <c r="BQ174" s="6">
        <v>-0.01</v>
      </c>
      <c r="BR174" s="6">
        <v>0</v>
      </c>
      <c r="BS174" s="6">
        <v>-570.36</v>
      </c>
      <c r="BT174" s="7">
        <v>0</v>
      </c>
      <c r="BU174" s="6">
        <v>570.36</v>
      </c>
      <c r="BV174" s="6">
        <v>0</v>
      </c>
      <c r="BW174" s="6">
        <v>-1323.92</v>
      </c>
      <c r="BX174" s="6">
        <v>0</v>
      </c>
      <c r="BY174" s="6">
        <v>-347055.94</v>
      </c>
      <c r="BZ174" s="7">
        <v>0</v>
      </c>
      <c r="CA174" s="6">
        <v>347055.94</v>
      </c>
      <c r="CB174" s="6">
        <v>0</v>
      </c>
      <c r="CC174" s="7">
        <v>0</v>
      </c>
      <c r="CD174" s="6">
        <v>0</v>
      </c>
      <c r="CE174" s="6">
        <v>6341.25</v>
      </c>
      <c r="CF174" s="7">
        <v>0</v>
      </c>
      <c r="CG174" s="6">
        <v>-6341.25</v>
      </c>
      <c r="CH174" s="6">
        <v>0</v>
      </c>
      <c r="CI174" s="6">
        <v>506.51</v>
      </c>
      <c r="CJ174" s="6">
        <v>0</v>
      </c>
      <c r="CK174" s="6">
        <v>506.51</v>
      </c>
      <c r="CL174" s="7">
        <v>0</v>
      </c>
      <c r="CM174" s="6">
        <v>-506.51</v>
      </c>
      <c r="CN174" s="6">
        <v>0</v>
      </c>
      <c r="CO174" s="6">
        <v>-1721.87</v>
      </c>
      <c r="CP174" s="6">
        <v>0</v>
      </c>
      <c r="CQ174" s="6">
        <v>-54716.32</v>
      </c>
      <c r="CR174" s="7">
        <v>0</v>
      </c>
      <c r="CS174" s="6">
        <v>54716.32</v>
      </c>
      <c r="CT174" s="6">
        <v>0</v>
      </c>
      <c r="CU174" s="6">
        <v>-20789.91</v>
      </c>
      <c r="CV174" s="6">
        <v>0</v>
      </c>
      <c r="CW174" s="6">
        <v>-17315.89</v>
      </c>
      <c r="CX174" s="7">
        <v>0</v>
      </c>
      <c r="CY174" s="6">
        <v>17315.89</v>
      </c>
      <c r="CZ174" s="6">
        <v>0</v>
      </c>
      <c r="DA174" s="7">
        <v>0</v>
      </c>
      <c r="DB174" s="6">
        <v>0</v>
      </c>
      <c r="DC174" s="6">
        <v>-579.30999999999995</v>
      </c>
      <c r="DD174" s="7">
        <v>0</v>
      </c>
      <c r="DE174" s="6">
        <v>579.30999999999995</v>
      </c>
      <c r="DF174" s="6">
        <v>0</v>
      </c>
      <c r="DG174" s="7">
        <v>0</v>
      </c>
      <c r="DH174" s="6">
        <v>0</v>
      </c>
      <c r="DI174" s="6">
        <v>-54551.19</v>
      </c>
      <c r="DJ174" s="7">
        <v>0</v>
      </c>
      <c r="DK174" s="6">
        <v>54551.19</v>
      </c>
      <c r="DL174" s="6">
        <v>0</v>
      </c>
      <c r="DM174" s="7">
        <v>0</v>
      </c>
      <c r="DN174" s="6">
        <v>0</v>
      </c>
      <c r="DO174" s="6">
        <v>181.65</v>
      </c>
      <c r="DP174" s="7">
        <v>0</v>
      </c>
      <c r="DQ174" s="6">
        <v>-181.65</v>
      </c>
      <c r="DR174" s="6">
        <v>0</v>
      </c>
      <c r="DS174" s="6">
        <v>-33840.449999999997</v>
      </c>
      <c r="DT174" s="6">
        <v>0</v>
      </c>
      <c r="DU174" s="6">
        <v>-66364.86</v>
      </c>
      <c r="DV174" s="7">
        <v>0</v>
      </c>
      <c r="DW174" s="6">
        <v>66364.86</v>
      </c>
      <c r="DX174" s="6">
        <v>0</v>
      </c>
      <c r="DY174" s="7">
        <v>0</v>
      </c>
      <c r="DZ174" s="6">
        <v>0</v>
      </c>
      <c r="EA174" s="6">
        <v>1522.2</v>
      </c>
      <c r="EB174" s="7">
        <v>0</v>
      </c>
      <c r="EC174" s="6">
        <v>-1522.2</v>
      </c>
      <c r="ED174" s="6">
        <v>0</v>
      </c>
      <c r="EE174" s="6">
        <v>-58642.17</v>
      </c>
      <c r="EF174" s="6">
        <v>0</v>
      </c>
      <c r="EG174" s="6">
        <v>-545431.44999999995</v>
      </c>
      <c r="EH174" s="6">
        <v>0</v>
      </c>
      <c r="EI174" s="6">
        <v>545431.44999999995</v>
      </c>
      <c r="EJ174" s="6">
        <v>0</v>
      </c>
    </row>
    <row r="175" spans="2:140" outlineLevel="3">
      <c r="B175" s="5" t="s">
        <v>603</v>
      </c>
      <c r="C175" s="7">
        <v>0</v>
      </c>
      <c r="D175" s="6">
        <v>0</v>
      </c>
      <c r="E175" s="7">
        <v>0</v>
      </c>
      <c r="F175" s="7">
        <v>0</v>
      </c>
      <c r="G175" s="6">
        <v>0</v>
      </c>
      <c r="H175" s="6">
        <v>0</v>
      </c>
      <c r="I175" s="7">
        <v>0</v>
      </c>
      <c r="J175" s="6">
        <v>0</v>
      </c>
      <c r="K175" s="7">
        <v>0</v>
      </c>
      <c r="L175" s="7">
        <v>0</v>
      </c>
      <c r="M175" s="6">
        <v>0</v>
      </c>
      <c r="N175" s="6">
        <v>0</v>
      </c>
      <c r="O175" s="7">
        <v>0</v>
      </c>
      <c r="P175" s="6">
        <v>0</v>
      </c>
      <c r="Q175" s="7">
        <v>0</v>
      </c>
      <c r="R175" s="7">
        <v>0</v>
      </c>
      <c r="S175" s="6">
        <v>0</v>
      </c>
      <c r="T175" s="6">
        <v>0</v>
      </c>
      <c r="U175" s="7">
        <v>0</v>
      </c>
      <c r="V175" s="6">
        <v>0</v>
      </c>
      <c r="W175" s="7">
        <v>0</v>
      </c>
      <c r="X175" s="7">
        <v>0</v>
      </c>
      <c r="Y175" s="6">
        <v>0</v>
      </c>
      <c r="Z175" s="6">
        <v>0</v>
      </c>
      <c r="AA175" s="6">
        <v>42300</v>
      </c>
      <c r="AB175" s="6">
        <v>0</v>
      </c>
      <c r="AC175" s="6">
        <v>241500</v>
      </c>
      <c r="AD175" s="7">
        <v>0</v>
      </c>
      <c r="AE175" s="6">
        <v>-241500</v>
      </c>
      <c r="AF175" s="6">
        <v>0</v>
      </c>
      <c r="AG175" s="7">
        <v>0</v>
      </c>
      <c r="AH175" s="6">
        <v>0</v>
      </c>
      <c r="AI175" s="7">
        <v>0</v>
      </c>
      <c r="AJ175" s="7">
        <v>0</v>
      </c>
      <c r="AK175" s="6">
        <v>0</v>
      </c>
      <c r="AL175" s="6">
        <v>0</v>
      </c>
      <c r="AM175" s="7">
        <v>0</v>
      </c>
      <c r="AN175" s="6">
        <v>0</v>
      </c>
      <c r="AO175" s="7">
        <v>0</v>
      </c>
      <c r="AP175" s="7">
        <v>0</v>
      </c>
      <c r="AQ175" s="6">
        <v>0</v>
      </c>
      <c r="AR175" s="6">
        <v>0</v>
      </c>
      <c r="AS175" s="7">
        <v>0</v>
      </c>
      <c r="AT175" s="6">
        <v>0</v>
      </c>
      <c r="AU175" s="7">
        <v>0</v>
      </c>
      <c r="AV175" s="7">
        <v>0</v>
      </c>
      <c r="AW175" s="6">
        <v>0</v>
      </c>
      <c r="AX175" s="6">
        <v>0</v>
      </c>
      <c r="AY175" s="7">
        <v>0</v>
      </c>
      <c r="AZ175" s="6">
        <v>0</v>
      </c>
      <c r="BA175" s="7">
        <v>0</v>
      </c>
      <c r="BB175" s="7">
        <v>0</v>
      </c>
      <c r="BC175" s="6">
        <v>0</v>
      </c>
      <c r="BD175" s="6">
        <v>0</v>
      </c>
      <c r="BE175" s="7">
        <v>0</v>
      </c>
      <c r="BF175" s="6">
        <v>0</v>
      </c>
      <c r="BG175" s="7">
        <v>0</v>
      </c>
      <c r="BH175" s="7">
        <v>0</v>
      </c>
      <c r="BI175" s="6">
        <v>0</v>
      </c>
      <c r="BJ175" s="6">
        <v>0</v>
      </c>
      <c r="BK175" s="7">
        <v>0</v>
      </c>
      <c r="BL175" s="6">
        <v>0</v>
      </c>
      <c r="BM175" s="7">
        <v>0</v>
      </c>
      <c r="BN175" s="7">
        <v>0</v>
      </c>
      <c r="BO175" s="6">
        <v>0</v>
      </c>
      <c r="BP175" s="6">
        <v>0</v>
      </c>
      <c r="BQ175" s="7">
        <v>0</v>
      </c>
      <c r="BR175" s="6">
        <v>0</v>
      </c>
      <c r="BS175" s="7">
        <v>0</v>
      </c>
      <c r="BT175" s="7">
        <v>0</v>
      </c>
      <c r="BU175" s="6">
        <v>0</v>
      </c>
      <c r="BV175" s="6">
        <v>0</v>
      </c>
      <c r="BW175" s="7">
        <v>0</v>
      </c>
      <c r="BX175" s="6">
        <v>0</v>
      </c>
      <c r="BY175" s="7">
        <v>0</v>
      </c>
      <c r="BZ175" s="7">
        <v>0</v>
      </c>
      <c r="CA175" s="6">
        <v>0</v>
      </c>
      <c r="CB175" s="6">
        <v>0</v>
      </c>
      <c r="CC175" s="7">
        <v>0</v>
      </c>
      <c r="CD175" s="6">
        <v>0</v>
      </c>
      <c r="CE175" s="7">
        <v>0</v>
      </c>
      <c r="CF175" s="7">
        <v>0</v>
      </c>
      <c r="CG175" s="6">
        <v>0</v>
      </c>
      <c r="CH175" s="6">
        <v>0</v>
      </c>
      <c r="CI175" s="7">
        <v>0</v>
      </c>
      <c r="CJ175" s="6">
        <v>0</v>
      </c>
      <c r="CK175" s="7">
        <v>0</v>
      </c>
      <c r="CL175" s="7">
        <v>0</v>
      </c>
      <c r="CM175" s="6">
        <v>0</v>
      </c>
      <c r="CN175" s="6">
        <v>0</v>
      </c>
      <c r="CO175" s="7">
        <v>0</v>
      </c>
      <c r="CP175" s="6">
        <v>0</v>
      </c>
      <c r="CQ175" s="7">
        <v>0</v>
      </c>
      <c r="CR175" s="7">
        <v>0</v>
      </c>
      <c r="CS175" s="6">
        <v>0</v>
      </c>
      <c r="CT175" s="6">
        <v>0</v>
      </c>
      <c r="CU175" s="7">
        <v>0</v>
      </c>
      <c r="CV175" s="6">
        <v>0</v>
      </c>
      <c r="CW175" s="7">
        <v>0</v>
      </c>
      <c r="CX175" s="7">
        <v>0</v>
      </c>
      <c r="CY175" s="6">
        <v>0</v>
      </c>
      <c r="CZ175" s="6">
        <v>0</v>
      </c>
      <c r="DA175" s="7">
        <v>0</v>
      </c>
      <c r="DB175" s="6">
        <v>0</v>
      </c>
      <c r="DC175" s="7">
        <v>0</v>
      </c>
      <c r="DD175" s="7">
        <v>0</v>
      </c>
      <c r="DE175" s="6">
        <v>0</v>
      </c>
      <c r="DF175" s="6">
        <v>0</v>
      </c>
      <c r="DG175" s="7">
        <v>0</v>
      </c>
      <c r="DH175" s="6">
        <v>0</v>
      </c>
      <c r="DI175" s="7">
        <v>0</v>
      </c>
      <c r="DJ175" s="7">
        <v>0</v>
      </c>
      <c r="DK175" s="6">
        <v>0</v>
      </c>
      <c r="DL175" s="6">
        <v>0</v>
      </c>
      <c r="DM175" s="7">
        <v>0</v>
      </c>
      <c r="DN175" s="6">
        <v>0</v>
      </c>
      <c r="DO175" s="7">
        <v>0</v>
      </c>
      <c r="DP175" s="7">
        <v>0</v>
      </c>
      <c r="DQ175" s="6">
        <v>0</v>
      </c>
      <c r="DR175" s="6">
        <v>0</v>
      </c>
      <c r="DS175" s="7">
        <v>0</v>
      </c>
      <c r="DT175" s="6">
        <v>0</v>
      </c>
      <c r="DU175" s="7">
        <v>0</v>
      </c>
      <c r="DV175" s="7">
        <v>0</v>
      </c>
      <c r="DW175" s="6">
        <v>0</v>
      </c>
      <c r="DX175" s="6">
        <v>0</v>
      </c>
      <c r="DY175" s="7">
        <v>0</v>
      </c>
      <c r="DZ175" s="6">
        <v>0</v>
      </c>
      <c r="EA175" s="7">
        <v>0</v>
      </c>
      <c r="EB175" s="7">
        <v>0</v>
      </c>
      <c r="EC175" s="6">
        <v>0</v>
      </c>
      <c r="ED175" s="6">
        <v>0</v>
      </c>
      <c r="EE175" s="6">
        <v>42300</v>
      </c>
      <c r="EF175" s="6">
        <v>0</v>
      </c>
      <c r="EG175" s="6">
        <v>241500</v>
      </c>
      <c r="EH175" s="6">
        <v>0</v>
      </c>
      <c r="EI175" s="6">
        <v>-241500</v>
      </c>
      <c r="EJ175" s="6">
        <v>0</v>
      </c>
    </row>
    <row r="176" spans="2:140" outlineLevel="3">
      <c r="B176" s="5" t="s">
        <v>604</v>
      </c>
      <c r="C176" s="7">
        <v>0</v>
      </c>
      <c r="D176" s="6">
        <v>0</v>
      </c>
      <c r="E176" s="7">
        <v>0</v>
      </c>
      <c r="F176" s="7">
        <v>0</v>
      </c>
      <c r="G176" s="6">
        <v>0</v>
      </c>
      <c r="H176" s="6">
        <v>0</v>
      </c>
      <c r="I176" s="6">
        <v>51659.79</v>
      </c>
      <c r="J176" s="6">
        <v>0</v>
      </c>
      <c r="K176" s="6">
        <v>90516.77</v>
      </c>
      <c r="L176" s="7">
        <v>0</v>
      </c>
      <c r="M176" s="6">
        <v>-90516.77</v>
      </c>
      <c r="N176" s="6">
        <v>0</v>
      </c>
      <c r="O176" s="7">
        <v>0</v>
      </c>
      <c r="P176" s="6">
        <v>0</v>
      </c>
      <c r="Q176" s="6">
        <v>98113.95</v>
      </c>
      <c r="R176" s="7">
        <v>0</v>
      </c>
      <c r="S176" s="6">
        <v>0</v>
      </c>
      <c r="T176" s="6">
        <v>0</v>
      </c>
      <c r="U176" s="7">
        <v>0</v>
      </c>
      <c r="V176" s="6">
        <v>0</v>
      </c>
      <c r="W176" s="7">
        <v>0</v>
      </c>
      <c r="X176" s="7">
        <v>0</v>
      </c>
      <c r="Y176" s="6">
        <v>0</v>
      </c>
      <c r="Z176" s="6">
        <v>0</v>
      </c>
      <c r="AA176" s="6">
        <v>131892.91</v>
      </c>
      <c r="AB176" s="6">
        <v>0</v>
      </c>
      <c r="AC176" s="6">
        <v>471920.78</v>
      </c>
      <c r="AD176" s="7">
        <v>0</v>
      </c>
      <c r="AE176" s="6">
        <v>-471920.78</v>
      </c>
      <c r="AF176" s="6">
        <v>0</v>
      </c>
      <c r="AG176" s="6">
        <v>136903.32999999999</v>
      </c>
      <c r="AH176" s="6">
        <v>0</v>
      </c>
      <c r="AI176" s="6">
        <v>1007294.02</v>
      </c>
      <c r="AJ176" s="7">
        <v>0</v>
      </c>
      <c r="AK176" s="6">
        <v>-1007294.02</v>
      </c>
      <c r="AL176" s="6">
        <v>0</v>
      </c>
      <c r="AM176" s="6">
        <v>129749.72</v>
      </c>
      <c r="AN176" s="6">
        <v>0</v>
      </c>
      <c r="AO176" s="6">
        <v>478964.24</v>
      </c>
      <c r="AP176" s="7">
        <v>0</v>
      </c>
      <c r="AQ176" s="6">
        <v>-478964.24</v>
      </c>
      <c r="AR176" s="6">
        <v>0</v>
      </c>
      <c r="AS176" s="6">
        <v>163347.5</v>
      </c>
      <c r="AT176" s="6">
        <v>0</v>
      </c>
      <c r="AU176" s="6">
        <v>751086.04</v>
      </c>
      <c r="AV176" s="7">
        <v>0</v>
      </c>
      <c r="AW176" s="6">
        <v>-751086.04</v>
      </c>
      <c r="AX176" s="6">
        <v>0</v>
      </c>
      <c r="AY176" s="6">
        <v>73555.48</v>
      </c>
      <c r="AZ176" s="6">
        <v>0</v>
      </c>
      <c r="BA176" s="6">
        <v>491488.83</v>
      </c>
      <c r="BB176" s="7">
        <v>0</v>
      </c>
      <c r="BC176" s="6">
        <v>-491488.83</v>
      </c>
      <c r="BD176" s="6">
        <v>0</v>
      </c>
      <c r="BE176" s="6">
        <v>172959.19</v>
      </c>
      <c r="BF176" s="6">
        <v>0</v>
      </c>
      <c r="BG176" s="6">
        <v>663416.76</v>
      </c>
      <c r="BH176" s="7">
        <v>0</v>
      </c>
      <c r="BI176" s="6">
        <v>-663416.76</v>
      </c>
      <c r="BJ176" s="6">
        <v>0</v>
      </c>
      <c r="BK176" s="6">
        <v>237691.99</v>
      </c>
      <c r="BL176" s="6">
        <v>0</v>
      </c>
      <c r="BM176" s="6">
        <v>644103.37</v>
      </c>
      <c r="BN176" s="7">
        <v>0</v>
      </c>
      <c r="BO176" s="6">
        <v>-644103.37</v>
      </c>
      <c r="BP176" s="6">
        <v>0</v>
      </c>
      <c r="BQ176" s="6">
        <v>51055.47</v>
      </c>
      <c r="BR176" s="6">
        <v>0</v>
      </c>
      <c r="BS176" s="6">
        <v>313012.34999999998</v>
      </c>
      <c r="BT176" s="7">
        <v>0</v>
      </c>
      <c r="BU176" s="6">
        <v>-313012.34999999998</v>
      </c>
      <c r="BV176" s="6">
        <v>0</v>
      </c>
      <c r="BW176" s="6">
        <v>68382.100000000006</v>
      </c>
      <c r="BX176" s="6">
        <v>0</v>
      </c>
      <c r="BY176" s="6">
        <v>237303.94</v>
      </c>
      <c r="BZ176" s="7">
        <v>0</v>
      </c>
      <c r="CA176" s="6">
        <v>-237303.94</v>
      </c>
      <c r="CB176" s="6">
        <v>0</v>
      </c>
      <c r="CC176" s="6">
        <v>392451.3</v>
      </c>
      <c r="CD176" s="6">
        <v>0</v>
      </c>
      <c r="CE176" s="6">
        <v>1205629.78</v>
      </c>
      <c r="CF176" s="7">
        <v>0</v>
      </c>
      <c r="CG176" s="6">
        <v>-1205629.78</v>
      </c>
      <c r="CH176" s="6">
        <v>0</v>
      </c>
      <c r="CI176" s="6">
        <v>49166.28</v>
      </c>
      <c r="CJ176" s="6">
        <v>0</v>
      </c>
      <c r="CK176" s="6">
        <v>243927.5</v>
      </c>
      <c r="CL176" s="7">
        <v>0</v>
      </c>
      <c r="CM176" s="6">
        <v>-243927.5</v>
      </c>
      <c r="CN176" s="6">
        <v>0</v>
      </c>
      <c r="CO176" s="6">
        <v>71338.429999999993</v>
      </c>
      <c r="CP176" s="6">
        <v>0</v>
      </c>
      <c r="CQ176" s="6">
        <v>166671.39000000001</v>
      </c>
      <c r="CR176" s="7">
        <v>0</v>
      </c>
      <c r="CS176" s="6">
        <v>-166671.39000000001</v>
      </c>
      <c r="CT176" s="6">
        <v>0</v>
      </c>
      <c r="CU176" s="6">
        <v>135929.07</v>
      </c>
      <c r="CV176" s="6">
        <v>0</v>
      </c>
      <c r="CW176" s="6">
        <v>303091.55</v>
      </c>
      <c r="CX176" s="7">
        <v>0</v>
      </c>
      <c r="CY176" s="6">
        <v>-303091.55</v>
      </c>
      <c r="CZ176" s="6">
        <v>0</v>
      </c>
      <c r="DA176" s="6">
        <v>1263634.44</v>
      </c>
      <c r="DB176" s="6">
        <v>0</v>
      </c>
      <c r="DC176" s="6">
        <v>3655743.86</v>
      </c>
      <c r="DD176" s="7">
        <v>0</v>
      </c>
      <c r="DE176" s="6">
        <v>-3655743.86</v>
      </c>
      <c r="DF176" s="6">
        <v>0</v>
      </c>
      <c r="DG176" s="6">
        <v>1812689.3</v>
      </c>
      <c r="DH176" s="6">
        <v>0</v>
      </c>
      <c r="DI176" s="6">
        <v>3778500.5</v>
      </c>
      <c r="DJ176" s="7">
        <v>0</v>
      </c>
      <c r="DK176" s="6">
        <v>-3778500.5</v>
      </c>
      <c r="DL176" s="6">
        <v>0</v>
      </c>
      <c r="DM176" s="6">
        <v>596462.22</v>
      </c>
      <c r="DN176" s="6">
        <v>0</v>
      </c>
      <c r="DO176" s="6">
        <v>1503429.41</v>
      </c>
      <c r="DP176" s="7">
        <v>0</v>
      </c>
      <c r="DQ176" s="6">
        <v>-1503429.41</v>
      </c>
      <c r="DR176" s="6">
        <v>0</v>
      </c>
      <c r="DS176" s="6">
        <v>206068.93</v>
      </c>
      <c r="DT176" s="6">
        <v>0</v>
      </c>
      <c r="DU176" s="6">
        <v>956354.16</v>
      </c>
      <c r="DV176" s="7">
        <v>0</v>
      </c>
      <c r="DW176" s="6">
        <v>-956354.16</v>
      </c>
      <c r="DX176" s="6">
        <v>0</v>
      </c>
      <c r="DY176" s="6">
        <v>229895.61</v>
      </c>
      <c r="DZ176" s="6">
        <v>0</v>
      </c>
      <c r="EA176" s="6">
        <v>731587.46</v>
      </c>
      <c r="EB176" s="7">
        <v>0</v>
      </c>
      <c r="EC176" s="6">
        <v>-731587.46</v>
      </c>
      <c r="ED176" s="6">
        <v>0</v>
      </c>
      <c r="EE176" s="6">
        <v>5974833.0599999996</v>
      </c>
      <c r="EF176" s="6">
        <v>0</v>
      </c>
      <c r="EG176" s="6">
        <v>17792156.66</v>
      </c>
      <c r="EH176" s="6">
        <v>0</v>
      </c>
      <c r="EI176" s="6">
        <v>-17792156.66</v>
      </c>
      <c r="EJ176" s="6">
        <v>0</v>
      </c>
    </row>
    <row r="177" spans="2:140" outlineLevel="3">
      <c r="B177" s="5" t="s">
        <v>605</v>
      </c>
      <c r="C177" s="7">
        <v>0</v>
      </c>
      <c r="D177" s="6">
        <v>0</v>
      </c>
      <c r="E177" s="7">
        <v>0</v>
      </c>
      <c r="F177" s="7">
        <v>0</v>
      </c>
      <c r="G177" s="6">
        <v>0</v>
      </c>
      <c r="H177" s="6">
        <v>0</v>
      </c>
      <c r="I177" s="6">
        <v>3654.36</v>
      </c>
      <c r="J177" s="6">
        <v>0</v>
      </c>
      <c r="K177" s="6">
        <v>28625.82</v>
      </c>
      <c r="L177" s="7">
        <v>0</v>
      </c>
      <c r="M177" s="6">
        <v>-28625.82</v>
      </c>
      <c r="N177" s="6">
        <v>0</v>
      </c>
      <c r="O177" s="7">
        <v>0</v>
      </c>
      <c r="P177" s="6">
        <v>0</v>
      </c>
      <c r="Q177" s="7">
        <v>0</v>
      </c>
      <c r="R177" s="7">
        <v>0</v>
      </c>
      <c r="S177" s="6">
        <v>0</v>
      </c>
      <c r="T177" s="6">
        <v>0</v>
      </c>
      <c r="U177" s="7">
        <v>0</v>
      </c>
      <c r="V177" s="6">
        <v>0</v>
      </c>
      <c r="W177" s="7">
        <v>0</v>
      </c>
      <c r="X177" s="7">
        <v>0</v>
      </c>
      <c r="Y177" s="6">
        <v>0</v>
      </c>
      <c r="Z177" s="6">
        <v>0</v>
      </c>
      <c r="AA177" s="7">
        <v>0</v>
      </c>
      <c r="AB177" s="6">
        <v>0</v>
      </c>
      <c r="AC177" s="7">
        <v>0</v>
      </c>
      <c r="AD177" s="7">
        <v>0</v>
      </c>
      <c r="AE177" s="6">
        <v>0</v>
      </c>
      <c r="AF177" s="6">
        <v>0</v>
      </c>
      <c r="AG177" s="7">
        <v>0</v>
      </c>
      <c r="AH177" s="6">
        <v>0</v>
      </c>
      <c r="AI177" s="6">
        <v>12025.98</v>
      </c>
      <c r="AJ177" s="7">
        <v>0</v>
      </c>
      <c r="AK177" s="6">
        <v>-12025.98</v>
      </c>
      <c r="AL177" s="6">
        <v>0</v>
      </c>
      <c r="AM177" s="7">
        <v>0</v>
      </c>
      <c r="AN177" s="6">
        <v>0</v>
      </c>
      <c r="AO177" s="6">
        <v>48251.66</v>
      </c>
      <c r="AP177" s="7">
        <v>0</v>
      </c>
      <c r="AQ177" s="6">
        <v>-48251.66</v>
      </c>
      <c r="AR177" s="6">
        <v>0</v>
      </c>
      <c r="AS177" s="7">
        <v>0</v>
      </c>
      <c r="AT177" s="6">
        <v>0</v>
      </c>
      <c r="AU177" s="7">
        <v>0</v>
      </c>
      <c r="AV177" s="7">
        <v>0</v>
      </c>
      <c r="AW177" s="6">
        <v>0</v>
      </c>
      <c r="AX177" s="6">
        <v>0</v>
      </c>
      <c r="AY177" s="7">
        <v>0</v>
      </c>
      <c r="AZ177" s="6">
        <v>0</v>
      </c>
      <c r="BA177" s="7">
        <v>0</v>
      </c>
      <c r="BB177" s="7">
        <v>0</v>
      </c>
      <c r="BC177" s="6">
        <v>0</v>
      </c>
      <c r="BD177" s="6">
        <v>0</v>
      </c>
      <c r="BE177" s="7">
        <v>0</v>
      </c>
      <c r="BF177" s="6">
        <v>0</v>
      </c>
      <c r="BG177" s="7">
        <v>0</v>
      </c>
      <c r="BH177" s="7">
        <v>0</v>
      </c>
      <c r="BI177" s="6">
        <v>0</v>
      </c>
      <c r="BJ177" s="6">
        <v>0</v>
      </c>
      <c r="BK177" s="7">
        <v>0</v>
      </c>
      <c r="BL177" s="6">
        <v>0</v>
      </c>
      <c r="BM177" s="6">
        <v>34048</v>
      </c>
      <c r="BN177" s="7">
        <v>0</v>
      </c>
      <c r="BO177" s="6">
        <v>-34048</v>
      </c>
      <c r="BP177" s="6">
        <v>0</v>
      </c>
      <c r="BQ177" s="6">
        <v>89935.56</v>
      </c>
      <c r="BR177" s="6">
        <v>0</v>
      </c>
      <c r="BS177" s="6">
        <v>221595.66</v>
      </c>
      <c r="BT177" s="7">
        <v>0</v>
      </c>
      <c r="BU177" s="6">
        <v>-221595.66</v>
      </c>
      <c r="BV177" s="6">
        <v>0</v>
      </c>
      <c r="BW177" s="7">
        <v>0</v>
      </c>
      <c r="BX177" s="6">
        <v>0</v>
      </c>
      <c r="BY177" s="6">
        <v>362015.79</v>
      </c>
      <c r="BZ177" s="7">
        <v>0</v>
      </c>
      <c r="CA177" s="6">
        <v>-362015.79</v>
      </c>
      <c r="CB177" s="6">
        <v>0</v>
      </c>
      <c r="CC177" s="6">
        <v>2837.58</v>
      </c>
      <c r="CD177" s="6">
        <v>0</v>
      </c>
      <c r="CE177" s="6">
        <v>41512.58</v>
      </c>
      <c r="CF177" s="7">
        <v>0</v>
      </c>
      <c r="CG177" s="6">
        <v>-41512.58</v>
      </c>
      <c r="CH177" s="6">
        <v>0</v>
      </c>
      <c r="CI177" s="6">
        <v>23923.82</v>
      </c>
      <c r="CJ177" s="6">
        <v>0</v>
      </c>
      <c r="CK177" s="6">
        <v>23923.82</v>
      </c>
      <c r="CL177" s="7">
        <v>0</v>
      </c>
      <c r="CM177" s="6">
        <v>-23923.82</v>
      </c>
      <c r="CN177" s="6">
        <v>0</v>
      </c>
      <c r="CO177" s="7">
        <v>0</v>
      </c>
      <c r="CP177" s="6">
        <v>0</v>
      </c>
      <c r="CQ177" s="7">
        <v>0</v>
      </c>
      <c r="CR177" s="7">
        <v>0</v>
      </c>
      <c r="CS177" s="6">
        <v>0</v>
      </c>
      <c r="CT177" s="6">
        <v>0</v>
      </c>
      <c r="CU177" s="6">
        <v>2030.2</v>
      </c>
      <c r="CV177" s="6">
        <v>0</v>
      </c>
      <c r="CW177" s="6">
        <v>2030.2</v>
      </c>
      <c r="CX177" s="7">
        <v>0</v>
      </c>
      <c r="CY177" s="6">
        <v>-2030.2</v>
      </c>
      <c r="CZ177" s="6">
        <v>0</v>
      </c>
      <c r="DA177" s="6">
        <v>60060</v>
      </c>
      <c r="DB177" s="6">
        <v>0</v>
      </c>
      <c r="DC177" s="6">
        <v>96096</v>
      </c>
      <c r="DD177" s="7">
        <v>0</v>
      </c>
      <c r="DE177" s="6">
        <v>-96096</v>
      </c>
      <c r="DF177" s="6">
        <v>0</v>
      </c>
      <c r="DG177" s="7">
        <v>0</v>
      </c>
      <c r="DH177" s="6">
        <v>0</v>
      </c>
      <c r="DI177" s="7">
        <v>0</v>
      </c>
      <c r="DJ177" s="7">
        <v>0</v>
      </c>
      <c r="DK177" s="6">
        <v>0</v>
      </c>
      <c r="DL177" s="6">
        <v>0</v>
      </c>
      <c r="DM177" s="7">
        <v>0</v>
      </c>
      <c r="DN177" s="6">
        <v>0</v>
      </c>
      <c r="DO177" s="7">
        <v>0</v>
      </c>
      <c r="DP177" s="7">
        <v>0</v>
      </c>
      <c r="DQ177" s="6">
        <v>0</v>
      </c>
      <c r="DR177" s="6">
        <v>0</v>
      </c>
      <c r="DS177" s="7">
        <v>0</v>
      </c>
      <c r="DT177" s="6">
        <v>0</v>
      </c>
      <c r="DU177" s="6">
        <v>75</v>
      </c>
      <c r="DV177" s="7">
        <v>0</v>
      </c>
      <c r="DW177" s="6">
        <v>-75</v>
      </c>
      <c r="DX177" s="6">
        <v>0</v>
      </c>
      <c r="DY177" s="7">
        <v>0</v>
      </c>
      <c r="DZ177" s="6">
        <v>0</v>
      </c>
      <c r="EA177" s="6">
        <v>218423.79</v>
      </c>
      <c r="EB177" s="7">
        <v>0</v>
      </c>
      <c r="EC177" s="6">
        <v>-218423.79</v>
      </c>
      <c r="ED177" s="6">
        <v>0</v>
      </c>
      <c r="EE177" s="6">
        <v>182441.52</v>
      </c>
      <c r="EF177" s="6">
        <v>0</v>
      </c>
      <c r="EG177" s="6">
        <v>1088624.3</v>
      </c>
      <c r="EH177" s="6">
        <v>0</v>
      </c>
      <c r="EI177" s="6">
        <v>-1088624.3</v>
      </c>
      <c r="EJ177" s="6">
        <v>0</v>
      </c>
    </row>
    <row r="178" spans="2:140" outlineLevel="2">
      <c r="B178" s="5" t="s">
        <v>606</v>
      </c>
      <c r="C178" s="7">
        <v>0</v>
      </c>
      <c r="D178" s="6">
        <v>0</v>
      </c>
      <c r="E178" s="7">
        <v>0</v>
      </c>
      <c r="F178" s="7">
        <v>0</v>
      </c>
      <c r="G178" s="6">
        <v>0</v>
      </c>
      <c r="H178" s="6">
        <v>0</v>
      </c>
      <c r="I178" s="7">
        <v>0</v>
      </c>
      <c r="J178" s="6">
        <v>0</v>
      </c>
      <c r="K178" s="7">
        <v>0</v>
      </c>
      <c r="L178" s="7">
        <v>0</v>
      </c>
      <c r="M178" s="6">
        <v>0</v>
      </c>
      <c r="N178" s="6">
        <v>0</v>
      </c>
      <c r="O178" s="7">
        <v>0</v>
      </c>
      <c r="P178" s="6">
        <v>0</v>
      </c>
      <c r="Q178" s="7">
        <v>0</v>
      </c>
      <c r="R178" s="7">
        <v>0</v>
      </c>
      <c r="S178" s="6">
        <v>0</v>
      </c>
      <c r="T178" s="6">
        <v>0</v>
      </c>
      <c r="U178" s="7">
        <v>0</v>
      </c>
      <c r="V178" s="6">
        <v>0</v>
      </c>
      <c r="W178" s="7">
        <v>0</v>
      </c>
      <c r="X178" s="7">
        <v>0</v>
      </c>
      <c r="Y178" s="6">
        <v>0</v>
      </c>
      <c r="Z178" s="6">
        <v>0</v>
      </c>
      <c r="AA178" s="6">
        <v>30995.05</v>
      </c>
      <c r="AB178" s="6">
        <v>2.6356000000000002</v>
      </c>
      <c r="AC178" s="6">
        <v>139752.97</v>
      </c>
      <c r="AD178" s="6">
        <v>1176000</v>
      </c>
      <c r="AE178" s="6">
        <v>1036247.03</v>
      </c>
      <c r="AF178" s="6">
        <v>11.883800000000001</v>
      </c>
      <c r="AG178" s="6">
        <v>44680.37</v>
      </c>
      <c r="AH178" s="6">
        <v>0</v>
      </c>
      <c r="AI178" s="6">
        <v>479704.32000000001</v>
      </c>
      <c r="AJ178" s="7">
        <v>0</v>
      </c>
      <c r="AK178" s="6">
        <v>-479704.32000000001</v>
      </c>
      <c r="AL178" s="6">
        <v>0</v>
      </c>
      <c r="AM178" s="6">
        <v>112970.85</v>
      </c>
      <c r="AN178" s="6">
        <v>11.2971</v>
      </c>
      <c r="AO178" s="6">
        <v>674330.59</v>
      </c>
      <c r="AP178" s="6">
        <v>1000000</v>
      </c>
      <c r="AQ178" s="6">
        <v>325669.40999999997</v>
      </c>
      <c r="AR178" s="6">
        <v>67.433099999999996</v>
      </c>
      <c r="AS178" s="6">
        <v>69719.05</v>
      </c>
      <c r="AT178" s="6">
        <v>4.4492000000000003</v>
      </c>
      <c r="AU178" s="6">
        <v>355002.02</v>
      </c>
      <c r="AV178" s="6">
        <v>1567000</v>
      </c>
      <c r="AW178" s="6">
        <v>1211997.98</v>
      </c>
      <c r="AX178" s="6">
        <v>22.654900000000001</v>
      </c>
      <c r="AY178" s="6">
        <v>82073.17</v>
      </c>
      <c r="AZ178" s="6">
        <v>5.5717999999999996</v>
      </c>
      <c r="BA178" s="6">
        <v>339665.71</v>
      </c>
      <c r="BB178" s="6">
        <v>1473000</v>
      </c>
      <c r="BC178" s="6">
        <v>1133334.29</v>
      </c>
      <c r="BD178" s="6">
        <v>23.0595</v>
      </c>
      <c r="BE178" s="6">
        <v>21282.93</v>
      </c>
      <c r="BF178" s="6">
        <v>2.694</v>
      </c>
      <c r="BG178" s="6">
        <v>94420.81</v>
      </c>
      <c r="BH178" s="6">
        <v>790000</v>
      </c>
      <c r="BI178" s="6">
        <v>695579.19</v>
      </c>
      <c r="BJ178" s="6">
        <v>11.952</v>
      </c>
      <c r="BK178" s="6">
        <v>119291.23</v>
      </c>
      <c r="BL178" s="6">
        <v>39.7637</v>
      </c>
      <c r="BM178" s="6">
        <v>163960.20000000001</v>
      </c>
      <c r="BN178" s="6">
        <v>300000</v>
      </c>
      <c r="BO178" s="6">
        <v>136039.79999999999</v>
      </c>
      <c r="BP178" s="6">
        <v>54.653399999999998</v>
      </c>
      <c r="BQ178" s="6">
        <v>645783.18999999994</v>
      </c>
      <c r="BR178" s="6">
        <v>107.6305</v>
      </c>
      <c r="BS178" s="6">
        <v>1715666.9</v>
      </c>
      <c r="BT178" s="6">
        <v>600000</v>
      </c>
      <c r="BU178" s="6">
        <v>-1115666.8999999999</v>
      </c>
      <c r="BV178" s="6">
        <v>285.94450000000001</v>
      </c>
      <c r="BW178" s="6">
        <v>143423.57999999999</v>
      </c>
      <c r="BX178" s="6">
        <v>17.927900000000001</v>
      </c>
      <c r="BY178" s="6">
        <v>2596798.25</v>
      </c>
      <c r="BZ178" s="6">
        <v>800000</v>
      </c>
      <c r="CA178" s="6">
        <v>-1796798.25</v>
      </c>
      <c r="CB178" s="6">
        <v>324.59980000000002</v>
      </c>
      <c r="CC178" s="6">
        <v>229144.21</v>
      </c>
      <c r="CD178" s="6">
        <v>11.4572</v>
      </c>
      <c r="CE178" s="6">
        <v>1237619.45</v>
      </c>
      <c r="CF178" s="6">
        <v>2000000</v>
      </c>
      <c r="CG178" s="6">
        <v>762380.55</v>
      </c>
      <c r="CH178" s="6">
        <v>61.881</v>
      </c>
      <c r="CI178" s="6">
        <v>88251.24</v>
      </c>
      <c r="CJ178" s="6">
        <v>13.789300000000001</v>
      </c>
      <c r="CK178" s="6">
        <v>356642.18</v>
      </c>
      <c r="CL178" s="6">
        <v>640000</v>
      </c>
      <c r="CM178" s="6">
        <v>283357.82</v>
      </c>
      <c r="CN178" s="6">
        <v>55.725299999999997</v>
      </c>
      <c r="CO178" s="6">
        <v>999250.47</v>
      </c>
      <c r="CP178" s="6">
        <v>83.270899999999997</v>
      </c>
      <c r="CQ178" s="6">
        <v>1811450.52</v>
      </c>
      <c r="CR178" s="6">
        <v>1200000</v>
      </c>
      <c r="CS178" s="6">
        <v>-611450.52</v>
      </c>
      <c r="CT178" s="6">
        <v>150.95419999999999</v>
      </c>
      <c r="CU178" s="6">
        <v>126522.11</v>
      </c>
      <c r="CV178" s="6">
        <v>4.6859999999999999</v>
      </c>
      <c r="CW178" s="6">
        <v>439024.12</v>
      </c>
      <c r="CX178" s="6">
        <v>2700000</v>
      </c>
      <c r="CY178" s="6">
        <v>2260975.88</v>
      </c>
      <c r="CZ178" s="6">
        <v>16.260200000000001</v>
      </c>
      <c r="DA178" s="6">
        <v>211176.82</v>
      </c>
      <c r="DB178" s="6">
        <v>12.577500000000001</v>
      </c>
      <c r="DC178" s="6">
        <v>475135.48</v>
      </c>
      <c r="DD178" s="6">
        <v>1679000</v>
      </c>
      <c r="DE178" s="6">
        <v>1203864.52</v>
      </c>
      <c r="DF178" s="6">
        <v>28.2987</v>
      </c>
      <c r="DG178" s="6">
        <v>232630.5</v>
      </c>
      <c r="DH178" s="6">
        <v>23.263100000000001</v>
      </c>
      <c r="DI178" s="6">
        <v>282784.28000000003</v>
      </c>
      <c r="DJ178" s="6">
        <v>1000000</v>
      </c>
      <c r="DK178" s="6">
        <v>717215.72</v>
      </c>
      <c r="DL178" s="6">
        <v>28.278400000000001</v>
      </c>
      <c r="DM178" s="6">
        <v>1136.2</v>
      </c>
      <c r="DN178" s="6">
        <v>6.6799999999999998E-2</v>
      </c>
      <c r="DO178" s="6">
        <v>53311.1</v>
      </c>
      <c r="DP178" s="6">
        <v>1700000</v>
      </c>
      <c r="DQ178" s="6">
        <v>1646688.9</v>
      </c>
      <c r="DR178" s="6">
        <v>3.1358999999999999</v>
      </c>
      <c r="DS178" s="6">
        <v>865.05</v>
      </c>
      <c r="DT178" s="6">
        <v>0.2883</v>
      </c>
      <c r="DU178" s="6">
        <v>209860.48000000001</v>
      </c>
      <c r="DV178" s="6">
        <v>300000</v>
      </c>
      <c r="DW178" s="6">
        <v>90139.520000000004</v>
      </c>
      <c r="DX178" s="6">
        <v>69.953500000000005</v>
      </c>
      <c r="DY178" s="6">
        <v>14160.64</v>
      </c>
      <c r="DZ178" s="6">
        <v>1.6659999999999999</v>
      </c>
      <c r="EA178" s="6">
        <v>143955.84</v>
      </c>
      <c r="EB178" s="6">
        <v>850000</v>
      </c>
      <c r="EC178" s="6">
        <v>706044.16</v>
      </c>
      <c r="ED178" s="6">
        <v>16.936</v>
      </c>
      <c r="EE178" s="6">
        <v>3173356.66</v>
      </c>
      <c r="EF178" s="6">
        <v>16.0473</v>
      </c>
      <c r="EG178" s="6">
        <v>11569085.220000001</v>
      </c>
      <c r="EH178" s="6">
        <v>19775000</v>
      </c>
      <c r="EI178" s="6">
        <v>8205914.7800000003</v>
      </c>
      <c r="EJ178" s="6">
        <v>58.503599999999999</v>
      </c>
    </row>
    <row r="179" spans="2:140" outlineLevel="1">
      <c r="B179" s="5" t="s">
        <v>607</v>
      </c>
      <c r="C179" s="7">
        <v>0</v>
      </c>
      <c r="D179" s="6">
        <v>0</v>
      </c>
      <c r="E179" s="7">
        <v>0</v>
      </c>
      <c r="F179" s="6">
        <v>580000</v>
      </c>
      <c r="G179" s="6">
        <v>580000</v>
      </c>
      <c r="H179" s="6">
        <v>0</v>
      </c>
      <c r="I179" s="6">
        <v>590907.87</v>
      </c>
      <c r="J179" s="6">
        <v>6.6566000000000001</v>
      </c>
      <c r="K179" s="6">
        <v>3149535.69</v>
      </c>
      <c r="L179" s="6">
        <v>8877000</v>
      </c>
      <c r="M179" s="6">
        <v>5727464.3099999996</v>
      </c>
      <c r="N179" s="6">
        <v>35.479700000000001</v>
      </c>
      <c r="O179" s="6">
        <v>199468.59</v>
      </c>
      <c r="P179" s="6">
        <v>6.05</v>
      </c>
      <c r="Q179" s="6">
        <v>560112.43999999994</v>
      </c>
      <c r="R179" s="6">
        <v>3297000</v>
      </c>
      <c r="S179" s="6">
        <v>5093434.2699999996</v>
      </c>
      <c r="T179" s="6">
        <v>1.2708999999999999</v>
      </c>
      <c r="U179" s="6">
        <v>5048.16</v>
      </c>
      <c r="V179" s="6">
        <v>9.7900000000000001E-2</v>
      </c>
      <c r="W179" s="6">
        <v>65565.73</v>
      </c>
      <c r="X179" s="6">
        <v>5159000</v>
      </c>
      <c r="Y179" s="6">
        <v>5093434.2699999996</v>
      </c>
      <c r="Z179" s="6">
        <v>1.2708999999999999</v>
      </c>
      <c r="AA179" s="6">
        <v>878875.72</v>
      </c>
      <c r="AB179" s="6">
        <v>5.8925999999999998</v>
      </c>
      <c r="AC179" s="6">
        <v>3083409.2</v>
      </c>
      <c r="AD179" s="6">
        <v>14915000</v>
      </c>
      <c r="AE179" s="6">
        <v>11831590.800000001</v>
      </c>
      <c r="AF179" s="6">
        <v>20.673200000000001</v>
      </c>
      <c r="AG179" s="6">
        <v>1682607.79</v>
      </c>
      <c r="AH179" s="6">
        <v>9.4300999999999995</v>
      </c>
      <c r="AI179" s="6">
        <v>6405398.2999999998</v>
      </c>
      <c r="AJ179" s="6">
        <v>17843000</v>
      </c>
      <c r="AK179" s="6">
        <v>11437601.699999999</v>
      </c>
      <c r="AL179" s="6">
        <v>35.898699999999998</v>
      </c>
      <c r="AM179" s="6">
        <v>1554072.07</v>
      </c>
      <c r="AN179" s="6">
        <v>5.8228999999999997</v>
      </c>
      <c r="AO179" s="6">
        <v>6147548.25</v>
      </c>
      <c r="AP179" s="6">
        <v>26689000</v>
      </c>
      <c r="AQ179" s="6">
        <v>20541451.75</v>
      </c>
      <c r="AR179" s="6">
        <v>23.033999999999999</v>
      </c>
      <c r="AS179" s="6">
        <v>1291853.5</v>
      </c>
      <c r="AT179" s="6">
        <v>7.7953999999999999</v>
      </c>
      <c r="AU179" s="6">
        <v>4046181.96</v>
      </c>
      <c r="AV179" s="6">
        <v>16572000</v>
      </c>
      <c r="AW179" s="6">
        <v>12525818.039999999</v>
      </c>
      <c r="AX179" s="6">
        <v>24.415800000000001</v>
      </c>
      <c r="AY179" s="6">
        <v>872951.04</v>
      </c>
      <c r="AZ179" s="6">
        <v>4.4837999999999996</v>
      </c>
      <c r="BA179" s="6">
        <v>2727266.75</v>
      </c>
      <c r="BB179" s="6">
        <v>19469000</v>
      </c>
      <c r="BC179" s="6">
        <v>16741733.25</v>
      </c>
      <c r="BD179" s="6">
        <v>14.0083</v>
      </c>
      <c r="BE179" s="6">
        <v>1304324.52</v>
      </c>
      <c r="BF179" s="6">
        <v>9.2073999999999998</v>
      </c>
      <c r="BG179" s="6">
        <v>4189064.97</v>
      </c>
      <c r="BH179" s="6">
        <v>14166000</v>
      </c>
      <c r="BI179" s="6">
        <v>9976935.0299999993</v>
      </c>
      <c r="BJ179" s="6">
        <v>29.571300000000001</v>
      </c>
      <c r="BK179" s="6">
        <v>1579190.86</v>
      </c>
      <c r="BL179" s="6">
        <v>9.0477000000000007</v>
      </c>
      <c r="BM179" s="6">
        <v>4865384.78</v>
      </c>
      <c r="BN179" s="6">
        <v>17454000</v>
      </c>
      <c r="BO179" s="6">
        <v>12588615.220000001</v>
      </c>
      <c r="BP179" s="6">
        <v>27.875499999999999</v>
      </c>
      <c r="BQ179" s="6">
        <v>2198415.2200000002</v>
      </c>
      <c r="BR179" s="6">
        <v>11.9421</v>
      </c>
      <c r="BS179" s="6">
        <v>6043055.25</v>
      </c>
      <c r="BT179" s="6">
        <v>18409000</v>
      </c>
      <c r="BU179" s="6">
        <v>12365944.75</v>
      </c>
      <c r="BV179" s="6">
        <v>32.826599999999999</v>
      </c>
      <c r="BW179" s="6">
        <v>1191948.67</v>
      </c>
      <c r="BX179" s="6">
        <v>9.4870000000000001</v>
      </c>
      <c r="BY179" s="6">
        <v>5750239.7300000004</v>
      </c>
      <c r="BZ179" s="6">
        <v>12564000</v>
      </c>
      <c r="CA179" s="6">
        <v>6813760.2699999996</v>
      </c>
      <c r="CB179" s="6">
        <v>45.767600000000002</v>
      </c>
      <c r="CC179" s="6">
        <v>2150978.7200000002</v>
      </c>
      <c r="CD179" s="6">
        <v>7.7420999999999998</v>
      </c>
      <c r="CE179" s="6">
        <v>7280185.7999999998</v>
      </c>
      <c r="CF179" s="6">
        <v>27783000</v>
      </c>
      <c r="CG179" s="6">
        <v>20502814.199999999</v>
      </c>
      <c r="CH179" s="6">
        <v>26.203700000000001</v>
      </c>
      <c r="CI179" s="6">
        <v>1140168.51</v>
      </c>
      <c r="CJ179" s="6">
        <v>7.8249000000000004</v>
      </c>
      <c r="CK179" s="6">
        <v>3608922.06</v>
      </c>
      <c r="CL179" s="6">
        <v>14571000</v>
      </c>
      <c r="CM179" s="6">
        <v>10962077.939999999</v>
      </c>
      <c r="CN179" s="6">
        <v>24.767800000000001</v>
      </c>
      <c r="CO179" s="6">
        <v>2754217.8</v>
      </c>
      <c r="CP179" s="6">
        <v>15.1264</v>
      </c>
      <c r="CQ179" s="6">
        <v>5942191.71</v>
      </c>
      <c r="CR179" s="6">
        <v>18208000</v>
      </c>
      <c r="CS179" s="6">
        <v>12265808.289999999</v>
      </c>
      <c r="CT179" s="6">
        <v>32.635100000000001</v>
      </c>
      <c r="CU179" s="6">
        <v>1331357.8600000001</v>
      </c>
      <c r="CV179" s="6">
        <v>6.2117000000000004</v>
      </c>
      <c r="CW179" s="6">
        <v>4786394.3899999997</v>
      </c>
      <c r="CX179" s="6">
        <v>21433000</v>
      </c>
      <c r="CY179" s="6">
        <v>16646605.609999999</v>
      </c>
      <c r="CZ179" s="6">
        <v>22.331900000000001</v>
      </c>
      <c r="DA179" s="6">
        <v>2803343.83</v>
      </c>
      <c r="DB179" s="6">
        <v>15.1516</v>
      </c>
      <c r="DC179" s="6">
        <v>8465604.8599999994</v>
      </c>
      <c r="DD179" s="6">
        <v>18502000</v>
      </c>
      <c r="DE179" s="6">
        <v>10036395.140000001</v>
      </c>
      <c r="DF179" s="6">
        <v>45.755099999999999</v>
      </c>
      <c r="DG179" s="6">
        <v>3294985.14</v>
      </c>
      <c r="DH179" s="6">
        <v>14.035500000000001</v>
      </c>
      <c r="DI179" s="6">
        <v>7908855.5899999999</v>
      </c>
      <c r="DJ179" s="6">
        <v>23476000</v>
      </c>
      <c r="DK179" s="6">
        <v>15567144.41</v>
      </c>
      <c r="DL179" s="6">
        <v>33.689100000000003</v>
      </c>
      <c r="DM179" s="6">
        <v>2340905.92</v>
      </c>
      <c r="DN179" s="6">
        <v>9.1728000000000005</v>
      </c>
      <c r="DO179" s="6">
        <v>7302439.7699999996</v>
      </c>
      <c r="DP179" s="6">
        <v>25520000</v>
      </c>
      <c r="DQ179" s="6">
        <v>18217560.23</v>
      </c>
      <c r="DR179" s="6">
        <v>28.614599999999999</v>
      </c>
      <c r="DS179" s="6">
        <v>1385412.64</v>
      </c>
      <c r="DT179" s="6">
        <v>8.6675000000000004</v>
      </c>
      <c r="DU179" s="6">
        <v>4618051.67</v>
      </c>
      <c r="DV179" s="6">
        <v>15984000</v>
      </c>
      <c r="DW179" s="6">
        <v>11365948.33</v>
      </c>
      <c r="DX179" s="6">
        <v>28.8917</v>
      </c>
      <c r="DY179" s="6">
        <v>1458831.16</v>
      </c>
      <c r="DZ179" s="6">
        <v>7.6515000000000004</v>
      </c>
      <c r="EA179" s="6">
        <v>4820140.2</v>
      </c>
      <c r="EB179" s="6">
        <v>19066000</v>
      </c>
      <c r="EC179" s="6">
        <v>14245859.800000001</v>
      </c>
      <c r="ED179" s="6">
        <v>25.281300000000002</v>
      </c>
      <c r="EE179" s="6">
        <v>32009865.59</v>
      </c>
      <c r="EF179" s="6">
        <v>8.8783999999999992</v>
      </c>
      <c r="EG179" s="6">
        <v>101765549.09999999</v>
      </c>
      <c r="EH179" s="6">
        <v>360537000</v>
      </c>
      <c r="EI179" s="6">
        <v>258771450.90000001</v>
      </c>
      <c r="EJ179" s="6">
        <v>28.226099999999999</v>
      </c>
    </row>
    <row r="180" spans="2:140">
      <c r="B180" s="8" t="s">
        <v>608</v>
      </c>
      <c r="C180" s="9">
        <v>19222.66</v>
      </c>
      <c r="D180" s="9">
        <v>3.1255999999999999</v>
      </c>
      <c r="E180" s="9">
        <v>90701.6</v>
      </c>
      <c r="F180" s="9">
        <v>615000</v>
      </c>
      <c r="G180" s="9">
        <v>524298.4</v>
      </c>
      <c r="H180" s="9">
        <v>14.748200000000001</v>
      </c>
      <c r="I180" s="9">
        <v>1905424.44</v>
      </c>
      <c r="J180" s="9">
        <v>3.1318000000000001</v>
      </c>
      <c r="K180" s="9">
        <v>15654119.76</v>
      </c>
      <c r="L180" s="9">
        <v>60842000</v>
      </c>
      <c r="M180" s="9">
        <v>45187880.240000002</v>
      </c>
      <c r="N180" s="9">
        <v>25.729099999999999</v>
      </c>
      <c r="O180" s="9">
        <v>21864737.25</v>
      </c>
      <c r="P180" s="9">
        <v>6.7915999999999999</v>
      </c>
      <c r="Q180" s="9">
        <v>97372220.450000003</v>
      </c>
      <c r="R180" s="9">
        <v>321940000</v>
      </c>
      <c r="S180" s="9">
        <v>69072201.75</v>
      </c>
      <c r="T180" s="9">
        <v>5.7317999999999998</v>
      </c>
      <c r="U180" s="9">
        <v>609922.69999999995</v>
      </c>
      <c r="V180" s="9">
        <v>0.83240000000000003</v>
      </c>
      <c r="W180" s="9">
        <v>4199798.25</v>
      </c>
      <c r="X180" s="9">
        <v>73272000</v>
      </c>
      <c r="Y180" s="9">
        <v>69072201.75</v>
      </c>
      <c r="Z180" s="9">
        <v>5.7317999999999998</v>
      </c>
      <c r="AA180" s="9">
        <v>6656812.5499999998</v>
      </c>
      <c r="AB180" s="9">
        <v>6.2596999999999996</v>
      </c>
      <c r="AC180" s="9">
        <v>12685386.82</v>
      </c>
      <c r="AD180" s="9">
        <v>106344000</v>
      </c>
      <c r="AE180" s="9">
        <v>93658613.180000007</v>
      </c>
      <c r="AF180" s="9">
        <v>11.928599999999999</v>
      </c>
      <c r="AG180" s="9">
        <v>10922643.18</v>
      </c>
      <c r="AH180" s="9">
        <v>8.5585000000000004</v>
      </c>
      <c r="AI180" s="9">
        <v>25977569.940000001</v>
      </c>
      <c r="AJ180" s="9">
        <v>127623000</v>
      </c>
      <c r="AK180" s="9">
        <v>101645430.06</v>
      </c>
      <c r="AL180" s="9">
        <v>20.354900000000001</v>
      </c>
      <c r="AM180" s="9">
        <v>10086295.289999999</v>
      </c>
      <c r="AN180" s="9">
        <v>7.3700999999999999</v>
      </c>
      <c r="AO180" s="9">
        <v>33550061.890000001</v>
      </c>
      <c r="AP180" s="9">
        <v>136854000</v>
      </c>
      <c r="AQ180" s="9">
        <v>103303938.11</v>
      </c>
      <c r="AR180" s="9">
        <v>24.5152</v>
      </c>
      <c r="AS180" s="9">
        <v>7742681.0700000003</v>
      </c>
      <c r="AT180" s="9">
        <v>8.5158000000000005</v>
      </c>
      <c r="AU180" s="9">
        <v>19455386.199999999</v>
      </c>
      <c r="AV180" s="9">
        <v>90921000</v>
      </c>
      <c r="AW180" s="9">
        <v>71465613.799999997</v>
      </c>
      <c r="AX180" s="9">
        <v>21.398099999999999</v>
      </c>
      <c r="AY180" s="9">
        <v>8823768.7799999993</v>
      </c>
      <c r="AZ180" s="9">
        <v>8.0320999999999998</v>
      </c>
      <c r="BA180" s="9">
        <v>27676485.969999999</v>
      </c>
      <c r="BB180" s="9">
        <v>109856000</v>
      </c>
      <c r="BC180" s="9">
        <v>82179514.030000001</v>
      </c>
      <c r="BD180" s="9">
        <v>25.1934</v>
      </c>
      <c r="BE180" s="9">
        <v>7740642.04</v>
      </c>
      <c r="BF180" s="9">
        <v>9.0876000000000001</v>
      </c>
      <c r="BG180" s="9">
        <v>18657785.34</v>
      </c>
      <c r="BH180" s="9">
        <v>85178000</v>
      </c>
      <c r="BI180" s="9">
        <v>66520214.659999996</v>
      </c>
      <c r="BJ180" s="9">
        <v>21.904499999999999</v>
      </c>
      <c r="BK180" s="9">
        <v>8472884.8100000005</v>
      </c>
      <c r="BL180" s="9">
        <v>8.5289999999999999</v>
      </c>
      <c r="BM180" s="9">
        <v>29980573.199999999</v>
      </c>
      <c r="BN180" s="9">
        <v>99342000</v>
      </c>
      <c r="BO180" s="9">
        <v>69361426.799999997</v>
      </c>
      <c r="BP180" s="9">
        <v>30.179200000000002</v>
      </c>
      <c r="BQ180" s="9">
        <v>7359995.4100000001</v>
      </c>
      <c r="BR180" s="9">
        <v>7.57</v>
      </c>
      <c r="BS180" s="9">
        <v>33444878.690000001</v>
      </c>
      <c r="BT180" s="9">
        <v>97226000</v>
      </c>
      <c r="BU180" s="9">
        <v>63781121.310000002</v>
      </c>
      <c r="BV180" s="9">
        <v>34.399099999999997</v>
      </c>
      <c r="BW180" s="9">
        <v>8732083.6699999999</v>
      </c>
      <c r="BX180" s="9">
        <v>6.3964999999999996</v>
      </c>
      <c r="BY180" s="9">
        <v>38548181.359999999</v>
      </c>
      <c r="BZ180" s="9">
        <v>136514000</v>
      </c>
      <c r="CA180" s="9">
        <v>97965818.640000001</v>
      </c>
      <c r="CB180" s="9">
        <v>28.237500000000001</v>
      </c>
      <c r="CC180" s="9">
        <v>8923899.9199999999</v>
      </c>
      <c r="CD180" s="9">
        <v>6.7313999999999998</v>
      </c>
      <c r="CE180" s="9">
        <v>41553519.100000001</v>
      </c>
      <c r="CF180" s="9">
        <v>132571000</v>
      </c>
      <c r="CG180" s="9">
        <v>91017480.900000006</v>
      </c>
      <c r="CH180" s="9">
        <v>31.3444</v>
      </c>
      <c r="CI180" s="9">
        <v>5519912.8899999997</v>
      </c>
      <c r="CJ180" s="9">
        <v>6.6372999999999998</v>
      </c>
      <c r="CK180" s="9">
        <v>20120151.02</v>
      </c>
      <c r="CL180" s="9">
        <v>83165000</v>
      </c>
      <c r="CM180" s="9">
        <v>63044848.979999997</v>
      </c>
      <c r="CN180" s="9">
        <v>24.193100000000001</v>
      </c>
      <c r="CO180" s="9">
        <v>9493139.75</v>
      </c>
      <c r="CP180" s="9">
        <v>8.4426000000000005</v>
      </c>
      <c r="CQ180" s="9">
        <v>12337203.810000001</v>
      </c>
      <c r="CR180" s="9">
        <v>112443000</v>
      </c>
      <c r="CS180" s="9">
        <v>100105796.19</v>
      </c>
      <c r="CT180" s="9">
        <v>10.972</v>
      </c>
      <c r="CU180" s="9">
        <v>8271276.79</v>
      </c>
      <c r="CV180" s="9">
        <v>7.4401000000000002</v>
      </c>
      <c r="CW180" s="9">
        <v>19870042.640000001</v>
      </c>
      <c r="CX180" s="9">
        <v>111171000</v>
      </c>
      <c r="CY180" s="9">
        <v>91300957.359999999</v>
      </c>
      <c r="CZ180" s="9">
        <v>17.8734</v>
      </c>
      <c r="DA180" s="9">
        <v>8953144.4600000009</v>
      </c>
      <c r="DB180" s="9">
        <v>9.2263999999999999</v>
      </c>
      <c r="DC180" s="9">
        <v>26789431.210000001</v>
      </c>
      <c r="DD180" s="9">
        <v>97038000</v>
      </c>
      <c r="DE180" s="9">
        <v>70248568.790000007</v>
      </c>
      <c r="DF180" s="9">
        <v>27.607199999999999</v>
      </c>
      <c r="DG180" s="9">
        <v>11872226.890000001</v>
      </c>
      <c r="DH180" s="9">
        <v>11.14</v>
      </c>
      <c r="DI180" s="9">
        <v>32494678.98</v>
      </c>
      <c r="DJ180" s="9">
        <v>106573000</v>
      </c>
      <c r="DK180" s="9">
        <v>74078321.019999996</v>
      </c>
      <c r="DL180" s="9">
        <v>30.490500000000001</v>
      </c>
      <c r="DM180" s="9">
        <v>7506939.5</v>
      </c>
      <c r="DN180" s="9">
        <v>6.4709000000000003</v>
      </c>
      <c r="DO180" s="9">
        <v>25438763.859999999</v>
      </c>
      <c r="DP180" s="9">
        <v>116011000</v>
      </c>
      <c r="DQ180" s="9">
        <v>90572236.140000001</v>
      </c>
      <c r="DR180" s="9">
        <v>21.927900000000001</v>
      </c>
      <c r="DS180" s="9">
        <v>7804533.3799999999</v>
      </c>
      <c r="DT180" s="9">
        <v>7.3460999999999999</v>
      </c>
      <c r="DU180" s="9">
        <v>17528809.09</v>
      </c>
      <c r="DV180" s="9">
        <v>106240000</v>
      </c>
      <c r="DW180" s="9">
        <v>88711190.909999996</v>
      </c>
      <c r="DX180" s="9">
        <v>16.499300000000002</v>
      </c>
      <c r="DY180" s="9">
        <v>10636404.26</v>
      </c>
      <c r="DZ180" s="9">
        <v>8.7082999999999995</v>
      </c>
      <c r="EA180" s="9">
        <v>27094321.079999998</v>
      </c>
      <c r="EB180" s="9">
        <v>122141000</v>
      </c>
      <c r="EC180" s="9">
        <v>95046678.920000002</v>
      </c>
      <c r="ED180" s="9">
        <v>22.1828</v>
      </c>
      <c r="EE180" s="9">
        <v>179918591.69</v>
      </c>
      <c r="EF180" s="9">
        <v>7.3922999999999996</v>
      </c>
      <c r="EG180" s="9">
        <v>580520070.25999999</v>
      </c>
      <c r="EH180" s="9">
        <v>2433880000</v>
      </c>
      <c r="EI180" s="9">
        <v>1853359929.74</v>
      </c>
      <c r="EJ180" s="9">
        <v>23.851600000000001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X129"/>
  <sheetViews>
    <sheetView topLeftCell="AN101" workbookViewId="0">
      <selection activeCell="E6" sqref="E6:AX6"/>
    </sheetView>
  </sheetViews>
  <sheetFormatPr defaultColWidth="11.42578125" defaultRowHeight="15" outlineLevelRow="5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5" width="18.7109375" style="1" customWidth="1"/>
    <col min="36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1" width="18.7109375" style="1" customWidth="1"/>
    <col min="42" max="43" width="21.7109375" style="1" customWidth="1"/>
    <col min="44" max="44" width="10.7109375" style="1" customWidth="1"/>
    <col min="45" max="45" width="21.7109375" style="1" customWidth="1"/>
    <col min="46" max="46" width="10.7109375" style="1" customWidth="1"/>
    <col min="47" max="49" width="21.7109375" style="1" customWidth="1"/>
    <col min="50" max="50" width="10.7109375" style="1" customWidth="1"/>
    <col min="51" max="252" width="11.42578125" style="1"/>
    <col min="253" max="253" width="1.7109375" style="1" customWidth="1"/>
    <col min="254" max="254" width="40.7109375" style="1" customWidth="1"/>
    <col min="255" max="255" width="21.7109375" style="1" customWidth="1"/>
    <col min="256" max="256" width="10.7109375" style="1" customWidth="1"/>
    <col min="257" max="257" width="18.7109375" style="1" customWidth="1"/>
    <col min="258" max="259" width="21.7109375" style="1" customWidth="1"/>
    <col min="260" max="260" width="10.7109375" style="1" customWidth="1"/>
    <col min="261" max="261" width="21.7109375" style="1" customWidth="1"/>
    <col min="262" max="262" width="10.7109375" style="1" customWidth="1"/>
    <col min="263" max="263" width="18.7109375" style="1" customWidth="1"/>
    <col min="264" max="265" width="21.7109375" style="1" customWidth="1"/>
    <col min="266" max="266" width="40.7109375" style="1" customWidth="1"/>
    <col min="267" max="267" width="10.7109375" style="1" customWidth="1"/>
    <col min="268" max="268" width="21.7109375" style="1" customWidth="1"/>
    <col min="269" max="269" width="10.7109375" style="1" customWidth="1"/>
    <col min="270" max="270" width="18.7109375" style="1" customWidth="1"/>
    <col min="271" max="272" width="21.7109375" style="1" customWidth="1"/>
    <col min="273" max="273" width="10.7109375" style="1" customWidth="1"/>
    <col min="274" max="274" width="21.7109375" style="1" customWidth="1"/>
    <col min="275" max="275" width="10.7109375" style="1" customWidth="1"/>
    <col min="276" max="276" width="18.7109375" style="1" customWidth="1"/>
    <col min="277" max="277" width="21.7109375" style="1" customWidth="1"/>
    <col min="278" max="278" width="40.7109375" style="1" customWidth="1"/>
    <col min="279" max="279" width="21.7109375" style="1" customWidth="1"/>
    <col min="280" max="280" width="10.7109375" style="1" customWidth="1"/>
    <col min="281" max="281" width="21.7109375" style="1" customWidth="1"/>
    <col min="282" max="282" width="10.7109375" style="1" customWidth="1"/>
    <col min="283" max="283" width="18.7109375" style="1" customWidth="1"/>
    <col min="284" max="285" width="21.7109375" style="1" customWidth="1"/>
    <col min="286" max="286" width="10.7109375" style="1" customWidth="1"/>
    <col min="287" max="287" width="21.7109375" style="1" customWidth="1"/>
    <col min="288" max="288" width="10.7109375" style="1" customWidth="1"/>
    <col min="289" max="289" width="18.7109375" style="1" customWidth="1"/>
    <col min="290" max="290" width="40.7109375" style="1" customWidth="1"/>
    <col min="291" max="292" width="21.7109375" style="1" customWidth="1"/>
    <col min="293" max="293" width="10.7109375" style="1" customWidth="1"/>
    <col min="294" max="294" width="21.7109375" style="1" customWidth="1"/>
    <col min="295" max="295" width="10.7109375" style="1" customWidth="1"/>
    <col min="296" max="296" width="18.7109375" style="1" customWidth="1"/>
    <col min="297" max="298" width="21.7109375" style="1" customWidth="1"/>
    <col min="299" max="299" width="10.7109375" style="1" customWidth="1"/>
    <col min="300" max="300" width="40.7109375" style="1" customWidth="1"/>
    <col min="301" max="301" width="21.7109375" style="1" customWidth="1"/>
    <col min="302" max="302" width="10.7109375" style="1" customWidth="1"/>
    <col min="303" max="305" width="21.7109375" style="1" customWidth="1"/>
    <col min="306" max="306" width="10.7109375" style="1" customWidth="1"/>
    <col min="307" max="508" width="11.42578125" style="1"/>
    <col min="509" max="509" width="1.7109375" style="1" customWidth="1"/>
    <col min="510" max="510" width="40.7109375" style="1" customWidth="1"/>
    <col min="511" max="511" width="21.7109375" style="1" customWidth="1"/>
    <col min="512" max="512" width="10.7109375" style="1" customWidth="1"/>
    <col min="513" max="513" width="18.7109375" style="1" customWidth="1"/>
    <col min="514" max="515" width="21.7109375" style="1" customWidth="1"/>
    <col min="516" max="516" width="10.7109375" style="1" customWidth="1"/>
    <col min="517" max="517" width="21.7109375" style="1" customWidth="1"/>
    <col min="518" max="518" width="10.7109375" style="1" customWidth="1"/>
    <col min="519" max="519" width="18.7109375" style="1" customWidth="1"/>
    <col min="520" max="521" width="21.7109375" style="1" customWidth="1"/>
    <col min="522" max="522" width="40.7109375" style="1" customWidth="1"/>
    <col min="523" max="523" width="10.7109375" style="1" customWidth="1"/>
    <col min="524" max="524" width="21.7109375" style="1" customWidth="1"/>
    <col min="525" max="525" width="10.7109375" style="1" customWidth="1"/>
    <col min="526" max="526" width="18.7109375" style="1" customWidth="1"/>
    <col min="527" max="528" width="21.7109375" style="1" customWidth="1"/>
    <col min="529" max="529" width="10.7109375" style="1" customWidth="1"/>
    <col min="530" max="530" width="21.7109375" style="1" customWidth="1"/>
    <col min="531" max="531" width="10.7109375" style="1" customWidth="1"/>
    <col min="532" max="532" width="18.7109375" style="1" customWidth="1"/>
    <col min="533" max="533" width="21.7109375" style="1" customWidth="1"/>
    <col min="534" max="534" width="40.7109375" style="1" customWidth="1"/>
    <col min="535" max="535" width="21.7109375" style="1" customWidth="1"/>
    <col min="536" max="536" width="10.7109375" style="1" customWidth="1"/>
    <col min="537" max="537" width="21.7109375" style="1" customWidth="1"/>
    <col min="538" max="538" width="10.7109375" style="1" customWidth="1"/>
    <col min="539" max="539" width="18.7109375" style="1" customWidth="1"/>
    <col min="540" max="541" width="21.7109375" style="1" customWidth="1"/>
    <col min="542" max="542" width="10.7109375" style="1" customWidth="1"/>
    <col min="543" max="543" width="21.7109375" style="1" customWidth="1"/>
    <col min="544" max="544" width="10.7109375" style="1" customWidth="1"/>
    <col min="545" max="545" width="18.7109375" style="1" customWidth="1"/>
    <col min="546" max="546" width="40.7109375" style="1" customWidth="1"/>
    <col min="547" max="548" width="21.7109375" style="1" customWidth="1"/>
    <col min="549" max="549" width="10.7109375" style="1" customWidth="1"/>
    <col min="550" max="550" width="21.7109375" style="1" customWidth="1"/>
    <col min="551" max="551" width="10.7109375" style="1" customWidth="1"/>
    <col min="552" max="552" width="18.7109375" style="1" customWidth="1"/>
    <col min="553" max="554" width="21.7109375" style="1" customWidth="1"/>
    <col min="555" max="555" width="10.7109375" style="1" customWidth="1"/>
    <col min="556" max="556" width="40.7109375" style="1" customWidth="1"/>
    <col min="557" max="557" width="21.7109375" style="1" customWidth="1"/>
    <col min="558" max="558" width="10.7109375" style="1" customWidth="1"/>
    <col min="559" max="561" width="21.7109375" style="1" customWidth="1"/>
    <col min="562" max="562" width="10.7109375" style="1" customWidth="1"/>
    <col min="563" max="764" width="11.42578125" style="1"/>
    <col min="765" max="765" width="1.7109375" style="1" customWidth="1"/>
    <col min="766" max="766" width="40.7109375" style="1" customWidth="1"/>
    <col min="767" max="767" width="21.7109375" style="1" customWidth="1"/>
    <col min="768" max="768" width="10.7109375" style="1" customWidth="1"/>
    <col min="769" max="769" width="18.7109375" style="1" customWidth="1"/>
    <col min="770" max="771" width="21.7109375" style="1" customWidth="1"/>
    <col min="772" max="772" width="10.7109375" style="1" customWidth="1"/>
    <col min="773" max="773" width="21.7109375" style="1" customWidth="1"/>
    <col min="774" max="774" width="10.7109375" style="1" customWidth="1"/>
    <col min="775" max="775" width="18.7109375" style="1" customWidth="1"/>
    <col min="776" max="777" width="21.7109375" style="1" customWidth="1"/>
    <col min="778" max="778" width="40.7109375" style="1" customWidth="1"/>
    <col min="779" max="779" width="10.7109375" style="1" customWidth="1"/>
    <col min="780" max="780" width="21.7109375" style="1" customWidth="1"/>
    <col min="781" max="781" width="10.7109375" style="1" customWidth="1"/>
    <col min="782" max="782" width="18.7109375" style="1" customWidth="1"/>
    <col min="783" max="784" width="21.7109375" style="1" customWidth="1"/>
    <col min="785" max="785" width="10.7109375" style="1" customWidth="1"/>
    <col min="786" max="786" width="21.7109375" style="1" customWidth="1"/>
    <col min="787" max="787" width="10.7109375" style="1" customWidth="1"/>
    <col min="788" max="788" width="18.7109375" style="1" customWidth="1"/>
    <col min="789" max="789" width="21.7109375" style="1" customWidth="1"/>
    <col min="790" max="790" width="40.7109375" style="1" customWidth="1"/>
    <col min="791" max="791" width="21.7109375" style="1" customWidth="1"/>
    <col min="792" max="792" width="10.7109375" style="1" customWidth="1"/>
    <col min="793" max="793" width="21.7109375" style="1" customWidth="1"/>
    <col min="794" max="794" width="10.7109375" style="1" customWidth="1"/>
    <col min="795" max="795" width="18.7109375" style="1" customWidth="1"/>
    <col min="796" max="797" width="21.7109375" style="1" customWidth="1"/>
    <col min="798" max="798" width="10.7109375" style="1" customWidth="1"/>
    <col min="799" max="799" width="21.7109375" style="1" customWidth="1"/>
    <col min="800" max="800" width="10.7109375" style="1" customWidth="1"/>
    <col min="801" max="801" width="18.7109375" style="1" customWidth="1"/>
    <col min="802" max="802" width="40.7109375" style="1" customWidth="1"/>
    <col min="803" max="804" width="21.7109375" style="1" customWidth="1"/>
    <col min="805" max="805" width="10.7109375" style="1" customWidth="1"/>
    <col min="806" max="806" width="21.7109375" style="1" customWidth="1"/>
    <col min="807" max="807" width="10.7109375" style="1" customWidth="1"/>
    <col min="808" max="808" width="18.7109375" style="1" customWidth="1"/>
    <col min="809" max="810" width="21.7109375" style="1" customWidth="1"/>
    <col min="811" max="811" width="10.7109375" style="1" customWidth="1"/>
    <col min="812" max="812" width="40.7109375" style="1" customWidth="1"/>
    <col min="813" max="813" width="21.7109375" style="1" customWidth="1"/>
    <col min="814" max="814" width="10.7109375" style="1" customWidth="1"/>
    <col min="815" max="817" width="21.7109375" style="1" customWidth="1"/>
    <col min="818" max="818" width="10.7109375" style="1" customWidth="1"/>
    <col min="819" max="1020" width="11.42578125" style="1"/>
    <col min="1021" max="1021" width="1.7109375" style="1" customWidth="1"/>
    <col min="1022" max="1022" width="40.7109375" style="1" customWidth="1"/>
    <col min="1023" max="1023" width="21.7109375" style="1" customWidth="1"/>
    <col min="1024" max="1024" width="10.7109375" style="1" customWidth="1"/>
    <col min="1025" max="1025" width="18.7109375" style="1" customWidth="1"/>
    <col min="1026" max="1027" width="21.7109375" style="1" customWidth="1"/>
    <col min="1028" max="1028" width="10.7109375" style="1" customWidth="1"/>
    <col min="1029" max="1029" width="21.7109375" style="1" customWidth="1"/>
    <col min="1030" max="1030" width="10.7109375" style="1" customWidth="1"/>
    <col min="1031" max="1031" width="18.7109375" style="1" customWidth="1"/>
    <col min="1032" max="1033" width="21.7109375" style="1" customWidth="1"/>
    <col min="1034" max="1034" width="40.7109375" style="1" customWidth="1"/>
    <col min="1035" max="1035" width="10.7109375" style="1" customWidth="1"/>
    <col min="1036" max="1036" width="21.7109375" style="1" customWidth="1"/>
    <col min="1037" max="1037" width="10.7109375" style="1" customWidth="1"/>
    <col min="1038" max="1038" width="18.7109375" style="1" customWidth="1"/>
    <col min="1039" max="1040" width="21.7109375" style="1" customWidth="1"/>
    <col min="1041" max="1041" width="10.7109375" style="1" customWidth="1"/>
    <col min="1042" max="1042" width="21.7109375" style="1" customWidth="1"/>
    <col min="1043" max="1043" width="10.7109375" style="1" customWidth="1"/>
    <col min="1044" max="1044" width="18.7109375" style="1" customWidth="1"/>
    <col min="1045" max="1045" width="21.7109375" style="1" customWidth="1"/>
    <col min="1046" max="1046" width="40.7109375" style="1" customWidth="1"/>
    <col min="1047" max="1047" width="21.7109375" style="1" customWidth="1"/>
    <col min="1048" max="1048" width="10.7109375" style="1" customWidth="1"/>
    <col min="1049" max="1049" width="21.7109375" style="1" customWidth="1"/>
    <col min="1050" max="1050" width="10.7109375" style="1" customWidth="1"/>
    <col min="1051" max="1051" width="18.7109375" style="1" customWidth="1"/>
    <col min="1052" max="1053" width="21.7109375" style="1" customWidth="1"/>
    <col min="1054" max="1054" width="10.7109375" style="1" customWidth="1"/>
    <col min="1055" max="1055" width="21.7109375" style="1" customWidth="1"/>
    <col min="1056" max="1056" width="10.7109375" style="1" customWidth="1"/>
    <col min="1057" max="1057" width="18.7109375" style="1" customWidth="1"/>
    <col min="1058" max="1058" width="40.7109375" style="1" customWidth="1"/>
    <col min="1059" max="1060" width="21.7109375" style="1" customWidth="1"/>
    <col min="1061" max="1061" width="10.7109375" style="1" customWidth="1"/>
    <col min="1062" max="1062" width="21.7109375" style="1" customWidth="1"/>
    <col min="1063" max="1063" width="10.7109375" style="1" customWidth="1"/>
    <col min="1064" max="1064" width="18.7109375" style="1" customWidth="1"/>
    <col min="1065" max="1066" width="21.7109375" style="1" customWidth="1"/>
    <col min="1067" max="1067" width="10.7109375" style="1" customWidth="1"/>
    <col min="1068" max="1068" width="40.7109375" style="1" customWidth="1"/>
    <col min="1069" max="1069" width="21.7109375" style="1" customWidth="1"/>
    <col min="1070" max="1070" width="10.7109375" style="1" customWidth="1"/>
    <col min="1071" max="1073" width="21.7109375" style="1" customWidth="1"/>
    <col min="1074" max="1074" width="10.7109375" style="1" customWidth="1"/>
    <col min="1075" max="1276" width="11.42578125" style="1"/>
    <col min="1277" max="1277" width="1.7109375" style="1" customWidth="1"/>
    <col min="1278" max="1278" width="40.7109375" style="1" customWidth="1"/>
    <col min="1279" max="1279" width="21.7109375" style="1" customWidth="1"/>
    <col min="1280" max="1280" width="10.7109375" style="1" customWidth="1"/>
    <col min="1281" max="1281" width="18.7109375" style="1" customWidth="1"/>
    <col min="1282" max="1283" width="21.7109375" style="1" customWidth="1"/>
    <col min="1284" max="1284" width="10.7109375" style="1" customWidth="1"/>
    <col min="1285" max="1285" width="21.7109375" style="1" customWidth="1"/>
    <col min="1286" max="1286" width="10.7109375" style="1" customWidth="1"/>
    <col min="1287" max="1287" width="18.7109375" style="1" customWidth="1"/>
    <col min="1288" max="1289" width="21.7109375" style="1" customWidth="1"/>
    <col min="1290" max="1290" width="40.7109375" style="1" customWidth="1"/>
    <col min="1291" max="1291" width="10.7109375" style="1" customWidth="1"/>
    <col min="1292" max="1292" width="21.7109375" style="1" customWidth="1"/>
    <col min="1293" max="1293" width="10.7109375" style="1" customWidth="1"/>
    <col min="1294" max="1294" width="18.7109375" style="1" customWidth="1"/>
    <col min="1295" max="1296" width="21.7109375" style="1" customWidth="1"/>
    <col min="1297" max="1297" width="10.7109375" style="1" customWidth="1"/>
    <col min="1298" max="1298" width="21.7109375" style="1" customWidth="1"/>
    <col min="1299" max="1299" width="10.7109375" style="1" customWidth="1"/>
    <col min="1300" max="1300" width="18.7109375" style="1" customWidth="1"/>
    <col min="1301" max="1301" width="21.7109375" style="1" customWidth="1"/>
    <col min="1302" max="1302" width="40.7109375" style="1" customWidth="1"/>
    <col min="1303" max="1303" width="21.7109375" style="1" customWidth="1"/>
    <col min="1304" max="1304" width="10.7109375" style="1" customWidth="1"/>
    <col min="1305" max="1305" width="21.7109375" style="1" customWidth="1"/>
    <col min="1306" max="1306" width="10.7109375" style="1" customWidth="1"/>
    <col min="1307" max="1307" width="18.7109375" style="1" customWidth="1"/>
    <col min="1308" max="1309" width="21.7109375" style="1" customWidth="1"/>
    <col min="1310" max="1310" width="10.7109375" style="1" customWidth="1"/>
    <col min="1311" max="1311" width="21.7109375" style="1" customWidth="1"/>
    <col min="1312" max="1312" width="10.7109375" style="1" customWidth="1"/>
    <col min="1313" max="1313" width="18.7109375" style="1" customWidth="1"/>
    <col min="1314" max="1314" width="40.7109375" style="1" customWidth="1"/>
    <col min="1315" max="1316" width="21.7109375" style="1" customWidth="1"/>
    <col min="1317" max="1317" width="10.7109375" style="1" customWidth="1"/>
    <col min="1318" max="1318" width="21.7109375" style="1" customWidth="1"/>
    <col min="1319" max="1319" width="10.7109375" style="1" customWidth="1"/>
    <col min="1320" max="1320" width="18.7109375" style="1" customWidth="1"/>
    <col min="1321" max="1322" width="21.7109375" style="1" customWidth="1"/>
    <col min="1323" max="1323" width="10.7109375" style="1" customWidth="1"/>
    <col min="1324" max="1324" width="40.7109375" style="1" customWidth="1"/>
    <col min="1325" max="1325" width="21.7109375" style="1" customWidth="1"/>
    <col min="1326" max="1326" width="10.7109375" style="1" customWidth="1"/>
    <col min="1327" max="1329" width="21.7109375" style="1" customWidth="1"/>
    <col min="1330" max="1330" width="10.7109375" style="1" customWidth="1"/>
    <col min="1331" max="1532" width="11.42578125" style="1"/>
    <col min="1533" max="1533" width="1.7109375" style="1" customWidth="1"/>
    <col min="1534" max="1534" width="40.7109375" style="1" customWidth="1"/>
    <col min="1535" max="1535" width="21.7109375" style="1" customWidth="1"/>
    <col min="1536" max="1536" width="10.7109375" style="1" customWidth="1"/>
    <col min="1537" max="1537" width="18.7109375" style="1" customWidth="1"/>
    <col min="1538" max="1539" width="21.7109375" style="1" customWidth="1"/>
    <col min="1540" max="1540" width="10.7109375" style="1" customWidth="1"/>
    <col min="1541" max="1541" width="21.7109375" style="1" customWidth="1"/>
    <col min="1542" max="1542" width="10.7109375" style="1" customWidth="1"/>
    <col min="1543" max="1543" width="18.7109375" style="1" customWidth="1"/>
    <col min="1544" max="1545" width="21.7109375" style="1" customWidth="1"/>
    <col min="1546" max="1546" width="40.7109375" style="1" customWidth="1"/>
    <col min="1547" max="1547" width="10.7109375" style="1" customWidth="1"/>
    <col min="1548" max="1548" width="21.7109375" style="1" customWidth="1"/>
    <col min="1549" max="1549" width="10.7109375" style="1" customWidth="1"/>
    <col min="1550" max="1550" width="18.7109375" style="1" customWidth="1"/>
    <col min="1551" max="1552" width="21.7109375" style="1" customWidth="1"/>
    <col min="1553" max="1553" width="10.7109375" style="1" customWidth="1"/>
    <col min="1554" max="1554" width="21.7109375" style="1" customWidth="1"/>
    <col min="1555" max="1555" width="10.7109375" style="1" customWidth="1"/>
    <col min="1556" max="1556" width="18.7109375" style="1" customWidth="1"/>
    <col min="1557" max="1557" width="21.7109375" style="1" customWidth="1"/>
    <col min="1558" max="1558" width="40.7109375" style="1" customWidth="1"/>
    <col min="1559" max="1559" width="21.7109375" style="1" customWidth="1"/>
    <col min="1560" max="1560" width="10.7109375" style="1" customWidth="1"/>
    <col min="1561" max="1561" width="21.7109375" style="1" customWidth="1"/>
    <col min="1562" max="1562" width="10.7109375" style="1" customWidth="1"/>
    <col min="1563" max="1563" width="18.7109375" style="1" customWidth="1"/>
    <col min="1564" max="1565" width="21.7109375" style="1" customWidth="1"/>
    <col min="1566" max="1566" width="10.7109375" style="1" customWidth="1"/>
    <col min="1567" max="1567" width="21.7109375" style="1" customWidth="1"/>
    <col min="1568" max="1568" width="10.7109375" style="1" customWidth="1"/>
    <col min="1569" max="1569" width="18.7109375" style="1" customWidth="1"/>
    <col min="1570" max="1570" width="40.7109375" style="1" customWidth="1"/>
    <col min="1571" max="1572" width="21.7109375" style="1" customWidth="1"/>
    <col min="1573" max="1573" width="10.7109375" style="1" customWidth="1"/>
    <col min="1574" max="1574" width="21.7109375" style="1" customWidth="1"/>
    <col min="1575" max="1575" width="10.7109375" style="1" customWidth="1"/>
    <col min="1576" max="1576" width="18.7109375" style="1" customWidth="1"/>
    <col min="1577" max="1578" width="21.7109375" style="1" customWidth="1"/>
    <col min="1579" max="1579" width="10.7109375" style="1" customWidth="1"/>
    <col min="1580" max="1580" width="40.7109375" style="1" customWidth="1"/>
    <col min="1581" max="1581" width="21.7109375" style="1" customWidth="1"/>
    <col min="1582" max="1582" width="10.7109375" style="1" customWidth="1"/>
    <col min="1583" max="1585" width="21.7109375" style="1" customWidth="1"/>
    <col min="1586" max="1586" width="10.7109375" style="1" customWidth="1"/>
    <col min="1587" max="1788" width="11.42578125" style="1"/>
    <col min="1789" max="1789" width="1.7109375" style="1" customWidth="1"/>
    <col min="1790" max="1790" width="40.7109375" style="1" customWidth="1"/>
    <col min="1791" max="1791" width="21.7109375" style="1" customWidth="1"/>
    <col min="1792" max="1792" width="10.7109375" style="1" customWidth="1"/>
    <col min="1793" max="1793" width="18.7109375" style="1" customWidth="1"/>
    <col min="1794" max="1795" width="21.7109375" style="1" customWidth="1"/>
    <col min="1796" max="1796" width="10.7109375" style="1" customWidth="1"/>
    <col min="1797" max="1797" width="21.7109375" style="1" customWidth="1"/>
    <col min="1798" max="1798" width="10.7109375" style="1" customWidth="1"/>
    <col min="1799" max="1799" width="18.7109375" style="1" customWidth="1"/>
    <col min="1800" max="1801" width="21.7109375" style="1" customWidth="1"/>
    <col min="1802" max="1802" width="40.7109375" style="1" customWidth="1"/>
    <col min="1803" max="1803" width="10.7109375" style="1" customWidth="1"/>
    <col min="1804" max="1804" width="21.7109375" style="1" customWidth="1"/>
    <col min="1805" max="1805" width="10.7109375" style="1" customWidth="1"/>
    <col min="1806" max="1806" width="18.7109375" style="1" customWidth="1"/>
    <col min="1807" max="1808" width="21.7109375" style="1" customWidth="1"/>
    <col min="1809" max="1809" width="10.7109375" style="1" customWidth="1"/>
    <col min="1810" max="1810" width="21.7109375" style="1" customWidth="1"/>
    <col min="1811" max="1811" width="10.7109375" style="1" customWidth="1"/>
    <col min="1812" max="1812" width="18.7109375" style="1" customWidth="1"/>
    <col min="1813" max="1813" width="21.7109375" style="1" customWidth="1"/>
    <col min="1814" max="1814" width="40.7109375" style="1" customWidth="1"/>
    <col min="1815" max="1815" width="21.7109375" style="1" customWidth="1"/>
    <col min="1816" max="1816" width="10.7109375" style="1" customWidth="1"/>
    <col min="1817" max="1817" width="21.7109375" style="1" customWidth="1"/>
    <col min="1818" max="1818" width="10.7109375" style="1" customWidth="1"/>
    <col min="1819" max="1819" width="18.7109375" style="1" customWidth="1"/>
    <col min="1820" max="1821" width="21.7109375" style="1" customWidth="1"/>
    <col min="1822" max="1822" width="10.7109375" style="1" customWidth="1"/>
    <col min="1823" max="1823" width="21.7109375" style="1" customWidth="1"/>
    <col min="1824" max="1824" width="10.7109375" style="1" customWidth="1"/>
    <col min="1825" max="1825" width="18.7109375" style="1" customWidth="1"/>
    <col min="1826" max="1826" width="40.7109375" style="1" customWidth="1"/>
    <col min="1827" max="1828" width="21.7109375" style="1" customWidth="1"/>
    <col min="1829" max="1829" width="10.7109375" style="1" customWidth="1"/>
    <col min="1830" max="1830" width="21.7109375" style="1" customWidth="1"/>
    <col min="1831" max="1831" width="10.7109375" style="1" customWidth="1"/>
    <col min="1832" max="1832" width="18.7109375" style="1" customWidth="1"/>
    <col min="1833" max="1834" width="21.7109375" style="1" customWidth="1"/>
    <col min="1835" max="1835" width="10.7109375" style="1" customWidth="1"/>
    <col min="1836" max="1836" width="40.7109375" style="1" customWidth="1"/>
    <col min="1837" max="1837" width="21.7109375" style="1" customWidth="1"/>
    <col min="1838" max="1838" width="10.7109375" style="1" customWidth="1"/>
    <col min="1839" max="1841" width="21.7109375" style="1" customWidth="1"/>
    <col min="1842" max="1842" width="10.7109375" style="1" customWidth="1"/>
    <col min="1843" max="2044" width="11.42578125" style="1"/>
    <col min="2045" max="2045" width="1.7109375" style="1" customWidth="1"/>
    <col min="2046" max="2046" width="40.7109375" style="1" customWidth="1"/>
    <col min="2047" max="2047" width="21.7109375" style="1" customWidth="1"/>
    <col min="2048" max="2048" width="10.7109375" style="1" customWidth="1"/>
    <col min="2049" max="2049" width="18.7109375" style="1" customWidth="1"/>
    <col min="2050" max="2051" width="21.7109375" style="1" customWidth="1"/>
    <col min="2052" max="2052" width="10.7109375" style="1" customWidth="1"/>
    <col min="2053" max="2053" width="21.7109375" style="1" customWidth="1"/>
    <col min="2054" max="2054" width="10.7109375" style="1" customWidth="1"/>
    <col min="2055" max="2055" width="18.7109375" style="1" customWidth="1"/>
    <col min="2056" max="2057" width="21.7109375" style="1" customWidth="1"/>
    <col min="2058" max="2058" width="40.7109375" style="1" customWidth="1"/>
    <col min="2059" max="2059" width="10.7109375" style="1" customWidth="1"/>
    <col min="2060" max="2060" width="21.7109375" style="1" customWidth="1"/>
    <col min="2061" max="2061" width="10.7109375" style="1" customWidth="1"/>
    <col min="2062" max="2062" width="18.7109375" style="1" customWidth="1"/>
    <col min="2063" max="2064" width="21.7109375" style="1" customWidth="1"/>
    <col min="2065" max="2065" width="10.7109375" style="1" customWidth="1"/>
    <col min="2066" max="2066" width="21.7109375" style="1" customWidth="1"/>
    <col min="2067" max="2067" width="10.7109375" style="1" customWidth="1"/>
    <col min="2068" max="2068" width="18.7109375" style="1" customWidth="1"/>
    <col min="2069" max="2069" width="21.7109375" style="1" customWidth="1"/>
    <col min="2070" max="2070" width="40.7109375" style="1" customWidth="1"/>
    <col min="2071" max="2071" width="21.7109375" style="1" customWidth="1"/>
    <col min="2072" max="2072" width="10.7109375" style="1" customWidth="1"/>
    <col min="2073" max="2073" width="21.7109375" style="1" customWidth="1"/>
    <col min="2074" max="2074" width="10.7109375" style="1" customWidth="1"/>
    <col min="2075" max="2075" width="18.7109375" style="1" customWidth="1"/>
    <col min="2076" max="2077" width="21.7109375" style="1" customWidth="1"/>
    <col min="2078" max="2078" width="10.7109375" style="1" customWidth="1"/>
    <col min="2079" max="2079" width="21.7109375" style="1" customWidth="1"/>
    <col min="2080" max="2080" width="10.7109375" style="1" customWidth="1"/>
    <col min="2081" max="2081" width="18.7109375" style="1" customWidth="1"/>
    <col min="2082" max="2082" width="40.7109375" style="1" customWidth="1"/>
    <col min="2083" max="2084" width="21.7109375" style="1" customWidth="1"/>
    <col min="2085" max="2085" width="10.7109375" style="1" customWidth="1"/>
    <col min="2086" max="2086" width="21.7109375" style="1" customWidth="1"/>
    <col min="2087" max="2087" width="10.7109375" style="1" customWidth="1"/>
    <col min="2088" max="2088" width="18.7109375" style="1" customWidth="1"/>
    <col min="2089" max="2090" width="21.7109375" style="1" customWidth="1"/>
    <col min="2091" max="2091" width="10.7109375" style="1" customWidth="1"/>
    <col min="2092" max="2092" width="40.7109375" style="1" customWidth="1"/>
    <col min="2093" max="2093" width="21.7109375" style="1" customWidth="1"/>
    <col min="2094" max="2094" width="10.7109375" style="1" customWidth="1"/>
    <col min="2095" max="2097" width="21.7109375" style="1" customWidth="1"/>
    <col min="2098" max="2098" width="10.7109375" style="1" customWidth="1"/>
    <col min="2099" max="2300" width="11.42578125" style="1"/>
    <col min="2301" max="2301" width="1.7109375" style="1" customWidth="1"/>
    <col min="2302" max="2302" width="40.7109375" style="1" customWidth="1"/>
    <col min="2303" max="2303" width="21.7109375" style="1" customWidth="1"/>
    <col min="2304" max="2304" width="10.7109375" style="1" customWidth="1"/>
    <col min="2305" max="2305" width="18.7109375" style="1" customWidth="1"/>
    <col min="2306" max="2307" width="21.7109375" style="1" customWidth="1"/>
    <col min="2308" max="2308" width="10.7109375" style="1" customWidth="1"/>
    <col min="2309" max="2309" width="21.7109375" style="1" customWidth="1"/>
    <col min="2310" max="2310" width="10.7109375" style="1" customWidth="1"/>
    <col min="2311" max="2311" width="18.7109375" style="1" customWidth="1"/>
    <col min="2312" max="2313" width="21.7109375" style="1" customWidth="1"/>
    <col min="2314" max="2314" width="40.7109375" style="1" customWidth="1"/>
    <col min="2315" max="2315" width="10.7109375" style="1" customWidth="1"/>
    <col min="2316" max="2316" width="21.7109375" style="1" customWidth="1"/>
    <col min="2317" max="2317" width="10.7109375" style="1" customWidth="1"/>
    <col min="2318" max="2318" width="18.7109375" style="1" customWidth="1"/>
    <col min="2319" max="2320" width="21.7109375" style="1" customWidth="1"/>
    <col min="2321" max="2321" width="10.7109375" style="1" customWidth="1"/>
    <col min="2322" max="2322" width="21.7109375" style="1" customWidth="1"/>
    <col min="2323" max="2323" width="10.7109375" style="1" customWidth="1"/>
    <col min="2324" max="2324" width="18.7109375" style="1" customWidth="1"/>
    <col min="2325" max="2325" width="21.7109375" style="1" customWidth="1"/>
    <col min="2326" max="2326" width="40.7109375" style="1" customWidth="1"/>
    <col min="2327" max="2327" width="21.7109375" style="1" customWidth="1"/>
    <col min="2328" max="2328" width="10.7109375" style="1" customWidth="1"/>
    <col min="2329" max="2329" width="21.7109375" style="1" customWidth="1"/>
    <col min="2330" max="2330" width="10.7109375" style="1" customWidth="1"/>
    <col min="2331" max="2331" width="18.7109375" style="1" customWidth="1"/>
    <col min="2332" max="2333" width="21.7109375" style="1" customWidth="1"/>
    <col min="2334" max="2334" width="10.7109375" style="1" customWidth="1"/>
    <col min="2335" max="2335" width="21.7109375" style="1" customWidth="1"/>
    <col min="2336" max="2336" width="10.7109375" style="1" customWidth="1"/>
    <col min="2337" max="2337" width="18.7109375" style="1" customWidth="1"/>
    <col min="2338" max="2338" width="40.7109375" style="1" customWidth="1"/>
    <col min="2339" max="2340" width="21.7109375" style="1" customWidth="1"/>
    <col min="2341" max="2341" width="10.7109375" style="1" customWidth="1"/>
    <col min="2342" max="2342" width="21.7109375" style="1" customWidth="1"/>
    <col min="2343" max="2343" width="10.7109375" style="1" customWidth="1"/>
    <col min="2344" max="2344" width="18.7109375" style="1" customWidth="1"/>
    <col min="2345" max="2346" width="21.7109375" style="1" customWidth="1"/>
    <col min="2347" max="2347" width="10.7109375" style="1" customWidth="1"/>
    <col min="2348" max="2348" width="40.7109375" style="1" customWidth="1"/>
    <col min="2349" max="2349" width="21.7109375" style="1" customWidth="1"/>
    <col min="2350" max="2350" width="10.7109375" style="1" customWidth="1"/>
    <col min="2351" max="2353" width="21.7109375" style="1" customWidth="1"/>
    <col min="2354" max="2354" width="10.7109375" style="1" customWidth="1"/>
    <col min="2355" max="2556" width="11.42578125" style="1"/>
    <col min="2557" max="2557" width="1.7109375" style="1" customWidth="1"/>
    <col min="2558" max="2558" width="40.7109375" style="1" customWidth="1"/>
    <col min="2559" max="2559" width="21.7109375" style="1" customWidth="1"/>
    <col min="2560" max="2560" width="10.7109375" style="1" customWidth="1"/>
    <col min="2561" max="2561" width="18.7109375" style="1" customWidth="1"/>
    <col min="2562" max="2563" width="21.7109375" style="1" customWidth="1"/>
    <col min="2564" max="2564" width="10.7109375" style="1" customWidth="1"/>
    <col min="2565" max="2565" width="21.7109375" style="1" customWidth="1"/>
    <col min="2566" max="2566" width="10.7109375" style="1" customWidth="1"/>
    <col min="2567" max="2567" width="18.7109375" style="1" customWidth="1"/>
    <col min="2568" max="2569" width="21.7109375" style="1" customWidth="1"/>
    <col min="2570" max="2570" width="40.7109375" style="1" customWidth="1"/>
    <col min="2571" max="2571" width="10.7109375" style="1" customWidth="1"/>
    <col min="2572" max="2572" width="21.7109375" style="1" customWidth="1"/>
    <col min="2573" max="2573" width="10.7109375" style="1" customWidth="1"/>
    <col min="2574" max="2574" width="18.7109375" style="1" customWidth="1"/>
    <col min="2575" max="2576" width="21.7109375" style="1" customWidth="1"/>
    <col min="2577" max="2577" width="10.7109375" style="1" customWidth="1"/>
    <col min="2578" max="2578" width="21.7109375" style="1" customWidth="1"/>
    <col min="2579" max="2579" width="10.7109375" style="1" customWidth="1"/>
    <col min="2580" max="2580" width="18.7109375" style="1" customWidth="1"/>
    <col min="2581" max="2581" width="21.7109375" style="1" customWidth="1"/>
    <col min="2582" max="2582" width="40.7109375" style="1" customWidth="1"/>
    <col min="2583" max="2583" width="21.7109375" style="1" customWidth="1"/>
    <col min="2584" max="2584" width="10.7109375" style="1" customWidth="1"/>
    <col min="2585" max="2585" width="21.7109375" style="1" customWidth="1"/>
    <col min="2586" max="2586" width="10.7109375" style="1" customWidth="1"/>
    <col min="2587" max="2587" width="18.7109375" style="1" customWidth="1"/>
    <col min="2588" max="2589" width="21.7109375" style="1" customWidth="1"/>
    <col min="2590" max="2590" width="10.7109375" style="1" customWidth="1"/>
    <col min="2591" max="2591" width="21.7109375" style="1" customWidth="1"/>
    <col min="2592" max="2592" width="10.7109375" style="1" customWidth="1"/>
    <col min="2593" max="2593" width="18.7109375" style="1" customWidth="1"/>
    <col min="2594" max="2594" width="40.7109375" style="1" customWidth="1"/>
    <col min="2595" max="2596" width="21.7109375" style="1" customWidth="1"/>
    <col min="2597" max="2597" width="10.7109375" style="1" customWidth="1"/>
    <col min="2598" max="2598" width="21.7109375" style="1" customWidth="1"/>
    <col min="2599" max="2599" width="10.7109375" style="1" customWidth="1"/>
    <col min="2600" max="2600" width="18.7109375" style="1" customWidth="1"/>
    <col min="2601" max="2602" width="21.7109375" style="1" customWidth="1"/>
    <col min="2603" max="2603" width="10.7109375" style="1" customWidth="1"/>
    <col min="2604" max="2604" width="40.7109375" style="1" customWidth="1"/>
    <col min="2605" max="2605" width="21.7109375" style="1" customWidth="1"/>
    <col min="2606" max="2606" width="10.7109375" style="1" customWidth="1"/>
    <col min="2607" max="2609" width="21.7109375" style="1" customWidth="1"/>
    <col min="2610" max="2610" width="10.7109375" style="1" customWidth="1"/>
    <col min="2611" max="2812" width="11.42578125" style="1"/>
    <col min="2813" max="2813" width="1.7109375" style="1" customWidth="1"/>
    <col min="2814" max="2814" width="40.7109375" style="1" customWidth="1"/>
    <col min="2815" max="2815" width="21.7109375" style="1" customWidth="1"/>
    <col min="2816" max="2816" width="10.7109375" style="1" customWidth="1"/>
    <col min="2817" max="2817" width="18.7109375" style="1" customWidth="1"/>
    <col min="2818" max="2819" width="21.7109375" style="1" customWidth="1"/>
    <col min="2820" max="2820" width="10.7109375" style="1" customWidth="1"/>
    <col min="2821" max="2821" width="21.7109375" style="1" customWidth="1"/>
    <col min="2822" max="2822" width="10.7109375" style="1" customWidth="1"/>
    <col min="2823" max="2823" width="18.7109375" style="1" customWidth="1"/>
    <col min="2824" max="2825" width="21.7109375" style="1" customWidth="1"/>
    <col min="2826" max="2826" width="40.7109375" style="1" customWidth="1"/>
    <col min="2827" max="2827" width="10.7109375" style="1" customWidth="1"/>
    <col min="2828" max="2828" width="21.7109375" style="1" customWidth="1"/>
    <col min="2829" max="2829" width="10.7109375" style="1" customWidth="1"/>
    <col min="2830" max="2830" width="18.7109375" style="1" customWidth="1"/>
    <col min="2831" max="2832" width="21.7109375" style="1" customWidth="1"/>
    <col min="2833" max="2833" width="10.7109375" style="1" customWidth="1"/>
    <col min="2834" max="2834" width="21.7109375" style="1" customWidth="1"/>
    <col min="2835" max="2835" width="10.7109375" style="1" customWidth="1"/>
    <col min="2836" max="2836" width="18.7109375" style="1" customWidth="1"/>
    <col min="2837" max="2837" width="21.7109375" style="1" customWidth="1"/>
    <col min="2838" max="2838" width="40.7109375" style="1" customWidth="1"/>
    <col min="2839" max="2839" width="21.7109375" style="1" customWidth="1"/>
    <col min="2840" max="2840" width="10.7109375" style="1" customWidth="1"/>
    <col min="2841" max="2841" width="21.7109375" style="1" customWidth="1"/>
    <col min="2842" max="2842" width="10.7109375" style="1" customWidth="1"/>
    <col min="2843" max="2843" width="18.7109375" style="1" customWidth="1"/>
    <col min="2844" max="2845" width="21.7109375" style="1" customWidth="1"/>
    <col min="2846" max="2846" width="10.7109375" style="1" customWidth="1"/>
    <col min="2847" max="2847" width="21.7109375" style="1" customWidth="1"/>
    <col min="2848" max="2848" width="10.7109375" style="1" customWidth="1"/>
    <col min="2849" max="2849" width="18.7109375" style="1" customWidth="1"/>
    <col min="2850" max="2850" width="40.7109375" style="1" customWidth="1"/>
    <col min="2851" max="2852" width="21.7109375" style="1" customWidth="1"/>
    <col min="2853" max="2853" width="10.7109375" style="1" customWidth="1"/>
    <col min="2854" max="2854" width="21.7109375" style="1" customWidth="1"/>
    <col min="2855" max="2855" width="10.7109375" style="1" customWidth="1"/>
    <col min="2856" max="2856" width="18.7109375" style="1" customWidth="1"/>
    <col min="2857" max="2858" width="21.7109375" style="1" customWidth="1"/>
    <col min="2859" max="2859" width="10.7109375" style="1" customWidth="1"/>
    <col min="2860" max="2860" width="40.7109375" style="1" customWidth="1"/>
    <col min="2861" max="2861" width="21.7109375" style="1" customWidth="1"/>
    <col min="2862" max="2862" width="10.7109375" style="1" customWidth="1"/>
    <col min="2863" max="2865" width="21.7109375" style="1" customWidth="1"/>
    <col min="2866" max="2866" width="10.7109375" style="1" customWidth="1"/>
    <col min="2867" max="3068" width="11.42578125" style="1"/>
    <col min="3069" max="3069" width="1.7109375" style="1" customWidth="1"/>
    <col min="3070" max="3070" width="40.7109375" style="1" customWidth="1"/>
    <col min="3071" max="3071" width="21.7109375" style="1" customWidth="1"/>
    <col min="3072" max="3072" width="10.7109375" style="1" customWidth="1"/>
    <col min="3073" max="3073" width="18.7109375" style="1" customWidth="1"/>
    <col min="3074" max="3075" width="21.7109375" style="1" customWidth="1"/>
    <col min="3076" max="3076" width="10.7109375" style="1" customWidth="1"/>
    <col min="3077" max="3077" width="21.7109375" style="1" customWidth="1"/>
    <col min="3078" max="3078" width="10.7109375" style="1" customWidth="1"/>
    <col min="3079" max="3079" width="18.7109375" style="1" customWidth="1"/>
    <col min="3080" max="3081" width="21.7109375" style="1" customWidth="1"/>
    <col min="3082" max="3082" width="40.7109375" style="1" customWidth="1"/>
    <col min="3083" max="3083" width="10.7109375" style="1" customWidth="1"/>
    <col min="3084" max="3084" width="21.7109375" style="1" customWidth="1"/>
    <col min="3085" max="3085" width="10.7109375" style="1" customWidth="1"/>
    <col min="3086" max="3086" width="18.7109375" style="1" customWidth="1"/>
    <col min="3087" max="3088" width="21.7109375" style="1" customWidth="1"/>
    <col min="3089" max="3089" width="10.7109375" style="1" customWidth="1"/>
    <col min="3090" max="3090" width="21.7109375" style="1" customWidth="1"/>
    <col min="3091" max="3091" width="10.7109375" style="1" customWidth="1"/>
    <col min="3092" max="3092" width="18.7109375" style="1" customWidth="1"/>
    <col min="3093" max="3093" width="21.7109375" style="1" customWidth="1"/>
    <col min="3094" max="3094" width="40.7109375" style="1" customWidth="1"/>
    <col min="3095" max="3095" width="21.7109375" style="1" customWidth="1"/>
    <col min="3096" max="3096" width="10.7109375" style="1" customWidth="1"/>
    <col min="3097" max="3097" width="21.7109375" style="1" customWidth="1"/>
    <col min="3098" max="3098" width="10.7109375" style="1" customWidth="1"/>
    <col min="3099" max="3099" width="18.7109375" style="1" customWidth="1"/>
    <col min="3100" max="3101" width="21.7109375" style="1" customWidth="1"/>
    <col min="3102" max="3102" width="10.7109375" style="1" customWidth="1"/>
    <col min="3103" max="3103" width="21.7109375" style="1" customWidth="1"/>
    <col min="3104" max="3104" width="10.7109375" style="1" customWidth="1"/>
    <col min="3105" max="3105" width="18.7109375" style="1" customWidth="1"/>
    <col min="3106" max="3106" width="40.7109375" style="1" customWidth="1"/>
    <col min="3107" max="3108" width="21.7109375" style="1" customWidth="1"/>
    <col min="3109" max="3109" width="10.7109375" style="1" customWidth="1"/>
    <col min="3110" max="3110" width="21.7109375" style="1" customWidth="1"/>
    <col min="3111" max="3111" width="10.7109375" style="1" customWidth="1"/>
    <col min="3112" max="3112" width="18.7109375" style="1" customWidth="1"/>
    <col min="3113" max="3114" width="21.7109375" style="1" customWidth="1"/>
    <col min="3115" max="3115" width="10.7109375" style="1" customWidth="1"/>
    <col min="3116" max="3116" width="40.7109375" style="1" customWidth="1"/>
    <col min="3117" max="3117" width="21.7109375" style="1" customWidth="1"/>
    <col min="3118" max="3118" width="10.7109375" style="1" customWidth="1"/>
    <col min="3119" max="3121" width="21.7109375" style="1" customWidth="1"/>
    <col min="3122" max="3122" width="10.7109375" style="1" customWidth="1"/>
    <col min="3123" max="3324" width="11.42578125" style="1"/>
    <col min="3325" max="3325" width="1.7109375" style="1" customWidth="1"/>
    <col min="3326" max="3326" width="40.7109375" style="1" customWidth="1"/>
    <col min="3327" max="3327" width="21.7109375" style="1" customWidth="1"/>
    <col min="3328" max="3328" width="10.7109375" style="1" customWidth="1"/>
    <col min="3329" max="3329" width="18.7109375" style="1" customWidth="1"/>
    <col min="3330" max="3331" width="21.7109375" style="1" customWidth="1"/>
    <col min="3332" max="3332" width="10.7109375" style="1" customWidth="1"/>
    <col min="3333" max="3333" width="21.7109375" style="1" customWidth="1"/>
    <col min="3334" max="3334" width="10.7109375" style="1" customWidth="1"/>
    <col min="3335" max="3335" width="18.7109375" style="1" customWidth="1"/>
    <col min="3336" max="3337" width="21.7109375" style="1" customWidth="1"/>
    <col min="3338" max="3338" width="40.7109375" style="1" customWidth="1"/>
    <col min="3339" max="3339" width="10.7109375" style="1" customWidth="1"/>
    <col min="3340" max="3340" width="21.7109375" style="1" customWidth="1"/>
    <col min="3341" max="3341" width="10.7109375" style="1" customWidth="1"/>
    <col min="3342" max="3342" width="18.7109375" style="1" customWidth="1"/>
    <col min="3343" max="3344" width="21.7109375" style="1" customWidth="1"/>
    <col min="3345" max="3345" width="10.7109375" style="1" customWidth="1"/>
    <col min="3346" max="3346" width="21.7109375" style="1" customWidth="1"/>
    <col min="3347" max="3347" width="10.7109375" style="1" customWidth="1"/>
    <col min="3348" max="3348" width="18.7109375" style="1" customWidth="1"/>
    <col min="3349" max="3349" width="21.7109375" style="1" customWidth="1"/>
    <col min="3350" max="3350" width="40.7109375" style="1" customWidth="1"/>
    <col min="3351" max="3351" width="21.7109375" style="1" customWidth="1"/>
    <col min="3352" max="3352" width="10.7109375" style="1" customWidth="1"/>
    <col min="3353" max="3353" width="21.7109375" style="1" customWidth="1"/>
    <col min="3354" max="3354" width="10.7109375" style="1" customWidth="1"/>
    <col min="3355" max="3355" width="18.7109375" style="1" customWidth="1"/>
    <col min="3356" max="3357" width="21.7109375" style="1" customWidth="1"/>
    <col min="3358" max="3358" width="10.7109375" style="1" customWidth="1"/>
    <col min="3359" max="3359" width="21.7109375" style="1" customWidth="1"/>
    <col min="3360" max="3360" width="10.7109375" style="1" customWidth="1"/>
    <col min="3361" max="3361" width="18.7109375" style="1" customWidth="1"/>
    <col min="3362" max="3362" width="40.7109375" style="1" customWidth="1"/>
    <col min="3363" max="3364" width="21.7109375" style="1" customWidth="1"/>
    <col min="3365" max="3365" width="10.7109375" style="1" customWidth="1"/>
    <col min="3366" max="3366" width="21.7109375" style="1" customWidth="1"/>
    <col min="3367" max="3367" width="10.7109375" style="1" customWidth="1"/>
    <col min="3368" max="3368" width="18.7109375" style="1" customWidth="1"/>
    <col min="3369" max="3370" width="21.7109375" style="1" customWidth="1"/>
    <col min="3371" max="3371" width="10.7109375" style="1" customWidth="1"/>
    <col min="3372" max="3372" width="40.7109375" style="1" customWidth="1"/>
    <col min="3373" max="3373" width="21.7109375" style="1" customWidth="1"/>
    <col min="3374" max="3374" width="10.7109375" style="1" customWidth="1"/>
    <col min="3375" max="3377" width="21.7109375" style="1" customWidth="1"/>
    <col min="3378" max="3378" width="10.7109375" style="1" customWidth="1"/>
    <col min="3379" max="3580" width="11.42578125" style="1"/>
    <col min="3581" max="3581" width="1.7109375" style="1" customWidth="1"/>
    <col min="3582" max="3582" width="40.7109375" style="1" customWidth="1"/>
    <col min="3583" max="3583" width="21.7109375" style="1" customWidth="1"/>
    <col min="3584" max="3584" width="10.7109375" style="1" customWidth="1"/>
    <col min="3585" max="3585" width="18.7109375" style="1" customWidth="1"/>
    <col min="3586" max="3587" width="21.7109375" style="1" customWidth="1"/>
    <col min="3588" max="3588" width="10.7109375" style="1" customWidth="1"/>
    <col min="3589" max="3589" width="21.7109375" style="1" customWidth="1"/>
    <col min="3590" max="3590" width="10.7109375" style="1" customWidth="1"/>
    <col min="3591" max="3591" width="18.7109375" style="1" customWidth="1"/>
    <col min="3592" max="3593" width="21.7109375" style="1" customWidth="1"/>
    <col min="3594" max="3594" width="40.7109375" style="1" customWidth="1"/>
    <col min="3595" max="3595" width="10.7109375" style="1" customWidth="1"/>
    <col min="3596" max="3596" width="21.7109375" style="1" customWidth="1"/>
    <col min="3597" max="3597" width="10.7109375" style="1" customWidth="1"/>
    <col min="3598" max="3598" width="18.7109375" style="1" customWidth="1"/>
    <col min="3599" max="3600" width="21.7109375" style="1" customWidth="1"/>
    <col min="3601" max="3601" width="10.7109375" style="1" customWidth="1"/>
    <col min="3602" max="3602" width="21.7109375" style="1" customWidth="1"/>
    <col min="3603" max="3603" width="10.7109375" style="1" customWidth="1"/>
    <col min="3604" max="3604" width="18.7109375" style="1" customWidth="1"/>
    <col min="3605" max="3605" width="21.7109375" style="1" customWidth="1"/>
    <col min="3606" max="3606" width="40.7109375" style="1" customWidth="1"/>
    <col min="3607" max="3607" width="21.7109375" style="1" customWidth="1"/>
    <col min="3608" max="3608" width="10.7109375" style="1" customWidth="1"/>
    <col min="3609" max="3609" width="21.7109375" style="1" customWidth="1"/>
    <col min="3610" max="3610" width="10.7109375" style="1" customWidth="1"/>
    <col min="3611" max="3611" width="18.7109375" style="1" customWidth="1"/>
    <col min="3612" max="3613" width="21.7109375" style="1" customWidth="1"/>
    <col min="3614" max="3614" width="10.7109375" style="1" customWidth="1"/>
    <col min="3615" max="3615" width="21.7109375" style="1" customWidth="1"/>
    <col min="3616" max="3616" width="10.7109375" style="1" customWidth="1"/>
    <col min="3617" max="3617" width="18.7109375" style="1" customWidth="1"/>
    <col min="3618" max="3618" width="40.7109375" style="1" customWidth="1"/>
    <col min="3619" max="3620" width="21.7109375" style="1" customWidth="1"/>
    <col min="3621" max="3621" width="10.7109375" style="1" customWidth="1"/>
    <col min="3622" max="3622" width="21.7109375" style="1" customWidth="1"/>
    <col min="3623" max="3623" width="10.7109375" style="1" customWidth="1"/>
    <col min="3624" max="3624" width="18.7109375" style="1" customWidth="1"/>
    <col min="3625" max="3626" width="21.7109375" style="1" customWidth="1"/>
    <col min="3627" max="3627" width="10.7109375" style="1" customWidth="1"/>
    <col min="3628" max="3628" width="40.7109375" style="1" customWidth="1"/>
    <col min="3629" max="3629" width="21.7109375" style="1" customWidth="1"/>
    <col min="3630" max="3630" width="10.7109375" style="1" customWidth="1"/>
    <col min="3631" max="3633" width="21.7109375" style="1" customWidth="1"/>
    <col min="3634" max="3634" width="10.7109375" style="1" customWidth="1"/>
    <col min="3635" max="3836" width="11.42578125" style="1"/>
    <col min="3837" max="3837" width="1.7109375" style="1" customWidth="1"/>
    <col min="3838" max="3838" width="40.7109375" style="1" customWidth="1"/>
    <col min="3839" max="3839" width="21.7109375" style="1" customWidth="1"/>
    <col min="3840" max="3840" width="10.7109375" style="1" customWidth="1"/>
    <col min="3841" max="3841" width="18.7109375" style="1" customWidth="1"/>
    <col min="3842" max="3843" width="21.7109375" style="1" customWidth="1"/>
    <col min="3844" max="3844" width="10.7109375" style="1" customWidth="1"/>
    <col min="3845" max="3845" width="21.7109375" style="1" customWidth="1"/>
    <col min="3846" max="3846" width="10.7109375" style="1" customWidth="1"/>
    <col min="3847" max="3847" width="18.7109375" style="1" customWidth="1"/>
    <col min="3848" max="3849" width="21.7109375" style="1" customWidth="1"/>
    <col min="3850" max="3850" width="40.7109375" style="1" customWidth="1"/>
    <col min="3851" max="3851" width="10.7109375" style="1" customWidth="1"/>
    <col min="3852" max="3852" width="21.7109375" style="1" customWidth="1"/>
    <col min="3853" max="3853" width="10.7109375" style="1" customWidth="1"/>
    <col min="3854" max="3854" width="18.7109375" style="1" customWidth="1"/>
    <col min="3855" max="3856" width="21.7109375" style="1" customWidth="1"/>
    <col min="3857" max="3857" width="10.7109375" style="1" customWidth="1"/>
    <col min="3858" max="3858" width="21.7109375" style="1" customWidth="1"/>
    <col min="3859" max="3859" width="10.7109375" style="1" customWidth="1"/>
    <col min="3860" max="3860" width="18.7109375" style="1" customWidth="1"/>
    <col min="3861" max="3861" width="21.7109375" style="1" customWidth="1"/>
    <col min="3862" max="3862" width="40.7109375" style="1" customWidth="1"/>
    <col min="3863" max="3863" width="21.7109375" style="1" customWidth="1"/>
    <col min="3864" max="3864" width="10.7109375" style="1" customWidth="1"/>
    <col min="3865" max="3865" width="21.7109375" style="1" customWidth="1"/>
    <col min="3866" max="3866" width="10.7109375" style="1" customWidth="1"/>
    <col min="3867" max="3867" width="18.7109375" style="1" customWidth="1"/>
    <col min="3868" max="3869" width="21.7109375" style="1" customWidth="1"/>
    <col min="3870" max="3870" width="10.7109375" style="1" customWidth="1"/>
    <col min="3871" max="3871" width="21.7109375" style="1" customWidth="1"/>
    <col min="3872" max="3872" width="10.7109375" style="1" customWidth="1"/>
    <col min="3873" max="3873" width="18.7109375" style="1" customWidth="1"/>
    <col min="3874" max="3874" width="40.7109375" style="1" customWidth="1"/>
    <col min="3875" max="3876" width="21.7109375" style="1" customWidth="1"/>
    <col min="3877" max="3877" width="10.7109375" style="1" customWidth="1"/>
    <col min="3878" max="3878" width="21.7109375" style="1" customWidth="1"/>
    <col min="3879" max="3879" width="10.7109375" style="1" customWidth="1"/>
    <col min="3880" max="3880" width="18.7109375" style="1" customWidth="1"/>
    <col min="3881" max="3882" width="21.7109375" style="1" customWidth="1"/>
    <col min="3883" max="3883" width="10.7109375" style="1" customWidth="1"/>
    <col min="3884" max="3884" width="40.7109375" style="1" customWidth="1"/>
    <col min="3885" max="3885" width="21.7109375" style="1" customWidth="1"/>
    <col min="3886" max="3886" width="10.7109375" style="1" customWidth="1"/>
    <col min="3887" max="3889" width="21.7109375" style="1" customWidth="1"/>
    <col min="3890" max="3890" width="10.7109375" style="1" customWidth="1"/>
    <col min="3891" max="4092" width="11.42578125" style="1"/>
    <col min="4093" max="4093" width="1.7109375" style="1" customWidth="1"/>
    <col min="4094" max="4094" width="40.7109375" style="1" customWidth="1"/>
    <col min="4095" max="4095" width="21.7109375" style="1" customWidth="1"/>
    <col min="4096" max="4096" width="10.7109375" style="1" customWidth="1"/>
    <col min="4097" max="4097" width="18.7109375" style="1" customWidth="1"/>
    <col min="4098" max="4099" width="21.7109375" style="1" customWidth="1"/>
    <col min="4100" max="4100" width="10.7109375" style="1" customWidth="1"/>
    <col min="4101" max="4101" width="21.7109375" style="1" customWidth="1"/>
    <col min="4102" max="4102" width="10.7109375" style="1" customWidth="1"/>
    <col min="4103" max="4103" width="18.7109375" style="1" customWidth="1"/>
    <col min="4104" max="4105" width="21.7109375" style="1" customWidth="1"/>
    <col min="4106" max="4106" width="40.7109375" style="1" customWidth="1"/>
    <col min="4107" max="4107" width="10.7109375" style="1" customWidth="1"/>
    <col min="4108" max="4108" width="21.7109375" style="1" customWidth="1"/>
    <col min="4109" max="4109" width="10.7109375" style="1" customWidth="1"/>
    <col min="4110" max="4110" width="18.7109375" style="1" customWidth="1"/>
    <col min="4111" max="4112" width="21.7109375" style="1" customWidth="1"/>
    <col min="4113" max="4113" width="10.7109375" style="1" customWidth="1"/>
    <col min="4114" max="4114" width="21.7109375" style="1" customWidth="1"/>
    <col min="4115" max="4115" width="10.7109375" style="1" customWidth="1"/>
    <col min="4116" max="4116" width="18.7109375" style="1" customWidth="1"/>
    <col min="4117" max="4117" width="21.7109375" style="1" customWidth="1"/>
    <col min="4118" max="4118" width="40.7109375" style="1" customWidth="1"/>
    <col min="4119" max="4119" width="21.7109375" style="1" customWidth="1"/>
    <col min="4120" max="4120" width="10.7109375" style="1" customWidth="1"/>
    <col min="4121" max="4121" width="21.7109375" style="1" customWidth="1"/>
    <col min="4122" max="4122" width="10.7109375" style="1" customWidth="1"/>
    <col min="4123" max="4123" width="18.7109375" style="1" customWidth="1"/>
    <col min="4124" max="4125" width="21.7109375" style="1" customWidth="1"/>
    <col min="4126" max="4126" width="10.7109375" style="1" customWidth="1"/>
    <col min="4127" max="4127" width="21.7109375" style="1" customWidth="1"/>
    <col min="4128" max="4128" width="10.7109375" style="1" customWidth="1"/>
    <col min="4129" max="4129" width="18.7109375" style="1" customWidth="1"/>
    <col min="4130" max="4130" width="40.7109375" style="1" customWidth="1"/>
    <col min="4131" max="4132" width="21.7109375" style="1" customWidth="1"/>
    <col min="4133" max="4133" width="10.7109375" style="1" customWidth="1"/>
    <col min="4134" max="4134" width="21.7109375" style="1" customWidth="1"/>
    <col min="4135" max="4135" width="10.7109375" style="1" customWidth="1"/>
    <col min="4136" max="4136" width="18.7109375" style="1" customWidth="1"/>
    <col min="4137" max="4138" width="21.7109375" style="1" customWidth="1"/>
    <col min="4139" max="4139" width="10.7109375" style="1" customWidth="1"/>
    <col min="4140" max="4140" width="40.7109375" style="1" customWidth="1"/>
    <col min="4141" max="4141" width="21.7109375" style="1" customWidth="1"/>
    <col min="4142" max="4142" width="10.7109375" style="1" customWidth="1"/>
    <col min="4143" max="4145" width="21.7109375" style="1" customWidth="1"/>
    <col min="4146" max="4146" width="10.7109375" style="1" customWidth="1"/>
    <col min="4147" max="4348" width="11.42578125" style="1"/>
    <col min="4349" max="4349" width="1.7109375" style="1" customWidth="1"/>
    <col min="4350" max="4350" width="40.7109375" style="1" customWidth="1"/>
    <col min="4351" max="4351" width="21.7109375" style="1" customWidth="1"/>
    <col min="4352" max="4352" width="10.7109375" style="1" customWidth="1"/>
    <col min="4353" max="4353" width="18.7109375" style="1" customWidth="1"/>
    <col min="4354" max="4355" width="21.7109375" style="1" customWidth="1"/>
    <col min="4356" max="4356" width="10.7109375" style="1" customWidth="1"/>
    <col min="4357" max="4357" width="21.7109375" style="1" customWidth="1"/>
    <col min="4358" max="4358" width="10.7109375" style="1" customWidth="1"/>
    <col min="4359" max="4359" width="18.7109375" style="1" customWidth="1"/>
    <col min="4360" max="4361" width="21.7109375" style="1" customWidth="1"/>
    <col min="4362" max="4362" width="40.7109375" style="1" customWidth="1"/>
    <col min="4363" max="4363" width="10.7109375" style="1" customWidth="1"/>
    <col min="4364" max="4364" width="21.7109375" style="1" customWidth="1"/>
    <col min="4365" max="4365" width="10.7109375" style="1" customWidth="1"/>
    <col min="4366" max="4366" width="18.7109375" style="1" customWidth="1"/>
    <col min="4367" max="4368" width="21.7109375" style="1" customWidth="1"/>
    <col min="4369" max="4369" width="10.7109375" style="1" customWidth="1"/>
    <col min="4370" max="4370" width="21.7109375" style="1" customWidth="1"/>
    <col min="4371" max="4371" width="10.7109375" style="1" customWidth="1"/>
    <col min="4372" max="4372" width="18.7109375" style="1" customWidth="1"/>
    <col min="4373" max="4373" width="21.7109375" style="1" customWidth="1"/>
    <col min="4374" max="4374" width="40.7109375" style="1" customWidth="1"/>
    <col min="4375" max="4375" width="21.7109375" style="1" customWidth="1"/>
    <col min="4376" max="4376" width="10.7109375" style="1" customWidth="1"/>
    <col min="4377" max="4377" width="21.7109375" style="1" customWidth="1"/>
    <col min="4378" max="4378" width="10.7109375" style="1" customWidth="1"/>
    <col min="4379" max="4379" width="18.7109375" style="1" customWidth="1"/>
    <col min="4380" max="4381" width="21.7109375" style="1" customWidth="1"/>
    <col min="4382" max="4382" width="10.7109375" style="1" customWidth="1"/>
    <col min="4383" max="4383" width="21.7109375" style="1" customWidth="1"/>
    <col min="4384" max="4384" width="10.7109375" style="1" customWidth="1"/>
    <col min="4385" max="4385" width="18.7109375" style="1" customWidth="1"/>
    <col min="4386" max="4386" width="40.7109375" style="1" customWidth="1"/>
    <col min="4387" max="4388" width="21.7109375" style="1" customWidth="1"/>
    <col min="4389" max="4389" width="10.7109375" style="1" customWidth="1"/>
    <col min="4390" max="4390" width="21.7109375" style="1" customWidth="1"/>
    <col min="4391" max="4391" width="10.7109375" style="1" customWidth="1"/>
    <col min="4392" max="4392" width="18.7109375" style="1" customWidth="1"/>
    <col min="4393" max="4394" width="21.7109375" style="1" customWidth="1"/>
    <col min="4395" max="4395" width="10.7109375" style="1" customWidth="1"/>
    <col min="4396" max="4396" width="40.7109375" style="1" customWidth="1"/>
    <col min="4397" max="4397" width="21.7109375" style="1" customWidth="1"/>
    <col min="4398" max="4398" width="10.7109375" style="1" customWidth="1"/>
    <col min="4399" max="4401" width="21.7109375" style="1" customWidth="1"/>
    <col min="4402" max="4402" width="10.7109375" style="1" customWidth="1"/>
    <col min="4403" max="4604" width="11.42578125" style="1"/>
    <col min="4605" max="4605" width="1.7109375" style="1" customWidth="1"/>
    <col min="4606" max="4606" width="40.7109375" style="1" customWidth="1"/>
    <col min="4607" max="4607" width="21.7109375" style="1" customWidth="1"/>
    <col min="4608" max="4608" width="10.7109375" style="1" customWidth="1"/>
    <col min="4609" max="4609" width="18.7109375" style="1" customWidth="1"/>
    <col min="4610" max="4611" width="21.7109375" style="1" customWidth="1"/>
    <col min="4612" max="4612" width="10.7109375" style="1" customWidth="1"/>
    <col min="4613" max="4613" width="21.7109375" style="1" customWidth="1"/>
    <col min="4614" max="4614" width="10.7109375" style="1" customWidth="1"/>
    <col min="4615" max="4615" width="18.7109375" style="1" customWidth="1"/>
    <col min="4616" max="4617" width="21.7109375" style="1" customWidth="1"/>
    <col min="4618" max="4618" width="40.7109375" style="1" customWidth="1"/>
    <col min="4619" max="4619" width="10.7109375" style="1" customWidth="1"/>
    <col min="4620" max="4620" width="21.7109375" style="1" customWidth="1"/>
    <col min="4621" max="4621" width="10.7109375" style="1" customWidth="1"/>
    <col min="4622" max="4622" width="18.7109375" style="1" customWidth="1"/>
    <col min="4623" max="4624" width="21.7109375" style="1" customWidth="1"/>
    <col min="4625" max="4625" width="10.7109375" style="1" customWidth="1"/>
    <col min="4626" max="4626" width="21.7109375" style="1" customWidth="1"/>
    <col min="4627" max="4627" width="10.7109375" style="1" customWidth="1"/>
    <col min="4628" max="4628" width="18.7109375" style="1" customWidth="1"/>
    <col min="4629" max="4629" width="21.7109375" style="1" customWidth="1"/>
    <col min="4630" max="4630" width="40.7109375" style="1" customWidth="1"/>
    <col min="4631" max="4631" width="21.7109375" style="1" customWidth="1"/>
    <col min="4632" max="4632" width="10.7109375" style="1" customWidth="1"/>
    <col min="4633" max="4633" width="21.7109375" style="1" customWidth="1"/>
    <col min="4634" max="4634" width="10.7109375" style="1" customWidth="1"/>
    <col min="4635" max="4635" width="18.7109375" style="1" customWidth="1"/>
    <col min="4636" max="4637" width="21.7109375" style="1" customWidth="1"/>
    <col min="4638" max="4638" width="10.7109375" style="1" customWidth="1"/>
    <col min="4639" max="4639" width="21.7109375" style="1" customWidth="1"/>
    <col min="4640" max="4640" width="10.7109375" style="1" customWidth="1"/>
    <col min="4641" max="4641" width="18.7109375" style="1" customWidth="1"/>
    <col min="4642" max="4642" width="40.7109375" style="1" customWidth="1"/>
    <col min="4643" max="4644" width="21.7109375" style="1" customWidth="1"/>
    <col min="4645" max="4645" width="10.7109375" style="1" customWidth="1"/>
    <col min="4646" max="4646" width="21.7109375" style="1" customWidth="1"/>
    <col min="4647" max="4647" width="10.7109375" style="1" customWidth="1"/>
    <col min="4648" max="4648" width="18.7109375" style="1" customWidth="1"/>
    <col min="4649" max="4650" width="21.7109375" style="1" customWidth="1"/>
    <col min="4651" max="4651" width="10.7109375" style="1" customWidth="1"/>
    <col min="4652" max="4652" width="40.7109375" style="1" customWidth="1"/>
    <col min="4653" max="4653" width="21.7109375" style="1" customWidth="1"/>
    <col min="4654" max="4654" width="10.7109375" style="1" customWidth="1"/>
    <col min="4655" max="4657" width="21.7109375" style="1" customWidth="1"/>
    <col min="4658" max="4658" width="10.7109375" style="1" customWidth="1"/>
    <col min="4659" max="4860" width="11.42578125" style="1"/>
    <col min="4861" max="4861" width="1.7109375" style="1" customWidth="1"/>
    <col min="4862" max="4862" width="40.7109375" style="1" customWidth="1"/>
    <col min="4863" max="4863" width="21.7109375" style="1" customWidth="1"/>
    <col min="4864" max="4864" width="10.7109375" style="1" customWidth="1"/>
    <col min="4865" max="4865" width="18.7109375" style="1" customWidth="1"/>
    <col min="4866" max="4867" width="21.7109375" style="1" customWidth="1"/>
    <col min="4868" max="4868" width="10.7109375" style="1" customWidth="1"/>
    <col min="4869" max="4869" width="21.7109375" style="1" customWidth="1"/>
    <col min="4870" max="4870" width="10.7109375" style="1" customWidth="1"/>
    <col min="4871" max="4871" width="18.7109375" style="1" customWidth="1"/>
    <col min="4872" max="4873" width="21.7109375" style="1" customWidth="1"/>
    <col min="4874" max="4874" width="40.7109375" style="1" customWidth="1"/>
    <col min="4875" max="4875" width="10.7109375" style="1" customWidth="1"/>
    <col min="4876" max="4876" width="21.7109375" style="1" customWidth="1"/>
    <col min="4877" max="4877" width="10.7109375" style="1" customWidth="1"/>
    <col min="4878" max="4878" width="18.7109375" style="1" customWidth="1"/>
    <col min="4879" max="4880" width="21.7109375" style="1" customWidth="1"/>
    <col min="4881" max="4881" width="10.7109375" style="1" customWidth="1"/>
    <col min="4882" max="4882" width="21.7109375" style="1" customWidth="1"/>
    <col min="4883" max="4883" width="10.7109375" style="1" customWidth="1"/>
    <col min="4884" max="4884" width="18.7109375" style="1" customWidth="1"/>
    <col min="4885" max="4885" width="21.7109375" style="1" customWidth="1"/>
    <col min="4886" max="4886" width="40.7109375" style="1" customWidth="1"/>
    <col min="4887" max="4887" width="21.7109375" style="1" customWidth="1"/>
    <col min="4888" max="4888" width="10.7109375" style="1" customWidth="1"/>
    <col min="4889" max="4889" width="21.7109375" style="1" customWidth="1"/>
    <col min="4890" max="4890" width="10.7109375" style="1" customWidth="1"/>
    <col min="4891" max="4891" width="18.7109375" style="1" customWidth="1"/>
    <col min="4892" max="4893" width="21.7109375" style="1" customWidth="1"/>
    <col min="4894" max="4894" width="10.7109375" style="1" customWidth="1"/>
    <col min="4895" max="4895" width="21.7109375" style="1" customWidth="1"/>
    <col min="4896" max="4896" width="10.7109375" style="1" customWidth="1"/>
    <col min="4897" max="4897" width="18.7109375" style="1" customWidth="1"/>
    <col min="4898" max="4898" width="40.7109375" style="1" customWidth="1"/>
    <col min="4899" max="4900" width="21.7109375" style="1" customWidth="1"/>
    <col min="4901" max="4901" width="10.7109375" style="1" customWidth="1"/>
    <col min="4902" max="4902" width="21.7109375" style="1" customWidth="1"/>
    <col min="4903" max="4903" width="10.7109375" style="1" customWidth="1"/>
    <col min="4904" max="4904" width="18.7109375" style="1" customWidth="1"/>
    <col min="4905" max="4906" width="21.7109375" style="1" customWidth="1"/>
    <col min="4907" max="4907" width="10.7109375" style="1" customWidth="1"/>
    <col min="4908" max="4908" width="40.7109375" style="1" customWidth="1"/>
    <col min="4909" max="4909" width="21.7109375" style="1" customWidth="1"/>
    <col min="4910" max="4910" width="10.7109375" style="1" customWidth="1"/>
    <col min="4911" max="4913" width="21.7109375" style="1" customWidth="1"/>
    <col min="4914" max="4914" width="10.7109375" style="1" customWidth="1"/>
    <col min="4915" max="5116" width="11.42578125" style="1"/>
    <col min="5117" max="5117" width="1.7109375" style="1" customWidth="1"/>
    <col min="5118" max="5118" width="40.7109375" style="1" customWidth="1"/>
    <col min="5119" max="5119" width="21.7109375" style="1" customWidth="1"/>
    <col min="5120" max="5120" width="10.7109375" style="1" customWidth="1"/>
    <col min="5121" max="5121" width="18.7109375" style="1" customWidth="1"/>
    <col min="5122" max="5123" width="21.7109375" style="1" customWidth="1"/>
    <col min="5124" max="5124" width="10.7109375" style="1" customWidth="1"/>
    <col min="5125" max="5125" width="21.7109375" style="1" customWidth="1"/>
    <col min="5126" max="5126" width="10.7109375" style="1" customWidth="1"/>
    <col min="5127" max="5127" width="18.7109375" style="1" customWidth="1"/>
    <col min="5128" max="5129" width="21.7109375" style="1" customWidth="1"/>
    <col min="5130" max="5130" width="40.7109375" style="1" customWidth="1"/>
    <col min="5131" max="5131" width="10.7109375" style="1" customWidth="1"/>
    <col min="5132" max="5132" width="21.7109375" style="1" customWidth="1"/>
    <col min="5133" max="5133" width="10.7109375" style="1" customWidth="1"/>
    <col min="5134" max="5134" width="18.7109375" style="1" customWidth="1"/>
    <col min="5135" max="5136" width="21.7109375" style="1" customWidth="1"/>
    <col min="5137" max="5137" width="10.7109375" style="1" customWidth="1"/>
    <col min="5138" max="5138" width="21.7109375" style="1" customWidth="1"/>
    <col min="5139" max="5139" width="10.7109375" style="1" customWidth="1"/>
    <col min="5140" max="5140" width="18.7109375" style="1" customWidth="1"/>
    <col min="5141" max="5141" width="21.7109375" style="1" customWidth="1"/>
    <col min="5142" max="5142" width="40.7109375" style="1" customWidth="1"/>
    <col min="5143" max="5143" width="21.7109375" style="1" customWidth="1"/>
    <col min="5144" max="5144" width="10.7109375" style="1" customWidth="1"/>
    <col min="5145" max="5145" width="21.7109375" style="1" customWidth="1"/>
    <col min="5146" max="5146" width="10.7109375" style="1" customWidth="1"/>
    <col min="5147" max="5147" width="18.7109375" style="1" customWidth="1"/>
    <col min="5148" max="5149" width="21.7109375" style="1" customWidth="1"/>
    <col min="5150" max="5150" width="10.7109375" style="1" customWidth="1"/>
    <col min="5151" max="5151" width="21.7109375" style="1" customWidth="1"/>
    <col min="5152" max="5152" width="10.7109375" style="1" customWidth="1"/>
    <col min="5153" max="5153" width="18.7109375" style="1" customWidth="1"/>
    <col min="5154" max="5154" width="40.7109375" style="1" customWidth="1"/>
    <col min="5155" max="5156" width="21.7109375" style="1" customWidth="1"/>
    <col min="5157" max="5157" width="10.7109375" style="1" customWidth="1"/>
    <col min="5158" max="5158" width="21.7109375" style="1" customWidth="1"/>
    <col min="5159" max="5159" width="10.7109375" style="1" customWidth="1"/>
    <col min="5160" max="5160" width="18.7109375" style="1" customWidth="1"/>
    <col min="5161" max="5162" width="21.7109375" style="1" customWidth="1"/>
    <col min="5163" max="5163" width="10.7109375" style="1" customWidth="1"/>
    <col min="5164" max="5164" width="40.7109375" style="1" customWidth="1"/>
    <col min="5165" max="5165" width="21.7109375" style="1" customWidth="1"/>
    <col min="5166" max="5166" width="10.7109375" style="1" customWidth="1"/>
    <col min="5167" max="5169" width="21.7109375" style="1" customWidth="1"/>
    <col min="5170" max="5170" width="10.7109375" style="1" customWidth="1"/>
    <col min="5171" max="5372" width="11.42578125" style="1"/>
    <col min="5373" max="5373" width="1.7109375" style="1" customWidth="1"/>
    <col min="5374" max="5374" width="40.7109375" style="1" customWidth="1"/>
    <col min="5375" max="5375" width="21.7109375" style="1" customWidth="1"/>
    <col min="5376" max="5376" width="10.7109375" style="1" customWidth="1"/>
    <col min="5377" max="5377" width="18.7109375" style="1" customWidth="1"/>
    <col min="5378" max="5379" width="21.7109375" style="1" customWidth="1"/>
    <col min="5380" max="5380" width="10.7109375" style="1" customWidth="1"/>
    <col min="5381" max="5381" width="21.7109375" style="1" customWidth="1"/>
    <col min="5382" max="5382" width="10.7109375" style="1" customWidth="1"/>
    <col min="5383" max="5383" width="18.7109375" style="1" customWidth="1"/>
    <col min="5384" max="5385" width="21.7109375" style="1" customWidth="1"/>
    <col min="5386" max="5386" width="40.7109375" style="1" customWidth="1"/>
    <col min="5387" max="5387" width="10.7109375" style="1" customWidth="1"/>
    <col min="5388" max="5388" width="21.7109375" style="1" customWidth="1"/>
    <col min="5389" max="5389" width="10.7109375" style="1" customWidth="1"/>
    <col min="5390" max="5390" width="18.7109375" style="1" customWidth="1"/>
    <col min="5391" max="5392" width="21.7109375" style="1" customWidth="1"/>
    <col min="5393" max="5393" width="10.7109375" style="1" customWidth="1"/>
    <col min="5394" max="5394" width="21.7109375" style="1" customWidth="1"/>
    <col min="5395" max="5395" width="10.7109375" style="1" customWidth="1"/>
    <col min="5396" max="5396" width="18.7109375" style="1" customWidth="1"/>
    <col min="5397" max="5397" width="21.7109375" style="1" customWidth="1"/>
    <col min="5398" max="5398" width="40.7109375" style="1" customWidth="1"/>
    <col min="5399" max="5399" width="21.7109375" style="1" customWidth="1"/>
    <col min="5400" max="5400" width="10.7109375" style="1" customWidth="1"/>
    <col min="5401" max="5401" width="21.7109375" style="1" customWidth="1"/>
    <col min="5402" max="5402" width="10.7109375" style="1" customWidth="1"/>
    <col min="5403" max="5403" width="18.7109375" style="1" customWidth="1"/>
    <col min="5404" max="5405" width="21.7109375" style="1" customWidth="1"/>
    <col min="5406" max="5406" width="10.7109375" style="1" customWidth="1"/>
    <col min="5407" max="5407" width="21.7109375" style="1" customWidth="1"/>
    <col min="5408" max="5408" width="10.7109375" style="1" customWidth="1"/>
    <col min="5409" max="5409" width="18.7109375" style="1" customWidth="1"/>
    <col min="5410" max="5410" width="40.7109375" style="1" customWidth="1"/>
    <col min="5411" max="5412" width="21.7109375" style="1" customWidth="1"/>
    <col min="5413" max="5413" width="10.7109375" style="1" customWidth="1"/>
    <col min="5414" max="5414" width="21.7109375" style="1" customWidth="1"/>
    <col min="5415" max="5415" width="10.7109375" style="1" customWidth="1"/>
    <col min="5416" max="5416" width="18.7109375" style="1" customWidth="1"/>
    <col min="5417" max="5418" width="21.7109375" style="1" customWidth="1"/>
    <col min="5419" max="5419" width="10.7109375" style="1" customWidth="1"/>
    <col min="5420" max="5420" width="40.7109375" style="1" customWidth="1"/>
    <col min="5421" max="5421" width="21.7109375" style="1" customWidth="1"/>
    <col min="5422" max="5422" width="10.7109375" style="1" customWidth="1"/>
    <col min="5423" max="5425" width="21.7109375" style="1" customWidth="1"/>
    <col min="5426" max="5426" width="10.7109375" style="1" customWidth="1"/>
    <col min="5427" max="5628" width="11.42578125" style="1"/>
    <col min="5629" max="5629" width="1.7109375" style="1" customWidth="1"/>
    <col min="5630" max="5630" width="40.7109375" style="1" customWidth="1"/>
    <col min="5631" max="5631" width="21.7109375" style="1" customWidth="1"/>
    <col min="5632" max="5632" width="10.7109375" style="1" customWidth="1"/>
    <col min="5633" max="5633" width="18.7109375" style="1" customWidth="1"/>
    <col min="5634" max="5635" width="21.7109375" style="1" customWidth="1"/>
    <col min="5636" max="5636" width="10.7109375" style="1" customWidth="1"/>
    <col min="5637" max="5637" width="21.7109375" style="1" customWidth="1"/>
    <col min="5638" max="5638" width="10.7109375" style="1" customWidth="1"/>
    <col min="5639" max="5639" width="18.7109375" style="1" customWidth="1"/>
    <col min="5640" max="5641" width="21.7109375" style="1" customWidth="1"/>
    <col min="5642" max="5642" width="40.7109375" style="1" customWidth="1"/>
    <col min="5643" max="5643" width="10.7109375" style="1" customWidth="1"/>
    <col min="5644" max="5644" width="21.7109375" style="1" customWidth="1"/>
    <col min="5645" max="5645" width="10.7109375" style="1" customWidth="1"/>
    <col min="5646" max="5646" width="18.7109375" style="1" customWidth="1"/>
    <col min="5647" max="5648" width="21.7109375" style="1" customWidth="1"/>
    <col min="5649" max="5649" width="10.7109375" style="1" customWidth="1"/>
    <col min="5650" max="5650" width="21.7109375" style="1" customWidth="1"/>
    <col min="5651" max="5651" width="10.7109375" style="1" customWidth="1"/>
    <col min="5652" max="5652" width="18.7109375" style="1" customWidth="1"/>
    <col min="5653" max="5653" width="21.7109375" style="1" customWidth="1"/>
    <col min="5654" max="5654" width="40.7109375" style="1" customWidth="1"/>
    <col min="5655" max="5655" width="21.7109375" style="1" customWidth="1"/>
    <col min="5656" max="5656" width="10.7109375" style="1" customWidth="1"/>
    <col min="5657" max="5657" width="21.7109375" style="1" customWidth="1"/>
    <col min="5658" max="5658" width="10.7109375" style="1" customWidth="1"/>
    <col min="5659" max="5659" width="18.7109375" style="1" customWidth="1"/>
    <col min="5660" max="5661" width="21.7109375" style="1" customWidth="1"/>
    <col min="5662" max="5662" width="10.7109375" style="1" customWidth="1"/>
    <col min="5663" max="5663" width="21.7109375" style="1" customWidth="1"/>
    <col min="5664" max="5664" width="10.7109375" style="1" customWidth="1"/>
    <col min="5665" max="5665" width="18.7109375" style="1" customWidth="1"/>
    <col min="5666" max="5666" width="40.7109375" style="1" customWidth="1"/>
    <col min="5667" max="5668" width="21.7109375" style="1" customWidth="1"/>
    <col min="5669" max="5669" width="10.7109375" style="1" customWidth="1"/>
    <col min="5670" max="5670" width="21.7109375" style="1" customWidth="1"/>
    <col min="5671" max="5671" width="10.7109375" style="1" customWidth="1"/>
    <col min="5672" max="5672" width="18.7109375" style="1" customWidth="1"/>
    <col min="5673" max="5674" width="21.7109375" style="1" customWidth="1"/>
    <col min="5675" max="5675" width="10.7109375" style="1" customWidth="1"/>
    <col min="5676" max="5676" width="40.7109375" style="1" customWidth="1"/>
    <col min="5677" max="5677" width="21.7109375" style="1" customWidth="1"/>
    <col min="5678" max="5678" width="10.7109375" style="1" customWidth="1"/>
    <col min="5679" max="5681" width="21.7109375" style="1" customWidth="1"/>
    <col min="5682" max="5682" width="10.7109375" style="1" customWidth="1"/>
    <col min="5683" max="5884" width="11.42578125" style="1"/>
    <col min="5885" max="5885" width="1.7109375" style="1" customWidth="1"/>
    <col min="5886" max="5886" width="40.7109375" style="1" customWidth="1"/>
    <col min="5887" max="5887" width="21.7109375" style="1" customWidth="1"/>
    <col min="5888" max="5888" width="10.7109375" style="1" customWidth="1"/>
    <col min="5889" max="5889" width="18.7109375" style="1" customWidth="1"/>
    <col min="5890" max="5891" width="21.7109375" style="1" customWidth="1"/>
    <col min="5892" max="5892" width="10.7109375" style="1" customWidth="1"/>
    <col min="5893" max="5893" width="21.7109375" style="1" customWidth="1"/>
    <col min="5894" max="5894" width="10.7109375" style="1" customWidth="1"/>
    <col min="5895" max="5895" width="18.7109375" style="1" customWidth="1"/>
    <col min="5896" max="5897" width="21.7109375" style="1" customWidth="1"/>
    <col min="5898" max="5898" width="40.7109375" style="1" customWidth="1"/>
    <col min="5899" max="5899" width="10.7109375" style="1" customWidth="1"/>
    <col min="5900" max="5900" width="21.7109375" style="1" customWidth="1"/>
    <col min="5901" max="5901" width="10.7109375" style="1" customWidth="1"/>
    <col min="5902" max="5902" width="18.7109375" style="1" customWidth="1"/>
    <col min="5903" max="5904" width="21.7109375" style="1" customWidth="1"/>
    <col min="5905" max="5905" width="10.7109375" style="1" customWidth="1"/>
    <col min="5906" max="5906" width="21.7109375" style="1" customWidth="1"/>
    <col min="5907" max="5907" width="10.7109375" style="1" customWidth="1"/>
    <col min="5908" max="5908" width="18.7109375" style="1" customWidth="1"/>
    <col min="5909" max="5909" width="21.7109375" style="1" customWidth="1"/>
    <col min="5910" max="5910" width="40.7109375" style="1" customWidth="1"/>
    <col min="5911" max="5911" width="21.7109375" style="1" customWidth="1"/>
    <col min="5912" max="5912" width="10.7109375" style="1" customWidth="1"/>
    <col min="5913" max="5913" width="21.7109375" style="1" customWidth="1"/>
    <col min="5914" max="5914" width="10.7109375" style="1" customWidth="1"/>
    <col min="5915" max="5915" width="18.7109375" style="1" customWidth="1"/>
    <col min="5916" max="5917" width="21.7109375" style="1" customWidth="1"/>
    <col min="5918" max="5918" width="10.7109375" style="1" customWidth="1"/>
    <col min="5919" max="5919" width="21.7109375" style="1" customWidth="1"/>
    <col min="5920" max="5920" width="10.7109375" style="1" customWidth="1"/>
    <col min="5921" max="5921" width="18.7109375" style="1" customWidth="1"/>
    <col min="5922" max="5922" width="40.7109375" style="1" customWidth="1"/>
    <col min="5923" max="5924" width="21.7109375" style="1" customWidth="1"/>
    <col min="5925" max="5925" width="10.7109375" style="1" customWidth="1"/>
    <col min="5926" max="5926" width="21.7109375" style="1" customWidth="1"/>
    <col min="5927" max="5927" width="10.7109375" style="1" customWidth="1"/>
    <col min="5928" max="5928" width="18.7109375" style="1" customWidth="1"/>
    <col min="5929" max="5930" width="21.7109375" style="1" customWidth="1"/>
    <col min="5931" max="5931" width="10.7109375" style="1" customWidth="1"/>
    <col min="5932" max="5932" width="40.7109375" style="1" customWidth="1"/>
    <col min="5933" max="5933" width="21.7109375" style="1" customWidth="1"/>
    <col min="5934" max="5934" width="10.7109375" style="1" customWidth="1"/>
    <col min="5935" max="5937" width="21.7109375" style="1" customWidth="1"/>
    <col min="5938" max="5938" width="10.7109375" style="1" customWidth="1"/>
    <col min="5939" max="6140" width="11.42578125" style="1"/>
    <col min="6141" max="6141" width="1.7109375" style="1" customWidth="1"/>
    <col min="6142" max="6142" width="40.7109375" style="1" customWidth="1"/>
    <col min="6143" max="6143" width="21.7109375" style="1" customWidth="1"/>
    <col min="6144" max="6144" width="10.7109375" style="1" customWidth="1"/>
    <col min="6145" max="6145" width="18.7109375" style="1" customWidth="1"/>
    <col min="6146" max="6147" width="21.7109375" style="1" customWidth="1"/>
    <col min="6148" max="6148" width="10.7109375" style="1" customWidth="1"/>
    <col min="6149" max="6149" width="21.7109375" style="1" customWidth="1"/>
    <col min="6150" max="6150" width="10.7109375" style="1" customWidth="1"/>
    <col min="6151" max="6151" width="18.7109375" style="1" customWidth="1"/>
    <col min="6152" max="6153" width="21.7109375" style="1" customWidth="1"/>
    <col min="6154" max="6154" width="40.7109375" style="1" customWidth="1"/>
    <col min="6155" max="6155" width="10.7109375" style="1" customWidth="1"/>
    <col min="6156" max="6156" width="21.7109375" style="1" customWidth="1"/>
    <col min="6157" max="6157" width="10.7109375" style="1" customWidth="1"/>
    <col min="6158" max="6158" width="18.7109375" style="1" customWidth="1"/>
    <col min="6159" max="6160" width="21.7109375" style="1" customWidth="1"/>
    <col min="6161" max="6161" width="10.7109375" style="1" customWidth="1"/>
    <col min="6162" max="6162" width="21.7109375" style="1" customWidth="1"/>
    <col min="6163" max="6163" width="10.7109375" style="1" customWidth="1"/>
    <col min="6164" max="6164" width="18.7109375" style="1" customWidth="1"/>
    <col min="6165" max="6165" width="21.7109375" style="1" customWidth="1"/>
    <col min="6166" max="6166" width="40.7109375" style="1" customWidth="1"/>
    <col min="6167" max="6167" width="21.7109375" style="1" customWidth="1"/>
    <col min="6168" max="6168" width="10.7109375" style="1" customWidth="1"/>
    <col min="6169" max="6169" width="21.7109375" style="1" customWidth="1"/>
    <col min="6170" max="6170" width="10.7109375" style="1" customWidth="1"/>
    <col min="6171" max="6171" width="18.7109375" style="1" customWidth="1"/>
    <col min="6172" max="6173" width="21.7109375" style="1" customWidth="1"/>
    <col min="6174" max="6174" width="10.7109375" style="1" customWidth="1"/>
    <col min="6175" max="6175" width="21.7109375" style="1" customWidth="1"/>
    <col min="6176" max="6176" width="10.7109375" style="1" customWidth="1"/>
    <col min="6177" max="6177" width="18.7109375" style="1" customWidth="1"/>
    <col min="6178" max="6178" width="40.7109375" style="1" customWidth="1"/>
    <col min="6179" max="6180" width="21.7109375" style="1" customWidth="1"/>
    <col min="6181" max="6181" width="10.7109375" style="1" customWidth="1"/>
    <col min="6182" max="6182" width="21.7109375" style="1" customWidth="1"/>
    <col min="6183" max="6183" width="10.7109375" style="1" customWidth="1"/>
    <col min="6184" max="6184" width="18.7109375" style="1" customWidth="1"/>
    <col min="6185" max="6186" width="21.7109375" style="1" customWidth="1"/>
    <col min="6187" max="6187" width="10.7109375" style="1" customWidth="1"/>
    <col min="6188" max="6188" width="40.7109375" style="1" customWidth="1"/>
    <col min="6189" max="6189" width="21.7109375" style="1" customWidth="1"/>
    <col min="6190" max="6190" width="10.7109375" style="1" customWidth="1"/>
    <col min="6191" max="6193" width="21.7109375" style="1" customWidth="1"/>
    <col min="6194" max="6194" width="10.7109375" style="1" customWidth="1"/>
    <col min="6195" max="6396" width="11.42578125" style="1"/>
    <col min="6397" max="6397" width="1.7109375" style="1" customWidth="1"/>
    <col min="6398" max="6398" width="40.7109375" style="1" customWidth="1"/>
    <col min="6399" max="6399" width="21.7109375" style="1" customWidth="1"/>
    <col min="6400" max="6400" width="10.7109375" style="1" customWidth="1"/>
    <col min="6401" max="6401" width="18.7109375" style="1" customWidth="1"/>
    <col min="6402" max="6403" width="21.7109375" style="1" customWidth="1"/>
    <col min="6404" max="6404" width="10.7109375" style="1" customWidth="1"/>
    <col min="6405" max="6405" width="21.7109375" style="1" customWidth="1"/>
    <col min="6406" max="6406" width="10.7109375" style="1" customWidth="1"/>
    <col min="6407" max="6407" width="18.7109375" style="1" customWidth="1"/>
    <col min="6408" max="6409" width="21.7109375" style="1" customWidth="1"/>
    <col min="6410" max="6410" width="40.7109375" style="1" customWidth="1"/>
    <col min="6411" max="6411" width="10.7109375" style="1" customWidth="1"/>
    <col min="6412" max="6412" width="21.7109375" style="1" customWidth="1"/>
    <col min="6413" max="6413" width="10.7109375" style="1" customWidth="1"/>
    <col min="6414" max="6414" width="18.7109375" style="1" customWidth="1"/>
    <col min="6415" max="6416" width="21.7109375" style="1" customWidth="1"/>
    <col min="6417" max="6417" width="10.7109375" style="1" customWidth="1"/>
    <col min="6418" max="6418" width="21.7109375" style="1" customWidth="1"/>
    <col min="6419" max="6419" width="10.7109375" style="1" customWidth="1"/>
    <col min="6420" max="6420" width="18.7109375" style="1" customWidth="1"/>
    <col min="6421" max="6421" width="21.7109375" style="1" customWidth="1"/>
    <col min="6422" max="6422" width="40.7109375" style="1" customWidth="1"/>
    <col min="6423" max="6423" width="21.7109375" style="1" customWidth="1"/>
    <col min="6424" max="6424" width="10.7109375" style="1" customWidth="1"/>
    <col min="6425" max="6425" width="21.7109375" style="1" customWidth="1"/>
    <col min="6426" max="6426" width="10.7109375" style="1" customWidth="1"/>
    <col min="6427" max="6427" width="18.7109375" style="1" customWidth="1"/>
    <col min="6428" max="6429" width="21.7109375" style="1" customWidth="1"/>
    <col min="6430" max="6430" width="10.7109375" style="1" customWidth="1"/>
    <col min="6431" max="6431" width="21.7109375" style="1" customWidth="1"/>
    <col min="6432" max="6432" width="10.7109375" style="1" customWidth="1"/>
    <col min="6433" max="6433" width="18.7109375" style="1" customWidth="1"/>
    <col min="6434" max="6434" width="40.7109375" style="1" customWidth="1"/>
    <col min="6435" max="6436" width="21.7109375" style="1" customWidth="1"/>
    <col min="6437" max="6437" width="10.7109375" style="1" customWidth="1"/>
    <col min="6438" max="6438" width="21.7109375" style="1" customWidth="1"/>
    <col min="6439" max="6439" width="10.7109375" style="1" customWidth="1"/>
    <col min="6440" max="6440" width="18.7109375" style="1" customWidth="1"/>
    <col min="6441" max="6442" width="21.7109375" style="1" customWidth="1"/>
    <col min="6443" max="6443" width="10.7109375" style="1" customWidth="1"/>
    <col min="6444" max="6444" width="40.7109375" style="1" customWidth="1"/>
    <col min="6445" max="6445" width="21.7109375" style="1" customWidth="1"/>
    <col min="6446" max="6446" width="10.7109375" style="1" customWidth="1"/>
    <col min="6447" max="6449" width="21.7109375" style="1" customWidth="1"/>
    <col min="6450" max="6450" width="10.7109375" style="1" customWidth="1"/>
    <col min="6451" max="6652" width="11.42578125" style="1"/>
    <col min="6653" max="6653" width="1.7109375" style="1" customWidth="1"/>
    <col min="6654" max="6654" width="40.7109375" style="1" customWidth="1"/>
    <col min="6655" max="6655" width="21.7109375" style="1" customWidth="1"/>
    <col min="6656" max="6656" width="10.7109375" style="1" customWidth="1"/>
    <col min="6657" max="6657" width="18.7109375" style="1" customWidth="1"/>
    <col min="6658" max="6659" width="21.7109375" style="1" customWidth="1"/>
    <col min="6660" max="6660" width="10.7109375" style="1" customWidth="1"/>
    <col min="6661" max="6661" width="21.7109375" style="1" customWidth="1"/>
    <col min="6662" max="6662" width="10.7109375" style="1" customWidth="1"/>
    <col min="6663" max="6663" width="18.7109375" style="1" customWidth="1"/>
    <col min="6664" max="6665" width="21.7109375" style="1" customWidth="1"/>
    <col min="6666" max="6666" width="40.7109375" style="1" customWidth="1"/>
    <col min="6667" max="6667" width="10.7109375" style="1" customWidth="1"/>
    <col min="6668" max="6668" width="21.7109375" style="1" customWidth="1"/>
    <col min="6669" max="6669" width="10.7109375" style="1" customWidth="1"/>
    <col min="6670" max="6670" width="18.7109375" style="1" customWidth="1"/>
    <col min="6671" max="6672" width="21.7109375" style="1" customWidth="1"/>
    <col min="6673" max="6673" width="10.7109375" style="1" customWidth="1"/>
    <col min="6674" max="6674" width="21.7109375" style="1" customWidth="1"/>
    <col min="6675" max="6675" width="10.7109375" style="1" customWidth="1"/>
    <col min="6676" max="6676" width="18.7109375" style="1" customWidth="1"/>
    <col min="6677" max="6677" width="21.7109375" style="1" customWidth="1"/>
    <col min="6678" max="6678" width="40.7109375" style="1" customWidth="1"/>
    <col min="6679" max="6679" width="21.7109375" style="1" customWidth="1"/>
    <col min="6680" max="6680" width="10.7109375" style="1" customWidth="1"/>
    <col min="6681" max="6681" width="21.7109375" style="1" customWidth="1"/>
    <col min="6682" max="6682" width="10.7109375" style="1" customWidth="1"/>
    <col min="6683" max="6683" width="18.7109375" style="1" customWidth="1"/>
    <col min="6684" max="6685" width="21.7109375" style="1" customWidth="1"/>
    <col min="6686" max="6686" width="10.7109375" style="1" customWidth="1"/>
    <col min="6687" max="6687" width="21.7109375" style="1" customWidth="1"/>
    <col min="6688" max="6688" width="10.7109375" style="1" customWidth="1"/>
    <col min="6689" max="6689" width="18.7109375" style="1" customWidth="1"/>
    <col min="6690" max="6690" width="40.7109375" style="1" customWidth="1"/>
    <col min="6691" max="6692" width="21.7109375" style="1" customWidth="1"/>
    <col min="6693" max="6693" width="10.7109375" style="1" customWidth="1"/>
    <col min="6694" max="6694" width="21.7109375" style="1" customWidth="1"/>
    <col min="6695" max="6695" width="10.7109375" style="1" customWidth="1"/>
    <col min="6696" max="6696" width="18.7109375" style="1" customWidth="1"/>
    <col min="6697" max="6698" width="21.7109375" style="1" customWidth="1"/>
    <col min="6699" max="6699" width="10.7109375" style="1" customWidth="1"/>
    <col min="6700" max="6700" width="40.7109375" style="1" customWidth="1"/>
    <col min="6701" max="6701" width="21.7109375" style="1" customWidth="1"/>
    <col min="6702" max="6702" width="10.7109375" style="1" customWidth="1"/>
    <col min="6703" max="6705" width="21.7109375" style="1" customWidth="1"/>
    <col min="6706" max="6706" width="10.7109375" style="1" customWidth="1"/>
    <col min="6707" max="6908" width="11.42578125" style="1"/>
    <col min="6909" max="6909" width="1.7109375" style="1" customWidth="1"/>
    <col min="6910" max="6910" width="40.7109375" style="1" customWidth="1"/>
    <col min="6911" max="6911" width="21.7109375" style="1" customWidth="1"/>
    <col min="6912" max="6912" width="10.7109375" style="1" customWidth="1"/>
    <col min="6913" max="6913" width="18.7109375" style="1" customWidth="1"/>
    <col min="6914" max="6915" width="21.7109375" style="1" customWidth="1"/>
    <col min="6916" max="6916" width="10.7109375" style="1" customWidth="1"/>
    <col min="6917" max="6917" width="21.7109375" style="1" customWidth="1"/>
    <col min="6918" max="6918" width="10.7109375" style="1" customWidth="1"/>
    <col min="6919" max="6919" width="18.7109375" style="1" customWidth="1"/>
    <col min="6920" max="6921" width="21.7109375" style="1" customWidth="1"/>
    <col min="6922" max="6922" width="40.7109375" style="1" customWidth="1"/>
    <col min="6923" max="6923" width="10.7109375" style="1" customWidth="1"/>
    <col min="6924" max="6924" width="21.7109375" style="1" customWidth="1"/>
    <col min="6925" max="6925" width="10.7109375" style="1" customWidth="1"/>
    <col min="6926" max="6926" width="18.7109375" style="1" customWidth="1"/>
    <col min="6927" max="6928" width="21.7109375" style="1" customWidth="1"/>
    <col min="6929" max="6929" width="10.7109375" style="1" customWidth="1"/>
    <col min="6930" max="6930" width="21.7109375" style="1" customWidth="1"/>
    <col min="6931" max="6931" width="10.7109375" style="1" customWidth="1"/>
    <col min="6932" max="6932" width="18.7109375" style="1" customWidth="1"/>
    <col min="6933" max="6933" width="21.7109375" style="1" customWidth="1"/>
    <col min="6934" max="6934" width="40.7109375" style="1" customWidth="1"/>
    <col min="6935" max="6935" width="21.7109375" style="1" customWidth="1"/>
    <col min="6936" max="6936" width="10.7109375" style="1" customWidth="1"/>
    <col min="6937" max="6937" width="21.7109375" style="1" customWidth="1"/>
    <col min="6938" max="6938" width="10.7109375" style="1" customWidth="1"/>
    <col min="6939" max="6939" width="18.7109375" style="1" customWidth="1"/>
    <col min="6940" max="6941" width="21.7109375" style="1" customWidth="1"/>
    <col min="6942" max="6942" width="10.7109375" style="1" customWidth="1"/>
    <col min="6943" max="6943" width="21.7109375" style="1" customWidth="1"/>
    <col min="6944" max="6944" width="10.7109375" style="1" customWidth="1"/>
    <col min="6945" max="6945" width="18.7109375" style="1" customWidth="1"/>
    <col min="6946" max="6946" width="40.7109375" style="1" customWidth="1"/>
    <col min="6947" max="6948" width="21.7109375" style="1" customWidth="1"/>
    <col min="6949" max="6949" width="10.7109375" style="1" customWidth="1"/>
    <col min="6950" max="6950" width="21.7109375" style="1" customWidth="1"/>
    <col min="6951" max="6951" width="10.7109375" style="1" customWidth="1"/>
    <col min="6952" max="6952" width="18.7109375" style="1" customWidth="1"/>
    <col min="6953" max="6954" width="21.7109375" style="1" customWidth="1"/>
    <col min="6955" max="6955" width="10.7109375" style="1" customWidth="1"/>
    <col min="6956" max="6956" width="40.7109375" style="1" customWidth="1"/>
    <col min="6957" max="6957" width="21.7109375" style="1" customWidth="1"/>
    <col min="6958" max="6958" width="10.7109375" style="1" customWidth="1"/>
    <col min="6959" max="6961" width="21.7109375" style="1" customWidth="1"/>
    <col min="6962" max="6962" width="10.7109375" style="1" customWidth="1"/>
    <col min="6963" max="7164" width="11.42578125" style="1"/>
    <col min="7165" max="7165" width="1.7109375" style="1" customWidth="1"/>
    <col min="7166" max="7166" width="40.7109375" style="1" customWidth="1"/>
    <col min="7167" max="7167" width="21.7109375" style="1" customWidth="1"/>
    <col min="7168" max="7168" width="10.7109375" style="1" customWidth="1"/>
    <col min="7169" max="7169" width="18.7109375" style="1" customWidth="1"/>
    <col min="7170" max="7171" width="21.7109375" style="1" customWidth="1"/>
    <col min="7172" max="7172" width="10.7109375" style="1" customWidth="1"/>
    <col min="7173" max="7173" width="21.7109375" style="1" customWidth="1"/>
    <col min="7174" max="7174" width="10.7109375" style="1" customWidth="1"/>
    <col min="7175" max="7175" width="18.7109375" style="1" customWidth="1"/>
    <col min="7176" max="7177" width="21.7109375" style="1" customWidth="1"/>
    <col min="7178" max="7178" width="40.7109375" style="1" customWidth="1"/>
    <col min="7179" max="7179" width="10.7109375" style="1" customWidth="1"/>
    <col min="7180" max="7180" width="21.7109375" style="1" customWidth="1"/>
    <col min="7181" max="7181" width="10.7109375" style="1" customWidth="1"/>
    <col min="7182" max="7182" width="18.7109375" style="1" customWidth="1"/>
    <col min="7183" max="7184" width="21.7109375" style="1" customWidth="1"/>
    <col min="7185" max="7185" width="10.7109375" style="1" customWidth="1"/>
    <col min="7186" max="7186" width="21.7109375" style="1" customWidth="1"/>
    <col min="7187" max="7187" width="10.7109375" style="1" customWidth="1"/>
    <col min="7188" max="7188" width="18.7109375" style="1" customWidth="1"/>
    <col min="7189" max="7189" width="21.7109375" style="1" customWidth="1"/>
    <col min="7190" max="7190" width="40.7109375" style="1" customWidth="1"/>
    <col min="7191" max="7191" width="21.7109375" style="1" customWidth="1"/>
    <col min="7192" max="7192" width="10.7109375" style="1" customWidth="1"/>
    <col min="7193" max="7193" width="21.7109375" style="1" customWidth="1"/>
    <col min="7194" max="7194" width="10.7109375" style="1" customWidth="1"/>
    <col min="7195" max="7195" width="18.7109375" style="1" customWidth="1"/>
    <col min="7196" max="7197" width="21.7109375" style="1" customWidth="1"/>
    <col min="7198" max="7198" width="10.7109375" style="1" customWidth="1"/>
    <col min="7199" max="7199" width="21.7109375" style="1" customWidth="1"/>
    <col min="7200" max="7200" width="10.7109375" style="1" customWidth="1"/>
    <col min="7201" max="7201" width="18.7109375" style="1" customWidth="1"/>
    <col min="7202" max="7202" width="40.7109375" style="1" customWidth="1"/>
    <col min="7203" max="7204" width="21.7109375" style="1" customWidth="1"/>
    <col min="7205" max="7205" width="10.7109375" style="1" customWidth="1"/>
    <col min="7206" max="7206" width="21.7109375" style="1" customWidth="1"/>
    <col min="7207" max="7207" width="10.7109375" style="1" customWidth="1"/>
    <col min="7208" max="7208" width="18.7109375" style="1" customWidth="1"/>
    <col min="7209" max="7210" width="21.7109375" style="1" customWidth="1"/>
    <col min="7211" max="7211" width="10.7109375" style="1" customWidth="1"/>
    <col min="7212" max="7212" width="40.7109375" style="1" customWidth="1"/>
    <col min="7213" max="7213" width="21.7109375" style="1" customWidth="1"/>
    <col min="7214" max="7214" width="10.7109375" style="1" customWidth="1"/>
    <col min="7215" max="7217" width="21.7109375" style="1" customWidth="1"/>
    <col min="7218" max="7218" width="10.7109375" style="1" customWidth="1"/>
    <col min="7219" max="7420" width="11.42578125" style="1"/>
    <col min="7421" max="7421" width="1.7109375" style="1" customWidth="1"/>
    <col min="7422" max="7422" width="40.7109375" style="1" customWidth="1"/>
    <col min="7423" max="7423" width="21.7109375" style="1" customWidth="1"/>
    <col min="7424" max="7424" width="10.7109375" style="1" customWidth="1"/>
    <col min="7425" max="7425" width="18.7109375" style="1" customWidth="1"/>
    <col min="7426" max="7427" width="21.7109375" style="1" customWidth="1"/>
    <col min="7428" max="7428" width="10.7109375" style="1" customWidth="1"/>
    <col min="7429" max="7429" width="21.7109375" style="1" customWidth="1"/>
    <col min="7430" max="7430" width="10.7109375" style="1" customWidth="1"/>
    <col min="7431" max="7431" width="18.7109375" style="1" customWidth="1"/>
    <col min="7432" max="7433" width="21.7109375" style="1" customWidth="1"/>
    <col min="7434" max="7434" width="40.7109375" style="1" customWidth="1"/>
    <col min="7435" max="7435" width="10.7109375" style="1" customWidth="1"/>
    <col min="7436" max="7436" width="21.7109375" style="1" customWidth="1"/>
    <col min="7437" max="7437" width="10.7109375" style="1" customWidth="1"/>
    <col min="7438" max="7438" width="18.7109375" style="1" customWidth="1"/>
    <col min="7439" max="7440" width="21.7109375" style="1" customWidth="1"/>
    <col min="7441" max="7441" width="10.7109375" style="1" customWidth="1"/>
    <col min="7442" max="7442" width="21.7109375" style="1" customWidth="1"/>
    <col min="7443" max="7443" width="10.7109375" style="1" customWidth="1"/>
    <col min="7444" max="7444" width="18.7109375" style="1" customWidth="1"/>
    <col min="7445" max="7445" width="21.7109375" style="1" customWidth="1"/>
    <col min="7446" max="7446" width="40.7109375" style="1" customWidth="1"/>
    <col min="7447" max="7447" width="21.7109375" style="1" customWidth="1"/>
    <col min="7448" max="7448" width="10.7109375" style="1" customWidth="1"/>
    <col min="7449" max="7449" width="21.7109375" style="1" customWidth="1"/>
    <col min="7450" max="7450" width="10.7109375" style="1" customWidth="1"/>
    <col min="7451" max="7451" width="18.7109375" style="1" customWidth="1"/>
    <col min="7452" max="7453" width="21.7109375" style="1" customWidth="1"/>
    <col min="7454" max="7454" width="10.7109375" style="1" customWidth="1"/>
    <col min="7455" max="7455" width="21.7109375" style="1" customWidth="1"/>
    <col min="7456" max="7456" width="10.7109375" style="1" customWidth="1"/>
    <col min="7457" max="7457" width="18.7109375" style="1" customWidth="1"/>
    <col min="7458" max="7458" width="40.7109375" style="1" customWidth="1"/>
    <col min="7459" max="7460" width="21.7109375" style="1" customWidth="1"/>
    <col min="7461" max="7461" width="10.7109375" style="1" customWidth="1"/>
    <col min="7462" max="7462" width="21.7109375" style="1" customWidth="1"/>
    <col min="7463" max="7463" width="10.7109375" style="1" customWidth="1"/>
    <col min="7464" max="7464" width="18.7109375" style="1" customWidth="1"/>
    <col min="7465" max="7466" width="21.7109375" style="1" customWidth="1"/>
    <col min="7467" max="7467" width="10.7109375" style="1" customWidth="1"/>
    <col min="7468" max="7468" width="40.7109375" style="1" customWidth="1"/>
    <col min="7469" max="7469" width="21.7109375" style="1" customWidth="1"/>
    <col min="7470" max="7470" width="10.7109375" style="1" customWidth="1"/>
    <col min="7471" max="7473" width="21.7109375" style="1" customWidth="1"/>
    <col min="7474" max="7474" width="10.7109375" style="1" customWidth="1"/>
    <col min="7475" max="7676" width="11.42578125" style="1"/>
    <col min="7677" max="7677" width="1.7109375" style="1" customWidth="1"/>
    <col min="7678" max="7678" width="40.7109375" style="1" customWidth="1"/>
    <col min="7679" max="7679" width="21.7109375" style="1" customWidth="1"/>
    <col min="7680" max="7680" width="10.7109375" style="1" customWidth="1"/>
    <col min="7681" max="7681" width="18.7109375" style="1" customWidth="1"/>
    <col min="7682" max="7683" width="21.7109375" style="1" customWidth="1"/>
    <col min="7684" max="7684" width="10.7109375" style="1" customWidth="1"/>
    <col min="7685" max="7685" width="21.7109375" style="1" customWidth="1"/>
    <col min="7686" max="7686" width="10.7109375" style="1" customWidth="1"/>
    <col min="7687" max="7687" width="18.7109375" style="1" customWidth="1"/>
    <col min="7688" max="7689" width="21.7109375" style="1" customWidth="1"/>
    <col min="7690" max="7690" width="40.7109375" style="1" customWidth="1"/>
    <col min="7691" max="7691" width="10.7109375" style="1" customWidth="1"/>
    <col min="7692" max="7692" width="21.7109375" style="1" customWidth="1"/>
    <col min="7693" max="7693" width="10.7109375" style="1" customWidth="1"/>
    <col min="7694" max="7694" width="18.7109375" style="1" customWidth="1"/>
    <col min="7695" max="7696" width="21.7109375" style="1" customWidth="1"/>
    <col min="7697" max="7697" width="10.7109375" style="1" customWidth="1"/>
    <col min="7698" max="7698" width="21.7109375" style="1" customWidth="1"/>
    <col min="7699" max="7699" width="10.7109375" style="1" customWidth="1"/>
    <col min="7700" max="7700" width="18.7109375" style="1" customWidth="1"/>
    <col min="7701" max="7701" width="21.7109375" style="1" customWidth="1"/>
    <col min="7702" max="7702" width="40.7109375" style="1" customWidth="1"/>
    <col min="7703" max="7703" width="21.7109375" style="1" customWidth="1"/>
    <col min="7704" max="7704" width="10.7109375" style="1" customWidth="1"/>
    <col min="7705" max="7705" width="21.7109375" style="1" customWidth="1"/>
    <col min="7706" max="7706" width="10.7109375" style="1" customWidth="1"/>
    <col min="7707" max="7707" width="18.7109375" style="1" customWidth="1"/>
    <col min="7708" max="7709" width="21.7109375" style="1" customWidth="1"/>
    <col min="7710" max="7710" width="10.7109375" style="1" customWidth="1"/>
    <col min="7711" max="7711" width="21.7109375" style="1" customWidth="1"/>
    <col min="7712" max="7712" width="10.7109375" style="1" customWidth="1"/>
    <col min="7713" max="7713" width="18.7109375" style="1" customWidth="1"/>
    <col min="7714" max="7714" width="40.7109375" style="1" customWidth="1"/>
    <col min="7715" max="7716" width="21.7109375" style="1" customWidth="1"/>
    <col min="7717" max="7717" width="10.7109375" style="1" customWidth="1"/>
    <col min="7718" max="7718" width="21.7109375" style="1" customWidth="1"/>
    <col min="7719" max="7719" width="10.7109375" style="1" customWidth="1"/>
    <col min="7720" max="7720" width="18.7109375" style="1" customWidth="1"/>
    <col min="7721" max="7722" width="21.7109375" style="1" customWidth="1"/>
    <col min="7723" max="7723" width="10.7109375" style="1" customWidth="1"/>
    <col min="7724" max="7724" width="40.7109375" style="1" customWidth="1"/>
    <col min="7725" max="7725" width="21.7109375" style="1" customWidth="1"/>
    <col min="7726" max="7726" width="10.7109375" style="1" customWidth="1"/>
    <col min="7727" max="7729" width="21.7109375" style="1" customWidth="1"/>
    <col min="7730" max="7730" width="10.7109375" style="1" customWidth="1"/>
    <col min="7731" max="7932" width="11.42578125" style="1"/>
    <col min="7933" max="7933" width="1.7109375" style="1" customWidth="1"/>
    <col min="7934" max="7934" width="40.7109375" style="1" customWidth="1"/>
    <col min="7935" max="7935" width="21.7109375" style="1" customWidth="1"/>
    <col min="7936" max="7936" width="10.7109375" style="1" customWidth="1"/>
    <col min="7937" max="7937" width="18.7109375" style="1" customWidth="1"/>
    <col min="7938" max="7939" width="21.7109375" style="1" customWidth="1"/>
    <col min="7940" max="7940" width="10.7109375" style="1" customWidth="1"/>
    <col min="7941" max="7941" width="21.7109375" style="1" customWidth="1"/>
    <col min="7942" max="7942" width="10.7109375" style="1" customWidth="1"/>
    <col min="7943" max="7943" width="18.7109375" style="1" customWidth="1"/>
    <col min="7944" max="7945" width="21.7109375" style="1" customWidth="1"/>
    <col min="7946" max="7946" width="40.7109375" style="1" customWidth="1"/>
    <col min="7947" max="7947" width="10.7109375" style="1" customWidth="1"/>
    <col min="7948" max="7948" width="21.7109375" style="1" customWidth="1"/>
    <col min="7949" max="7949" width="10.7109375" style="1" customWidth="1"/>
    <col min="7950" max="7950" width="18.7109375" style="1" customWidth="1"/>
    <col min="7951" max="7952" width="21.7109375" style="1" customWidth="1"/>
    <col min="7953" max="7953" width="10.7109375" style="1" customWidth="1"/>
    <col min="7954" max="7954" width="21.7109375" style="1" customWidth="1"/>
    <col min="7955" max="7955" width="10.7109375" style="1" customWidth="1"/>
    <col min="7956" max="7956" width="18.7109375" style="1" customWidth="1"/>
    <col min="7957" max="7957" width="21.7109375" style="1" customWidth="1"/>
    <col min="7958" max="7958" width="40.7109375" style="1" customWidth="1"/>
    <col min="7959" max="7959" width="21.7109375" style="1" customWidth="1"/>
    <col min="7960" max="7960" width="10.7109375" style="1" customWidth="1"/>
    <col min="7961" max="7961" width="21.7109375" style="1" customWidth="1"/>
    <col min="7962" max="7962" width="10.7109375" style="1" customWidth="1"/>
    <col min="7963" max="7963" width="18.7109375" style="1" customWidth="1"/>
    <col min="7964" max="7965" width="21.7109375" style="1" customWidth="1"/>
    <col min="7966" max="7966" width="10.7109375" style="1" customWidth="1"/>
    <col min="7967" max="7967" width="21.7109375" style="1" customWidth="1"/>
    <col min="7968" max="7968" width="10.7109375" style="1" customWidth="1"/>
    <col min="7969" max="7969" width="18.7109375" style="1" customWidth="1"/>
    <col min="7970" max="7970" width="40.7109375" style="1" customWidth="1"/>
    <col min="7971" max="7972" width="21.7109375" style="1" customWidth="1"/>
    <col min="7973" max="7973" width="10.7109375" style="1" customWidth="1"/>
    <col min="7974" max="7974" width="21.7109375" style="1" customWidth="1"/>
    <col min="7975" max="7975" width="10.7109375" style="1" customWidth="1"/>
    <col min="7976" max="7976" width="18.7109375" style="1" customWidth="1"/>
    <col min="7977" max="7978" width="21.7109375" style="1" customWidth="1"/>
    <col min="7979" max="7979" width="10.7109375" style="1" customWidth="1"/>
    <col min="7980" max="7980" width="40.7109375" style="1" customWidth="1"/>
    <col min="7981" max="7981" width="21.7109375" style="1" customWidth="1"/>
    <col min="7982" max="7982" width="10.7109375" style="1" customWidth="1"/>
    <col min="7983" max="7985" width="21.7109375" style="1" customWidth="1"/>
    <col min="7986" max="7986" width="10.7109375" style="1" customWidth="1"/>
    <col min="7987" max="8188" width="11.42578125" style="1"/>
    <col min="8189" max="8189" width="1.7109375" style="1" customWidth="1"/>
    <col min="8190" max="8190" width="40.7109375" style="1" customWidth="1"/>
    <col min="8191" max="8191" width="21.7109375" style="1" customWidth="1"/>
    <col min="8192" max="8192" width="10.7109375" style="1" customWidth="1"/>
    <col min="8193" max="8193" width="18.7109375" style="1" customWidth="1"/>
    <col min="8194" max="8195" width="21.7109375" style="1" customWidth="1"/>
    <col min="8196" max="8196" width="10.7109375" style="1" customWidth="1"/>
    <col min="8197" max="8197" width="21.7109375" style="1" customWidth="1"/>
    <col min="8198" max="8198" width="10.7109375" style="1" customWidth="1"/>
    <col min="8199" max="8199" width="18.7109375" style="1" customWidth="1"/>
    <col min="8200" max="8201" width="21.7109375" style="1" customWidth="1"/>
    <col min="8202" max="8202" width="40.7109375" style="1" customWidth="1"/>
    <col min="8203" max="8203" width="10.7109375" style="1" customWidth="1"/>
    <col min="8204" max="8204" width="21.7109375" style="1" customWidth="1"/>
    <col min="8205" max="8205" width="10.7109375" style="1" customWidth="1"/>
    <col min="8206" max="8206" width="18.7109375" style="1" customWidth="1"/>
    <col min="8207" max="8208" width="21.7109375" style="1" customWidth="1"/>
    <col min="8209" max="8209" width="10.7109375" style="1" customWidth="1"/>
    <col min="8210" max="8210" width="21.7109375" style="1" customWidth="1"/>
    <col min="8211" max="8211" width="10.7109375" style="1" customWidth="1"/>
    <col min="8212" max="8212" width="18.7109375" style="1" customWidth="1"/>
    <col min="8213" max="8213" width="21.7109375" style="1" customWidth="1"/>
    <col min="8214" max="8214" width="40.7109375" style="1" customWidth="1"/>
    <col min="8215" max="8215" width="21.7109375" style="1" customWidth="1"/>
    <col min="8216" max="8216" width="10.7109375" style="1" customWidth="1"/>
    <col min="8217" max="8217" width="21.7109375" style="1" customWidth="1"/>
    <col min="8218" max="8218" width="10.7109375" style="1" customWidth="1"/>
    <col min="8219" max="8219" width="18.7109375" style="1" customWidth="1"/>
    <col min="8220" max="8221" width="21.7109375" style="1" customWidth="1"/>
    <col min="8222" max="8222" width="10.7109375" style="1" customWidth="1"/>
    <col min="8223" max="8223" width="21.7109375" style="1" customWidth="1"/>
    <col min="8224" max="8224" width="10.7109375" style="1" customWidth="1"/>
    <col min="8225" max="8225" width="18.7109375" style="1" customWidth="1"/>
    <col min="8226" max="8226" width="40.7109375" style="1" customWidth="1"/>
    <col min="8227" max="8228" width="21.7109375" style="1" customWidth="1"/>
    <col min="8229" max="8229" width="10.7109375" style="1" customWidth="1"/>
    <col min="8230" max="8230" width="21.7109375" style="1" customWidth="1"/>
    <col min="8231" max="8231" width="10.7109375" style="1" customWidth="1"/>
    <col min="8232" max="8232" width="18.7109375" style="1" customWidth="1"/>
    <col min="8233" max="8234" width="21.7109375" style="1" customWidth="1"/>
    <col min="8235" max="8235" width="10.7109375" style="1" customWidth="1"/>
    <col min="8236" max="8236" width="40.7109375" style="1" customWidth="1"/>
    <col min="8237" max="8237" width="21.7109375" style="1" customWidth="1"/>
    <col min="8238" max="8238" width="10.7109375" style="1" customWidth="1"/>
    <col min="8239" max="8241" width="21.7109375" style="1" customWidth="1"/>
    <col min="8242" max="8242" width="10.7109375" style="1" customWidth="1"/>
    <col min="8243" max="8444" width="11.42578125" style="1"/>
    <col min="8445" max="8445" width="1.7109375" style="1" customWidth="1"/>
    <col min="8446" max="8446" width="40.7109375" style="1" customWidth="1"/>
    <col min="8447" max="8447" width="21.7109375" style="1" customWidth="1"/>
    <col min="8448" max="8448" width="10.7109375" style="1" customWidth="1"/>
    <col min="8449" max="8449" width="18.7109375" style="1" customWidth="1"/>
    <col min="8450" max="8451" width="21.7109375" style="1" customWidth="1"/>
    <col min="8452" max="8452" width="10.7109375" style="1" customWidth="1"/>
    <col min="8453" max="8453" width="21.7109375" style="1" customWidth="1"/>
    <col min="8454" max="8454" width="10.7109375" style="1" customWidth="1"/>
    <col min="8455" max="8455" width="18.7109375" style="1" customWidth="1"/>
    <col min="8456" max="8457" width="21.7109375" style="1" customWidth="1"/>
    <col min="8458" max="8458" width="40.7109375" style="1" customWidth="1"/>
    <col min="8459" max="8459" width="10.7109375" style="1" customWidth="1"/>
    <col min="8460" max="8460" width="21.7109375" style="1" customWidth="1"/>
    <col min="8461" max="8461" width="10.7109375" style="1" customWidth="1"/>
    <col min="8462" max="8462" width="18.7109375" style="1" customWidth="1"/>
    <col min="8463" max="8464" width="21.7109375" style="1" customWidth="1"/>
    <col min="8465" max="8465" width="10.7109375" style="1" customWidth="1"/>
    <col min="8466" max="8466" width="21.7109375" style="1" customWidth="1"/>
    <col min="8467" max="8467" width="10.7109375" style="1" customWidth="1"/>
    <col min="8468" max="8468" width="18.7109375" style="1" customWidth="1"/>
    <col min="8469" max="8469" width="21.7109375" style="1" customWidth="1"/>
    <col min="8470" max="8470" width="40.7109375" style="1" customWidth="1"/>
    <col min="8471" max="8471" width="21.7109375" style="1" customWidth="1"/>
    <col min="8472" max="8472" width="10.7109375" style="1" customWidth="1"/>
    <col min="8473" max="8473" width="21.7109375" style="1" customWidth="1"/>
    <col min="8474" max="8474" width="10.7109375" style="1" customWidth="1"/>
    <col min="8475" max="8475" width="18.7109375" style="1" customWidth="1"/>
    <col min="8476" max="8477" width="21.7109375" style="1" customWidth="1"/>
    <col min="8478" max="8478" width="10.7109375" style="1" customWidth="1"/>
    <col min="8479" max="8479" width="21.7109375" style="1" customWidth="1"/>
    <col min="8480" max="8480" width="10.7109375" style="1" customWidth="1"/>
    <col min="8481" max="8481" width="18.7109375" style="1" customWidth="1"/>
    <col min="8482" max="8482" width="40.7109375" style="1" customWidth="1"/>
    <col min="8483" max="8484" width="21.7109375" style="1" customWidth="1"/>
    <col min="8485" max="8485" width="10.7109375" style="1" customWidth="1"/>
    <col min="8486" max="8486" width="21.7109375" style="1" customWidth="1"/>
    <col min="8487" max="8487" width="10.7109375" style="1" customWidth="1"/>
    <col min="8488" max="8488" width="18.7109375" style="1" customWidth="1"/>
    <col min="8489" max="8490" width="21.7109375" style="1" customWidth="1"/>
    <col min="8491" max="8491" width="10.7109375" style="1" customWidth="1"/>
    <col min="8492" max="8492" width="40.7109375" style="1" customWidth="1"/>
    <col min="8493" max="8493" width="21.7109375" style="1" customWidth="1"/>
    <col min="8494" max="8494" width="10.7109375" style="1" customWidth="1"/>
    <col min="8495" max="8497" width="21.7109375" style="1" customWidth="1"/>
    <col min="8498" max="8498" width="10.7109375" style="1" customWidth="1"/>
    <col min="8499" max="8700" width="11.42578125" style="1"/>
    <col min="8701" max="8701" width="1.7109375" style="1" customWidth="1"/>
    <col min="8702" max="8702" width="40.7109375" style="1" customWidth="1"/>
    <col min="8703" max="8703" width="21.7109375" style="1" customWidth="1"/>
    <col min="8704" max="8704" width="10.7109375" style="1" customWidth="1"/>
    <col min="8705" max="8705" width="18.7109375" style="1" customWidth="1"/>
    <col min="8706" max="8707" width="21.7109375" style="1" customWidth="1"/>
    <col min="8708" max="8708" width="10.7109375" style="1" customWidth="1"/>
    <col min="8709" max="8709" width="21.7109375" style="1" customWidth="1"/>
    <col min="8710" max="8710" width="10.7109375" style="1" customWidth="1"/>
    <col min="8711" max="8711" width="18.7109375" style="1" customWidth="1"/>
    <col min="8712" max="8713" width="21.7109375" style="1" customWidth="1"/>
    <col min="8714" max="8714" width="40.7109375" style="1" customWidth="1"/>
    <col min="8715" max="8715" width="10.7109375" style="1" customWidth="1"/>
    <col min="8716" max="8716" width="21.7109375" style="1" customWidth="1"/>
    <col min="8717" max="8717" width="10.7109375" style="1" customWidth="1"/>
    <col min="8718" max="8718" width="18.7109375" style="1" customWidth="1"/>
    <col min="8719" max="8720" width="21.7109375" style="1" customWidth="1"/>
    <col min="8721" max="8721" width="10.7109375" style="1" customWidth="1"/>
    <col min="8722" max="8722" width="21.7109375" style="1" customWidth="1"/>
    <col min="8723" max="8723" width="10.7109375" style="1" customWidth="1"/>
    <col min="8724" max="8724" width="18.7109375" style="1" customWidth="1"/>
    <col min="8725" max="8725" width="21.7109375" style="1" customWidth="1"/>
    <col min="8726" max="8726" width="40.7109375" style="1" customWidth="1"/>
    <col min="8727" max="8727" width="21.7109375" style="1" customWidth="1"/>
    <col min="8728" max="8728" width="10.7109375" style="1" customWidth="1"/>
    <col min="8729" max="8729" width="21.7109375" style="1" customWidth="1"/>
    <col min="8730" max="8730" width="10.7109375" style="1" customWidth="1"/>
    <col min="8731" max="8731" width="18.7109375" style="1" customWidth="1"/>
    <col min="8732" max="8733" width="21.7109375" style="1" customWidth="1"/>
    <col min="8734" max="8734" width="10.7109375" style="1" customWidth="1"/>
    <col min="8735" max="8735" width="21.7109375" style="1" customWidth="1"/>
    <col min="8736" max="8736" width="10.7109375" style="1" customWidth="1"/>
    <col min="8737" max="8737" width="18.7109375" style="1" customWidth="1"/>
    <col min="8738" max="8738" width="40.7109375" style="1" customWidth="1"/>
    <col min="8739" max="8740" width="21.7109375" style="1" customWidth="1"/>
    <col min="8741" max="8741" width="10.7109375" style="1" customWidth="1"/>
    <col min="8742" max="8742" width="21.7109375" style="1" customWidth="1"/>
    <col min="8743" max="8743" width="10.7109375" style="1" customWidth="1"/>
    <col min="8744" max="8744" width="18.7109375" style="1" customWidth="1"/>
    <col min="8745" max="8746" width="21.7109375" style="1" customWidth="1"/>
    <col min="8747" max="8747" width="10.7109375" style="1" customWidth="1"/>
    <col min="8748" max="8748" width="40.7109375" style="1" customWidth="1"/>
    <col min="8749" max="8749" width="21.7109375" style="1" customWidth="1"/>
    <col min="8750" max="8750" width="10.7109375" style="1" customWidth="1"/>
    <col min="8751" max="8753" width="21.7109375" style="1" customWidth="1"/>
    <col min="8754" max="8754" width="10.7109375" style="1" customWidth="1"/>
    <col min="8755" max="8956" width="11.42578125" style="1"/>
    <col min="8957" max="8957" width="1.7109375" style="1" customWidth="1"/>
    <col min="8958" max="8958" width="40.7109375" style="1" customWidth="1"/>
    <col min="8959" max="8959" width="21.7109375" style="1" customWidth="1"/>
    <col min="8960" max="8960" width="10.7109375" style="1" customWidth="1"/>
    <col min="8961" max="8961" width="18.7109375" style="1" customWidth="1"/>
    <col min="8962" max="8963" width="21.7109375" style="1" customWidth="1"/>
    <col min="8964" max="8964" width="10.7109375" style="1" customWidth="1"/>
    <col min="8965" max="8965" width="21.7109375" style="1" customWidth="1"/>
    <col min="8966" max="8966" width="10.7109375" style="1" customWidth="1"/>
    <col min="8967" max="8967" width="18.7109375" style="1" customWidth="1"/>
    <col min="8968" max="8969" width="21.7109375" style="1" customWidth="1"/>
    <col min="8970" max="8970" width="40.7109375" style="1" customWidth="1"/>
    <col min="8971" max="8971" width="10.7109375" style="1" customWidth="1"/>
    <col min="8972" max="8972" width="21.7109375" style="1" customWidth="1"/>
    <col min="8973" max="8973" width="10.7109375" style="1" customWidth="1"/>
    <col min="8974" max="8974" width="18.7109375" style="1" customWidth="1"/>
    <col min="8975" max="8976" width="21.7109375" style="1" customWidth="1"/>
    <col min="8977" max="8977" width="10.7109375" style="1" customWidth="1"/>
    <col min="8978" max="8978" width="21.7109375" style="1" customWidth="1"/>
    <col min="8979" max="8979" width="10.7109375" style="1" customWidth="1"/>
    <col min="8980" max="8980" width="18.7109375" style="1" customWidth="1"/>
    <col min="8981" max="8981" width="21.7109375" style="1" customWidth="1"/>
    <col min="8982" max="8982" width="40.7109375" style="1" customWidth="1"/>
    <col min="8983" max="8983" width="21.7109375" style="1" customWidth="1"/>
    <col min="8984" max="8984" width="10.7109375" style="1" customWidth="1"/>
    <col min="8985" max="8985" width="21.7109375" style="1" customWidth="1"/>
    <col min="8986" max="8986" width="10.7109375" style="1" customWidth="1"/>
    <col min="8987" max="8987" width="18.7109375" style="1" customWidth="1"/>
    <col min="8988" max="8989" width="21.7109375" style="1" customWidth="1"/>
    <col min="8990" max="8990" width="10.7109375" style="1" customWidth="1"/>
    <col min="8991" max="8991" width="21.7109375" style="1" customWidth="1"/>
    <col min="8992" max="8992" width="10.7109375" style="1" customWidth="1"/>
    <col min="8993" max="8993" width="18.7109375" style="1" customWidth="1"/>
    <col min="8994" max="8994" width="40.7109375" style="1" customWidth="1"/>
    <col min="8995" max="8996" width="21.7109375" style="1" customWidth="1"/>
    <col min="8997" max="8997" width="10.7109375" style="1" customWidth="1"/>
    <col min="8998" max="8998" width="21.7109375" style="1" customWidth="1"/>
    <col min="8999" max="8999" width="10.7109375" style="1" customWidth="1"/>
    <col min="9000" max="9000" width="18.7109375" style="1" customWidth="1"/>
    <col min="9001" max="9002" width="21.7109375" style="1" customWidth="1"/>
    <col min="9003" max="9003" width="10.7109375" style="1" customWidth="1"/>
    <col min="9004" max="9004" width="40.7109375" style="1" customWidth="1"/>
    <col min="9005" max="9005" width="21.7109375" style="1" customWidth="1"/>
    <col min="9006" max="9006" width="10.7109375" style="1" customWidth="1"/>
    <col min="9007" max="9009" width="21.7109375" style="1" customWidth="1"/>
    <col min="9010" max="9010" width="10.7109375" style="1" customWidth="1"/>
    <col min="9011" max="9212" width="11.42578125" style="1"/>
    <col min="9213" max="9213" width="1.7109375" style="1" customWidth="1"/>
    <col min="9214" max="9214" width="40.7109375" style="1" customWidth="1"/>
    <col min="9215" max="9215" width="21.7109375" style="1" customWidth="1"/>
    <col min="9216" max="9216" width="10.7109375" style="1" customWidth="1"/>
    <col min="9217" max="9217" width="18.7109375" style="1" customWidth="1"/>
    <col min="9218" max="9219" width="21.7109375" style="1" customWidth="1"/>
    <col min="9220" max="9220" width="10.7109375" style="1" customWidth="1"/>
    <col min="9221" max="9221" width="21.7109375" style="1" customWidth="1"/>
    <col min="9222" max="9222" width="10.7109375" style="1" customWidth="1"/>
    <col min="9223" max="9223" width="18.7109375" style="1" customWidth="1"/>
    <col min="9224" max="9225" width="21.7109375" style="1" customWidth="1"/>
    <col min="9226" max="9226" width="40.7109375" style="1" customWidth="1"/>
    <col min="9227" max="9227" width="10.7109375" style="1" customWidth="1"/>
    <col min="9228" max="9228" width="21.7109375" style="1" customWidth="1"/>
    <col min="9229" max="9229" width="10.7109375" style="1" customWidth="1"/>
    <col min="9230" max="9230" width="18.7109375" style="1" customWidth="1"/>
    <col min="9231" max="9232" width="21.7109375" style="1" customWidth="1"/>
    <col min="9233" max="9233" width="10.7109375" style="1" customWidth="1"/>
    <col min="9234" max="9234" width="21.7109375" style="1" customWidth="1"/>
    <col min="9235" max="9235" width="10.7109375" style="1" customWidth="1"/>
    <col min="9236" max="9236" width="18.7109375" style="1" customWidth="1"/>
    <col min="9237" max="9237" width="21.7109375" style="1" customWidth="1"/>
    <col min="9238" max="9238" width="40.7109375" style="1" customWidth="1"/>
    <col min="9239" max="9239" width="21.7109375" style="1" customWidth="1"/>
    <col min="9240" max="9240" width="10.7109375" style="1" customWidth="1"/>
    <col min="9241" max="9241" width="21.7109375" style="1" customWidth="1"/>
    <col min="9242" max="9242" width="10.7109375" style="1" customWidth="1"/>
    <col min="9243" max="9243" width="18.7109375" style="1" customWidth="1"/>
    <col min="9244" max="9245" width="21.7109375" style="1" customWidth="1"/>
    <col min="9246" max="9246" width="10.7109375" style="1" customWidth="1"/>
    <col min="9247" max="9247" width="21.7109375" style="1" customWidth="1"/>
    <col min="9248" max="9248" width="10.7109375" style="1" customWidth="1"/>
    <col min="9249" max="9249" width="18.7109375" style="1" customWidth="1"/>
    <col min="9250" max="9250" width="40.7109375" style="1" customWidth="1"/>
    <col min="9251" max="9252" width="21.7109375" style="1" customWidth="1"/>
    <col min="9253" max="9253" width="10.7109375" style="1" customWidth="1"/>
    <col min="9254" max="9254" width="21.7109375" style="1" customWidth="1"/>
    <col min="9255" max="9255" width="10.7109375" style="1" customWidth="1"/>
    <col min="9256" max="9256" width="18.7109375" style="1" customWidth="1"/>
    <col min="9257" max="9258" width="21.7109375" style="1" customWidth="1"/>
    <col min="9259" max="9259" width="10.7109375" style="1" customWidth="1"/>
    <col min="9260" max="9260" width="40.7109375" style="1" customWidth="1"/>
    <col min="9261" max="9261" width="21.7109375" style="1" customWidth="1"/>
    <col min="9262" max="9262" width="10.7109375" style="1" customWidth="1"/>
    <col min="9263" max="9265" width="21.7109375" style="1" customWidth="1"/>
    <col min="9266" max="9266" width="10.7109375" style="1" customWidth="1"/>
    <col min="9267" max="9468" width="11.42578125" style="1"/>
    <col min="9469" max="9469" width="1.7109375" style="1" customWidth="1"/>
    <col min="9470" max="9470" width="40.7109375" style="1" customWidth="1"/>
    <col min="9471" max="9471" width="21.7109375" style="1" customWidth="1"/>
    <col min="9472" max="9472" width="10.7109375" style="1" customWidth="1"/>
    <col min="9473" max="9473" width="18.7109375" style="1" customWidth="1"/>
    <col min="9474" max="9475" width="21.7109375" style="1" customWidth="1"/>
    <col min="9476" max="9476" width="10.7109375" style="1" customWidth="1"/>
    <col min="9477" max="9477" width="21.7109375" style="1" customWidth="1"/>
    <col min="9478" max="9478" width="10.7109375" style="1" customWidth="1"/>
    <col min="9479" max="9479" width="18.7109375" style="1" customWidth="1"/>
    <col min="9480" max="9481" width="21.7109375" style="1" customWidth="1"/>
    <col min="9482" max="9482" width="40.7109375" style="1" customWidth="1"/>
    <col min="9483" max="9483" width="10.7109375" style="1" customWidth="1"/>
    <col min="9484" max="9484" width="21.7109375" style="1" customWidth="1"/>
    <col min="9485" max="9485" width="10.7109375" style="1" customWidth="1"/>
    <col min="9486" max="9486" width="18.7109375" style="1" customWidth="1"/>
    <col min="9487" max="9488" width="21.7109375" style="1" customWidth="1"/>
    <col min="9489" max="9489" width="10.7109375" style="1" customWidth="1"/>
    <col min="9490" max="9490" width="21.7109375" style="1" customWidth="1"/>
    <col min="9491" max="9491" width="10.7109375" style="1" customWidth="1"/>
    <col min="9492" max="9492" width="18.7109375" style="1" customWidth="1"/>
    <col min="9493" max="9493" width="21.7109375" style="1" customWidth="1"/>
    <col min="9494" max="9494" width="40.7109375" style="1" customWidth="1"/>
    <col min="9495" max="9495" width="21.7109375" style="1" customWidth="1"/>
    <col min="9496" max="9496" width="10.7109375" style="1" customWidth="1"/>
    <col min="9497" max="9497" width="21.7109375" style="1" customWidth="1"/>
    <col min="9498" max="9498" width="10.7109375" style="1" customWidth="1"/>
    <col min="9499" max="9499" width="18.7109375" style="1" customWidth="1"/>
    <col min="9500" max="9501" width="21.7109375" style="1" customWidth="1"/>
    <col min="9502" max="9502" width="10.7109375" style="1" customWidth="1"/>
    <col min="9503" max="9503" width="21.7109375" style="1" customWidth="1"/>
    <col min="9504" max="9504" width="10.7109375" style="1" customWidth="1"/>
    <col min="9505" max="9505" width="18.7109375" style="1" customWidth="1"/>
    <col min="9506" max="9506" width="40.7109375" style="1" customWidth="1"/>
    <col min="9507" max="9508" width="21.7109375" style="1" customWidth="1"/>
    <col min="9509" max="9509" width="10.7109375" style="1" customWidth="1"/>
    <col min="9510" max="9510" width="21.7109375" style="1" customWidth="1"/>
    <col min="9511" max="9511" width="10.7109375" style="1" customWidth="1"/>
    <col min="9512" max="9512" width="18.7109375" style="1" customWidth="1"/>
    <col min="9513" max="9514" width="21.7109375" style="1" customWidth="1"/>
    <col min="9515" max="9515" width="10.7109375" style="1" customWidth="1"/>
    <col min="9516" max="9516" width="40.7109375" style="1" customWidth="1"/>
    <col min="9517" max="9517" width="21.7109375" style="1" customWidth="1"/>
    <col min="9518" max="9518" width="10.7109375" style="1" customWidth="1"/>
    <col min="9519" max="9521" width="21.7109375" style="1" customWidth="1"/>
    <col min="9522" max="9522" width="10.7109375" style="1" customWidth="1"/>
    <col min="9523" max="9724" width="11.42578125" style="1"/>
    <col min="9725" max="9725" width="1.7109375" style="1" customWidth="1"/>
    <col min="9726" max="9726" width="40.7109375" style="1" customWidth="1"/>
    <col min="9727" max="9727" width="21.7109375" style="1" customWidth="1"/>
    <col min="9728" max="9728" width="10.7109375" style="1" customWidth="1"/>
    <col min="9729" max="9729" width="18.7109375" style="1" customWidth="1"/>
    <col min="9730" max="9731" width="21.7109375" style="1" customWidth="1"/>
    <col min="9732" max="9732" width="10.7109375" style="1" customWidth="1"/>
    <col min="9733" max="9733" width="21.7109375" style="1" customWidth="1"/>
    <col min="9734" max="9734" width="10.7109375" style="1" customWidth="1"/>
    <col min="9735" max="9735" width="18.7109375" style="1" customWidth="1"/>
    <col min="9736" max="9737" width="21.7109375" style="1" customWidth="1"/>
    <col min="9738" max="9738" width="40.7109375" style="1" customWidth="1"/>
    <col min="9739" max="9739" width="10.7109375" style="1" customWidth="1"/>
    <col min="9740" max="9740" width="21.7109375" style="1" customWidth="1"/>
    <col min="9741" max="9741" width="10.7109375" style="1" customWidth="1"/>
    <col min="9742" max="9742" width="18.7109375" style="1" customWidth="1"/>
    <col min="9743" max="9744" width="21.7109375" style="1" customWidth="1"/>
    <col min="9745" max="9745" width="10.7109375" style="1" customWidth="1"/>
    <col min="9746" max="9746" width="21.7109375" style="1" customWidth="1"/>
    <col min="9747" max="9747" width="10.7109375" style="1" customWidth="1"/>
    <col min="9748" max="9748" width="18.7109375" style="1" customWidth="1"/>
    <col min="9749" max="9749" width="21.7109375" style="1" customWidth="1"/>
    <col min="9750" max="9750" width="40.7109375" style="1" customWidth="1"/>
    <col min="9751" max="9751" width="21.7109375" style="1" customWidth="1"/>
    <col min="9752" max="9752" width="10.7109375" style="1" customWidth="1"/>
    <col min="9753" max="9753" width="21.7109375" style="1" customWidth="1"/>
    <col min="9754" max="9754" width="10.7109375" style="1" customWidth="1"/>
    <col min="9755" max="9755" width="18.7109375" style="1" customWidth="1"/>
    <col min="9756" max="9757" width="21.7109375" style="1" customWidth="1"/>
    <col min="9758" max="9758" width="10.7109375" style="1" customWidth="1"/>
    <col min="9759" max="9759" width="21.7109375" style="1" customWidth="1"/>
    <col min="9760" max="9760" width="10.7109375" style="1" customWidth="1"/>
    <col min="9761" max="9761" width="18.7109375" style="1" customWidth="1"/>
    <col min="9762" max="9762" width="40.7109375" style="1" customWidth="1"/>
    <col min="9763" max="9764" width="21.7109375" style="1" customWidth="1"/>
    <col min="9765" max="9765" width="10.7109375" style="1" customWidth="1"/>
    <col min="9766" max="9766" width="21.7109375" style="1" customWidth="1"/>
    <col min="9767" max="9767" width="10.7109375" style="1" customWidth="1"/>
    <col min="9768" max="9768" width="18.7109375" style="1" customWidth="1"/>
    <col min="9769" max="9770" width="21.7109375" style="1" customWidth="1"/>
    <col min="9771" max="9771" width="10.7109375" style="1" customWidth="1"/>
    <col min="9772" max="9772" width="40.7109375" style="1" customWidth="1"/>
    <col min="9773" max="9773" width="21.7109375" style="1" customWidth="1"/>
    <col min="9774" max="9774" width="10.7109375" style="1" customWidth="1"/>
    <col min="9775" max="9777" width="21.7109375" style="1" customWidth="1"/>
    <col min="9778" max="9778" width="10.7109375" style="1" customWidth="1"/>
    <col min="9779" max="9980" width="11.42578125" style="1"/>
    <col min="9981" max="9981" width="1.7109375" style="1" customWidth="1"/>
    <col min="9982" max="9982" width="40.7109375" style="1" customWidth="1"/>
    <col min="9983" max="9983" width="21.7109375" style="1" customWidth="1"/>
    <col min="9984" max="9984" width="10.7109375" style="1" customWidth="1"/>
    <col min="9985" max="9985" width="18.7109375" style="1" customWidth="1"/>
    <col min="9986" max="9987" width="21.7109375" style="1" customWidth="1"/>
    <col min="9988" max="9988" width="10.7109375" style="1" customWidth="1"/>
    <col min="9989" max="9989" width="21.7109375" style="1" customWidth="1"/>
    <col min="9990" max="9990" width="10.7109375" style="1" customWidth="1"/>
    <col min="9991" max="9991" width="18.7109375" style="1" customWidth="1"/>
    <col min="9992" max="9993" width="21.7109375" style="1" customWidth="1"/>
    <col min="9994" max="9994" width="40.7109375" style="1" customWidth="1"/>
    <col min="9995" max="9995" width="10.7109375" style="1" customWidth="1"/>
    <col min="9996" max="9996" width="21.7109375" style="1" customWidth="1"/>
    <col min="9997" max="9997" width="10.7109375" style="1" customWidth="1"/>
    <col min="9998" max="9998" width="18.7109375" style="1" customWidth="1"/>
    <col min="9999" max="10000" width="21.7109375" style="1" customWidth="1"/>
    <col min="10001" max="10001" width="10.7109375" style="1" customWidth="1"/>
    <col min="10002" max="10002" width="21.7109375" style="1" customWidth="1"/>
    <col min="10003" max="10003" width="10.7109375" style="1" customWidth="1"/>
    <col min="10004" max="10004" width="18.7109375" style="1" customWidth="1"/>
    <col min="10005" max="10005" width="21.7109375" style="1" customWidth="1"/>
    <col min="10006" max="10006" width="40.7109375" style="1" customWidth="1"/>
    <col min="10007" max="10007" width="21.7109375" style="1" customWidth="1"/>
    <col min="10008" max="10008" width="10.7109375" style="1" customWidth="1"/>
    <col min="10009" max="10009" width="21.7109375" style="1" customWidth="1"/>
    <col min="10010" max="10010" width="10.7109375" style="1" customWidth="1"/>
    <col min="10011" max="10011" width="18.7109375" style="1" customWidth="1"/>
    <col min="10012" max="10013" width="21.7109375" style="1" customWidth="1"/>
    <col min="10014" max="10014" width="10.7109375" style="1" customWidth="1"/>
    <col min="10015" max="10015" width="21.7109375" style="1" customWidth="1"/>
    <col min="10016" max="10016" width="10.7109375" style="1" customWidth="1"/>
    <col min="10017" max="10017" width="18.7109375" style="1" customWidth="1"/>
    <col min="10018" max="10018" width="40.7109375" style="1" customWidth="1"/>
    <col min="10019" max="10020" width="21.7109375" style="1" customWidth="1"/>
    <col min="10021" max="10021" width="10.7109375" style="1" customWidth="1"/>
    <col min="10022" max="10022" width="21.7109375" style="1" customWidth="1"/>
    <col min="10023" max="10023" width="10.7109375" style="1" customWidth="1"/>
    <col min="10024" max="10024" width="18.7109375" style="1" customWidth="1"/>
    <col min="10025" max="10026" width="21.7109375" style="1" customWidth="1"/>
    <col min="10027" max="10027" width="10.7109375" style="1" customWidth="1"/>
    <col min="10028" max="10028" width="40.7109375" style="1" customWidth="1"/>
    <col min="10029" max="10029" width="21.7109375" style="1" customWidth="1"/>
    <col min="10030" max="10030" width="10.7109375" style="1" customWidth="1"/>
    <col min="10031" max="10033" width="21.7109375" style="1" customWidth="1"/>
    <col min="10034" max="10034" width="10.7109375" style="1" customWidth="1"/>
    <col min="10035" max="10236" width="11.42578125" style="1"/>
    <col min="10237" max="10237" width="1.7109375" style="1" customWidth="1"/>
    <col min="10238" max="10238" width="40.7109375" style="1" customWidth="1"/>
    <col min="10239" max="10239" width="21.7109375" style="1" customWidth="1"/>
    <col min="10240" max="10240" width="10.7109375" style="1" customWidth="1"/>
    <col min="10241" max="10241" width="18.7109375" style="1" customWidth="1"/>
    <col min="10242" max="10243" width="21.7109375" style="1" customWidth="1"/>
    <col min="10244" max="10244" width="10.7109375" style="1" customWidth="1"/>
    <col min="10245" max="10245" width="21.7109375" style="1" customWidth="1"/>
    <col min="10246" max="10246" width="10.7109375" style="1" customWidth="1"/>
    <col min="10247" max="10247" width="18.7109375" style="1" customWidth="1"/>
    <col min="10248" max="10249" width="21.7109375" style="1" customWidth="1"/>
    <col min="10250" max="10250" width="40.7109375" style="1" customWidth="1"/>
    <col min="10251" max="10251" width="10.7109375" style="1" customWidth="1"/>
    <col min="10252" max="10252" width="21.7109375" style="1" customWidth="1"/>
    <col min="10253" max="10253" width="10.7109375" style="1" customWidth="1"/>
    <col min="10254" max="10254" width="18.7109375" style="1" customWidth="1"/>
    <col min="10255" max="10256" width="21.7109375" style="1" customWidth="1"/>
    <col min="10257" max="10257" width="10.7109375" style="1" customWidth="1"/>
    <col min="10258" max="10258" width="21.7109375" style="1" customWidth="1"/>
    <col min="10259" max="10259" width="10.7109375" style="1" customWidth="1"/>
    <col min="10260" max="10260" width="18.7109375" style="1" customWidth="1"/>
    <col min="10261" max="10261" width="21.7109375" style="1" customWidth="1"/>
    <col min="10262" max="10262" width="40.7109375" style="1" customWidth="1"/>
    <col min="10263" max="10263" width="21.7109375" style="1" customWidth="1"/>
    <col min="10264" max="10264" width="10.7109375" style="1" customWidth="1"/>
    <col min="10265" max="10265" width="21.7109375" style="1" customWidth="1"/>
    <col min="10266" max="10266" width="10.7109375" style="1" customWidth="1"/>
    <col min="10267" max="10267" width="18.7109375" style="1" customWidth="1"/>
    <col min="10268" max="10269" width="21.7109375" style="1" customWidth="1"/>
    <col min="10270" max="10270" width="10.7109375" style="1" customWidth="1"/>
    <col min="10271" max="10271" width="21.7109375" style="1" customWidth="1"/>
    <col min="10272" max="10272" width="10.7109375" style="1" customWidth="1"/>
    <col min="10273" max="10273" width="18.7109375" style="1" customWidth="1"/>
    <col min="10274" max="10274" width="40.7109375" style="1" customWidth="1"/>
    <col min="10275" max="10276" width="21.7109375" style="1" customWidth="1"/>
    <col min="10277" max="10277" width="10.7109375" style="1" customWidth="1"/>
    <col min="10278" max="10278" width="21.7109375" style="1" customWidth="1"/>
    <col min="10279" max="10279" width="10.7109375" style="1" customWidth="1"/>
    <col min="10280" max="10280" width="18.7109375" style="1" customWidth="1"/>
    <col min="10281" max="10282" width="21.7109375" style="1" customWidth="1"/>
    <col min="10283" max="10283" width="10.7109375" style="1" customWidth="1"/>
    <col min="10284" max="10284" width="40.7109375" style="1" customWidth="1"/>
    <col min="10285" max="10285" width="21.7109375" style="1" customWidth="1"/>
    <col min="10286" max="10286" width="10.7109375" style="1" customWidth="1"/>
    <col min="10287" max="10289" width="21.7109375" style="1" customWidth="1"/>
    <col min="10290" max="10290" width="10.7109375" style="1" customWidth="1"/>
    <col min="10291" max="10492" width="11.42578125" style="1"/>
    <col min="10493" max="10493" width="1.7109375" style="1" customWidth="1"/>
    <col min="10494" max="10494" width="40.7109375" style="1" customWidth="1"/>
    <col min="10495" max="10495" width="21.7109375" style="1" customWidth="1"/>
    <col min="10496" max="10496" width="10.7109375" style="1" customWidth="1"/>
    <col min="10497" max="10497" width="18.7109375" style="1" customWidth="1"/>
    <col min="10498" max="10499" width="21.7109375" style="1" customWidth="1"/>
    <col min="10500" max="10500" width="10.7109375" style="1" customWidth="1"/>
    <col min="10501" max="10501" width="21.7109375" style="1" customWidth="1"/>
    <col min="10502" max="10502" width="10.7109375" style="1" customWidth="1"/>
    <col min="10503" max="10503" width="18.7109375" style="1" customWidth="1"/>
    <col min="10504" max="10505" width="21.7109375" style="1" customWidth="1"/>
    <col min="10506" max="10506" width="40.7109375" style="1" customWidth="1"/>
    <col min="10507" max="10507" width="10.7109375" style="1" customWidth="1"/>
    <col min="10508" max="10508" width="21.7109375" style="1" customWidth="1"/>
    <col min="10509" max="10509" width="10.7109375" style="1" customWidth="1"/>
    <col min="10510" max="10510" width="18.7109375" style="1" customWidth="1"/>
    <col min="10511" max="10512" width="21.7109375" style="1" customWidth="1"/>
    <col min="10513" max="10513" width="10.7109375" style="1" customWidth="1"/>
    <col min="10514" max="10514" width="21.7109375" style="1" customWidth="1"/>
    <col min="10515" max="10515" width="10.7109375" style="1" customWidth="1"/>
    <col min="10516" max="10516" width="18.7109375" style="1" customWidth="1"/>
    <col min="10517" max="10517" width="21.7109375" style="1" customWidth="1"/>
    <col min="10518" max="10518" width="40.7109375" style="1" customWidth="1"/>
    <col min="10519" max="10519" width="21.7109375" style="1" customWidth="1"/>
    <col min="10520" max="10520" width="10.7109375" style="1" customWidth="1"/>
    <col min="10521" max="10521" width="21.7109375" style="1" customWidth="1"/>
    <col min="10522" max="10522" width="10.7109375" style="1" customWidth="1"/>
    <col min="10523" max="10523" width="18.7109375" style="1" customWidth="1"/>
    <col min="10524" max="10525" width="21.7109375" style="1" customWidth="1"/>
    <col min="10526" max="10526" width="10.7109375" style="1" customWidth="1"/>
    <col min="10527" max="10527" width="21.7109375" style="1" customWidth="1"/>
    <col min="10528" max="10528" width="10.7109375" style="1" customWidth="1"/>
    <col min="10529" max="10529" width="18.7109375" style="1" customWidth="1"/>
    <col min="10530" max="10530" width="40.7109375" style="1" customWidth="1"/>
    <col min="10531" max="10532" width="21.7109375" style="1" customWidth="1"/>
    <col min="10533" max="10533" width="10.7109375" style="1" customWidth="1"/>
    <col min="10534" max="10534" width="21.7109375" style="1" customWidth="1"/>
    <col min="10535" max="10535" width="10.7109375" style="1" customWidth="1"/>
    <col min="10536" max="10536" width="18.7109375" style="1" customWidth="1"/>
    <col min="10537" max="10538" width="21.7109375" style="1" customWidth="1"/>
    <col min="10539" max="10539" width="10.7109375" style="1" customWidth="1"/>
    <col min="10540" max="10540" width="40.7109375" style="1" customWidth="1"/>
    <col min="10541" max="10541" width="21.7109375" style="1" customWidth="1"/>
    <col min="10542" max="10542" width="10.7109375" style="1" customWidth="1"/>
    <col min="10543" max="10545" width="21.7109375" style="1" customWidth="1"/>
    <col min="10546" max="10546" width="10.7109375" style="1" customWidth="1"/>
    <col min="10547" max="10748" width="11.42578125" style="1"/>
    <col min="10749" max="10749" width="1.7109375" style="1" customWidth="1"/>
    <col min="10750" max="10750" width="40.7109375" style="1" customWidth="1"/>
    <col min="10751" max="10751" width="21.7109375" style="1" customWidth="1"/>
    <col min="10752" max="10752" width="10.7109375" style="1" customWidth="1"/>
    <col min="10753" max="10753" width="18.7109375" style="1" customWidth="1"/>
    <col min="10754" max="10755" width="21.7109375" style="1" customWidth="1"/>
    <col min="10756" max="10756" width="10.7109375" style="1" customWidth="1"/>
    <col min="10757" max="10757" width="21.7109375" style="1" customWidth="1"/>
    <col min="10758" max="10758" width="10.7109375" style="1" customWidth="1"/>
    <col min="10759" max="10759" width="18.7109375" style="1" customWidth="1"/>
    <col min="10760" max="10761" width="21.7109375" style="1" customWidth="1"/>
    <col min="10762" max="10762" width="40.7109375" style="1" customWidth="1"/>
    <col min="10763" max="10763" width="10.7109375" style="1" customWidth="1"/>
    <col min="10764" max="10764" width="21.7109375" style="1" customWidth="1"/>
    <col min="10765" max="10765" width="10.7109375" style="1" customWidth="1"/>
    <col min="10766" max="10766" width="18.7109375" style="1" customWidth="1"/>
    <col min="10767" max="10768" width="21.7109375" style="1" customWidth="1"/>
    <col min="10769" max="10769" width="10.7109375" style="1" customWidth="1"/>
    <col min="10770" max="10770" width="21.7109375" style="1" customWidth="1"/>
    <col min="10771" max="10771" width="10.7109375" style="1" customWidth="1"/>
    <col min="10772" max="10772" width="18.7109375" style="1" customWidth="1"/>
    <col min="10773" max="10773" width="21.7109375" style="1" customWidth="1"/>
    <col min="10774" max="10774" width="40.7109375" style="1" customWidth="1"/>
    <col min="10775" max="10775" width="21.7109375" style="1" customWidth="1"/>
    <col min="10776" max="10776" width="10.7109375" style="1" customWidth="1"/>
    <col min="10777" max="10777" width="21.7109375" style="1" customWidth="1"/>
    <col min="10778" max="10778" width="10.7109375" style="1" customWidth="1"/>
    <col min="10779" max="10779" width="18.7109375" style="1" customWidth="1"/>
    <col min="10780" max="10781" width="21.7109375" style="1" customWidth="1"/>
    <col min="10782" max="10782" width="10.7109375" style="1" customWidth="1"/>
    <col min="10783" max="10783" width="21.7109375" style="1" customWidth="1"/>
    <col min="10784" max="10784" width="10.7109375" style="1" customWidth="1"/>
    <col min="10785" max="10785" width="18.7109375" style="1" customWidth="1"/>
    <col min="10786" max="10786" width="40.7109375" style="1" customWidth="1"/>
    <col min="10787" max="10788" width="21.7109375" style="1" customWidth="1"/>
    <col min="10789" max="10789" width="10.7109375" style="1" customWidth="1"/>
    <col min="10790" max="10790" width="21.7109375" style="1" customWidth="1"/>
    <col min="10791" max="10791" width="10.7109375" style="1" customWidth="1"/>
    <col min="10792" max="10792" width="18.7109375" style="1" customWidth="1"/>
    <col min="10793" max="10794" width="21.7109375" style="1" customWidth="1"/>
    <col min="10795" max="10795" width="10.7109375" style="1" customWidth="1"/>
    <col min="10796" max="10796" width="40.7109375" style="1" customWidth="1"/>
    <col min="10797" max="10797" width="21.7109375" style="1" customWidth="1"/>
    <col min="10798" max="10798" width="10.7109375" style="1" customWidth="1"/>
    <col min="10799" max="10801" width="21.7109375" style="1" customWidth="1"/>
    <col min="10802" max="10802" width="10.7109375" style="1" customWidth="1"/>
    <col min="10803" max="11004" width="11.42578125" style="1"/>
    <col min="11005" max="11005" width="1.7109375" style="1" customWidth="1"/>
    <col min="11006" max="11006" width="40.7109375" style="1" customWidth="1"/>
    <col min="11007" max="11007" width="21.7109375" style="1" customWidth="1"/>
    <col min="11008" max="11008" width="10.7109375" style="1" customWidth="1"/>
    <col min="11009" max="11009" width="18.7109375" style="1" customWidth="1"/>
    <col min="11010" max="11011" width="21.7109375" style="1" customWidth="1"/>
    <col min="11012" max="11012" width="10.7109375" style="1" customWidth="1"/>
    <col min="11013" max="11013" width="21.7109375" style="1" customWidth="1"/>
    <col min="11014" max="11014" width="10.7109375" style="1" customWidth="1"/>
    <col min="11015" max="11015" width="18.7109375" style="1" customWidth="1"/>
    <col min="11016" max="11017" width="21.7109375" style="1" customWidth="1"/>
    <col min="11018" max="11018" width="40.7109375" style="1" customWidth="1"/>
    <col min="11019" max="11019" width="10.7109375" style="1" customWidth="1"/>
    <col min="11020" max="11020" width="21.7109375" style="1" customWidth="1"/>
    <col min="11021" max="11021" width="10.7109375" style="1" customWidth="1"/>
    <col min="11022" max="11022" width="18.7109375" style="1" customWidth="1"/>
    <col min="11023" max="11024" width="21.7109375" style="1" customWidth="1"/>
    <col min="11025" max="11025" width="10.7109375" style="1" customWidth="1"/>
    <col min="11026" max="11026" width="21.7109375" style="1" customWidth="1"/>
    <col min="11027" max="11027" width="10.7109375" style="1" customWidth="1"/>
    <col min="11028" max="11028" width="18.7109375" style="1" customWidth="1"/>
    <col min="11029" max="11029" width="21.7109375" style="1" customWidth="1"/>
    <col min="11030" max="11030" width="40.7109375" style="1" customWidth="1"/>
    <col min="11031" max="11031" width="21.7109375" style="1" customWidth="1"/>
    <col min="11032" max="11032" width="10.7109375" style="1" customWidth="1"/>
    <col min="11033" max="11033" width="21.7109375" style="1" customWidth="1"/>
    <col min="11034" max="11034" width="10.7109375" style="1" customWidth="1"/>
    <col min="11035" max="11035" width="18.7109375" style="1" customWidth="1"/>
    <col min="11036" max="11037" width="21.7109375" style="1" customWidth="1"/>
    <col min="11038" max="11038" width="10.7109375" style="1" customWidth="1"/>
    <col min="11039" max="11039" width="21.7109375" style="1" customWidth="1"/>
    <col min="11040" max="11040" width="10.7109375" style="1" customWidth="1"/>
    <col min="11041" max="11041" width="18.7109375" style="1" customWidth="1"/>
    <col min="11042" max="11042" width="40.7109375" style="1" customWidth="1"/>
    <col min="11043" max="11044" width="21.7109375" style="1" customWidth="1"/>
    <col min="11045" max="11045" width="10.7109375" style="1" customWidth="1"/>
    <col min="11046" max="11046" width="21.7109375" style="1" customWidth="1"/>
    <col min="11047" max="11047" width="10.7109375" style="1" customWidth="1"/>
    <col min="11048" max="11048" width="18.7109375" style="1" customWidth="1"/>
    <col min="11049" max="11050" width="21.7109375" style="1" customWidth="1"/>
    <col min="11051" max="11051" width="10.7109375" style="1" customWidth="1"/>
    <col min="11052" max="11052" width="40.7109375" style="1" customWidth="1"/>
    <col min="11053" max="11053" width="21.7109375" style="1" customWidth="1"/>
    <col min="11054" max="11054" width="10.7109375" style="1" customWidth="1"/>
    <col min="11055" max="11057" width="21.7109375" style="1" customWidth="1"/>
    <col min="11058" max="11058" width="10.7109375" style="1" customWidth="1"/>
    <col min="11059" max="11260" width="11.42578125" style="1"/>
    <col min="11261" max="11261" width="1.7109375" style="1" customWidth="1"/>
    <col min="11262" max="11262" width="40.7109375" style="1" customWidth="1"/>
    <col min="11263" max="11263" width="21.7109375" style="1" customWidth="1"/>
    <col min="11264" max="11264" width="10.7109375" style="1" customWidth="1"/>
    <col min="11265" max="11265" width="18.7109375" style="1" customWidth="1"/>
    <col min="11266" max="11267" width="21.7109375" style="1" customWidth="1"/>
    <col min="11268" max="11268" width="10.7109375" style="1" customWidth="1"/>
    <col min="11269" max="11269" width="21.7109375" style="1" customWidth="1"/>
    <col min="11270" max="11270" width="10.7109375" style="1" customWidth="1"/>
    <col min="11271" max="11271" width="18.7109375" style="1" customWidth="1"/>
    <col min="11272" max="11273" width="21.7109375" style="1" customWidth="1"/>
    <col min="11274" max="11274" width="40.7109375" style="1" customWidth="1"/>
    <col min="11275" max="11275" width="10.7109375" style="1" customWidth="1"/>
    <col min="11276" max="11276" width="21.7109375" style="1" customWidth="1"/>
    <col min="11277" max="11277" width="10.7109375" style="1" customWidth="1"/>
    <col min="11278" max="11278" width="18.7109375" style="1" customWidth="1"/>
    <col min="11279" max="11280" width="21.7109375" style="1" customWidth="1"/>
    <col min="11281" max="11281" width="10.7109375" style="1" customWidth="1"/>
    <col min="11282" max="11282" width="21.7109375" style="1" customWidth="1"/>
    <col min="11283" max="11283" width="10.7109375" style="1" customWidth="1"/>
    <col min="11284" max="11284" width="18.7109375" style="1" customWidth="1"/>
    <col min="11285" max="11285" width="21.7109375" style="1" customWidth="1"/>
    <col min="11286" max="11286" width="40.7109375" style="1" customWidth="1"/>
    <col min="11287" max="11287" width="21.7109375" style="1" customWidth="1"/>
    <col min="11288" max="11288" width="10.7109375" style="1" customWidth="1"/>
    <col min="11289" max="11289" width="21.7109375" style="1" customWidth="1"/>
    <col min="11290" max="11290" width="10.7109375" style="1" customWidth="1"/>
    <col min="11291" max="11291" width="18.7109375" style="1" customWidth="1"/>
    <col min="11292" max="11293" width="21.7109375" style="1" customWidth="1"/>
    <col min="11294" max="11294" width="10.7109375" style="1" customWidth="1"/>
    <col min="11295" max="11295" width="21.7109375" style="1" customWidth="1"/>
    <col min="11296" max="11296" width="10.7109375" style="1" customWidth="1"/>
    <col min="11297" max="11297" width="18.7109375" style="1" customWidth="1"/>
    <col min="11298" max="11298" width="40.7109375" style="1" customWidth="1"/>
    <col min="11299" max="11300" width="21.7109375" style="1" customWidth="1"/>
    <col min="11301" max="11301" width="10.7109375" style="1" customWidth="1"/>
    <col min="11302" max="11302" width="21.7109375" style="1" customWidth="1"/>
    <col min="11303" max="11303" width="10.7109375" style="1" customWidth="1"/>
    <col min="11304" max="11304" width="18.7109375" style="1" customWidth="1"/>
    <col min="11305" max="11306" width="21.7109375" style="1" customWidth="1"/>
    <col min="11307" max="11307" width="10.7109375" style="1" customWidth="1"/>
    <col min="11308" max="11308" width="40.7109375" style="1" customWidth="1"/>
    <col min="11309" max="11309" width="21.7109375" style="1" customWidth="1"/>
    <col min="11310" max="11310" width="10.7109375" style="1" customWidth="1"/>
    <col min="11311" max="11313" width="21.7109375" style="1" customWidth="1"/>
    <col min="11314" max="11314" width="10.7109375" style="1" customWidth="1"/>
    <col min="11315" max="11516" width="11.42578125" style="1"/>
    <col min="11517" max="11517" width="1.7109375" style="1" customWidth="1"/>
    <col min="11518" max="11518" width="40.7109375" style="1" customWidth="1"/>
    <col min="11519" max="11519" width="21.7109375" style="1" customWidth="1"/>
    <col min="11520" max="11520" width="10.7109375" style="1" customWidth="1"/>
    <col min="11521" max="11521" width="18.7109375" style="1" customWidth="1"/>
    <col min="11522" max="11523" width="21.7109375" style="1" customWidth="1"/>
    <col min="11524" max="11524" width="10.7109375" style="1" customWidth="1"/>
    <col min="11525" max="11525" width="21.7109375" style="1" customWidth="1"/>
    <col min="11526" max="11526" width="10.7109375" style="1" customWidth="1"/>
    <col min="11527" max="11527" width="18.7109375" style="1" customWidth="1"/>
    <col min="11528" max="11529" width="21.7109375" style="1" customWidth="1"/>
    <col min="11530" max="11530" width="40.7109375" style="1" customWidth="1"/>
    <col min="11531" max="11531" width="10.7109375" style="1" customWidth="1"/>
    <col min="11532" max="11532" width="21.7109375" style="1" customWidth="1"/>
    <col min="11533" max="11533" width="10.7109375" style="1" customWidth="1"/>
    <col min="11534" max="11534" width="18.7109375" style="1" customWidth="1"/>
    <col min="11535" max="11536" width="21.7109375" style="1" customWidth="1"/>
    <col min="11537" max="11537" width="10.7109375" style="1" customWidth="1"/>
    <col min="11538" max="11538" width="21.7109375" style="1" customWidth="1"/>
    <col min="11539" max="11539" width="10.7109375" style="1" customWidth="1"/>
    <col min="11540" max="11540" width="18.7109375" style="1" customWidth="1"/>
    <col min="11541" max="11541" width="21.7109375" style="1" customWidth="1"/>
    <col min="11542" max="11542" width="40.7109375" style="1" customWidth="1"/>
    <col min="11543" max="11543" width="21.7109375" style="1" customWidth="1"/>
    <col min="11544" max="11544" width="10.7109375" style="1" customWidth="1"/>
    <col min="11545" max="11545" width="21.7109375" style="1" customWidth="1"/>
    <col min="11546" max="11546" width="10.7109375" style="1" customWidth="1"/>
    <col min="11547" max="11547" width="18.7109375" style="1" customWidth="1"/>
    <col min="11548" max="11549" width="21.7109375" style="1" customWidth="1"/>
    <col min="11550" max="11550" width="10.7109375" style="1" customWidth="1"/>
    <col min="11551" max="11551" width="21.7109375" style="1" customWidth="1"/>
    <col min="11552" max="11552" width="10.7109375" style="1" customWidth="1"/>
    <col min="11553" max="11553" width="18.7109375" style="1" customWidth="1"/>
    <col min="11554" max="11554" width="40.7109375" style="1" customWidth="1"/>
    <col min="11555" max="11556" width="21.7109375" style="1" customWidth="1"/>
    <col min="11557" max="11557" width="10.7109375" style="1" customWidth="1"/>
    <col min="11558" max="11558" width="21.7109375" style="1" customWidth="1"/>
    <col min="11559" max="11559" width="10.7109375" style="1" customWidth="1"/>
    <col min="11560" max="11560" width="18.7109375" style="1" customWidth="1"/>
    <col min="11561" max="11562" width="21.7109375" style="1" customWidth="1"/>
    <col min="11563" max="11563" width="10.7109375" style="1" customWidth="1"/>
    <col min="11564" max="11564" width="40.7109375" style="1" customWidth="1"/>
    <col min="11565" max="11565" width="21.7109375" style="1" customWidth="1"/>
    <col min="11566" max="11566" width="10.7109375" style="1" customWidth="1"/>
    <col min="11567" max="11569" width="21.7109375" style="1" customWidth="1"/>
    <col min="11570" max="11570" width="10.7109375" style="1" customWidth="1"/>
    <col min="11571" max="11772" width="11.42578125" style="1"/>
    <col min="11773" max="11773" width="1.7109375" style="1" customWidth="1"/>
    <col min="11774" max="11774" width="40.7109375" style="1" customWidth="1"/>
    <col min="11775" max="11775" width="21.7109375" style="1" customWidth="1"/>
    <col min="11776" max="11776" width="10.7109375" style="1" customWidth="1"/>
    <col min="11777" max="11777" width="18.7109375" style="1" customWidth="1"/>
    <col min="11778" max="11779" width="21.7109375" style="1" customWidth="1"/>
    <col min="11780" max="11780" width="10.7109375" style="1" customWidth="1"/>
    <col min="11781" max="11781" width="21.7109375" style="1" customWidth="1"/>
    <col min="11782" max="11782" width="10.7109375" style="1" customWidth="1"/>
    <col min="11783" max="11783" width="18.7109375" style="1" customWidth="1"/>
    <col min="11784" max="11785" width="21.7109375" style="1" customWidth="1"/>
    <col min="11786" max="11786" width="40.7109375" style="1" customWidth="1"/>
    <col min="11787" max="11787" width="10.7109375" style="1" customWidth="1"/>
    <col min="11788" max="11788" width="21.7109375" style="1" customWidth="1"/>
    <col min="11789" max="11789" width="10.7109375" style="1" customWidth="1"/>
    <col min="11790" max="11790" width="18.7109375" style="1" customWidth="1"/>
    <col min="11791" max="11792" width="21.7109375" style="1" customWidth="1"/>
    <col min="11793" max="11793" width="10.7109375" style="1" customWidth="1"/>
    <col min="11794" max="11794" width="21.7109375" style="1" customWidth="1"/>
    <col min="11795" max="11795" width="10.7109375" style="1" customWidth="1"/>
    <col min="11796" max="11796" width="18.7109375" style="1" customWidth="1"/>
    <col min="11797" max="11797" width="21.7109375" style="1" customWidth="1"/>
    <col min="11798" max="11798" width="40.7109375" style="1" customWidth="1"/>
    <col min="11799" max="11799" width="21.7109375" style="1" customWidth="1"/>
    <col min="11800" max="11800" width="10.7109375" style="1" customWidth="1"/>
    <col min="11801" max="11801" width="21.7109375" style="1" customWidth="1"/>
    <col min="11802" max="11802" width="10.7109375" style="1" customWidth="1"/>
    <col min="11803" max="11803" width="18.7109375" style="1" customWidth="1"/>
    <col min="11804" max="11805" width="21.7109375" style="1" customWidth="1"/>
    <col min="11806" max="11806" width="10.7109375" style="1" customWidth="1"/>
    <col min="11807" max="11807" width="21.7109375" style="1" customWidth="1"/>
    <col min="11808" max="11808" width="10.7109375" style="1" customWidth="1"/>
    <col min="11809" max="11809" width="18.7109375" style="1" customWidth="1"/>
    <col min="11810" max="11810" width="40.7109375" style="1" customWidth="1"/>
    <col min="11811" max="11812" width="21.7109375" style="1" customWidth="1"/>
    <col min="11813" max="11813" width="10.7109375" style="1" customWidth="1"/>
    <col min="11814" max="11814" width="21.7109375" style="1" customWidth="1"/>
    <col min="11815" max="11815" width="10.7109375" style="1" customWidth="1"/>
    <col min="11816" max="11816" width="18.7109375" style="1" customWidth="1"/>
    <col min="11817" max="11818" width="21.7109375" style="1" customWidth="1"/>
    <col min="11819" max="11819" width="10.7109375" style="1" customWidth="1"/>
    <col min="11820" max="11820" width="40.7109375" style="1" customWidth="1"/>
    <col min="11821" max="11821" width="21.7109375" style="1" customWidth="1"/>
    <col min="11822" max="11822" width="10.7109375" style="1" customWidth="1"/>
    <col min="11823" max="11825" width="21.7109375" style="1" customWidth="1"/>
    <col min="11826" max="11826" width="10.7109375" style="1" customWidth="1"/>
    <col min="11827" max="12028" width="11.42578125" style="1"/>
    <col min="12029" max="12029" width="1.7109375" style="1" customWidth="1"/>
    <col min="12030" max="12030" width="40.7109375" style="1" customWidth="1"/>
    <col min="12031" max="12031" width="21.7109375" style="1" customWidth="1"/>
    <col min="12032" max="12032" width="10.7109375" style="1" customWidth="1"/>
    <col min="12033" max="12033" width="18.7109375" style="1" customWidth="1"/>
    <col min="12034" max="12035" width="21.7109375" style="1" customWidth="1"/>
    <col min="12036" max="12036" width="10.7109375" style="1" customWidth="1"/>
    <col min="12037" max="12037" width="21.7109375" style="1" customWidth="1"/>
    <col min="12038" max="12038" width="10.7109375" style="1" customWidth="1"/>
    <col min="12039" max="12039" width="18.7109375" style="1" customWidth="1"/>
    <col min="12040" max="12041" width="21.7109375" style="1" customWidth="1"/>
    <col min="12042" max="12042" width="40.7109375" style="1" customWidth="1"/>
    <col min="12043" max="12043" width="10.7109375" style="1" customWidth="1"/>
    <col min="12044" max="12044" width="21.7109375" style="1" customWidth="1"/>
    <col min="12045" max="12045" width="10.7109375" style="1" customWidth="1"/>
    <col min="12046" max="12046" width="18.7109375" style="1" customWidth="1"/>
    <col min="12047" max="12048" width="21.7109375" style="1" customWidth="1"/>
    <col min="12049" max="12049" width="10.7109375" style="1" customWidth="1"/>
    <col min="12050" max="12050" width="21.7109375" style="1" customWidth="1"/>
    <col min="12051" max="12051" width="10.7109375" style="1" customWidth="1"/>
    <col min="12052" max="12052" width="18.7109375" style="1" customWidth="1"/>
    <col min="12053" max="12053" width="21.7109375" style="1" customWidth="1"/>
    <col min="12054" max="12054" width="40.7109375" style="1" customWidth="1"/>
    <col min="12055" max="12055" width="21.7109375" style="1" customWidth="1"/>
    <col min="12056" max="12056" width="10.7109375" style="1" customWidth="1"/>
    <col min="12057" max="12057" width="21.7109375" style="1" customWidth="1"/>
    <col min="12058" max="12058" width="10.7109375" style="1" customWidth="1"/>
    <col min="12059" max="12059" width="18.7109375" style="1" customWidth="1"/>
    <col min="12060" max="12061" width="21.7109375" style="1" customWidth="1"/>
    <col min="12062" max="12062" width="10.7109375" style="1" customWidth="1"/>
    <col min="12063" max="12063" width="21.7109375" style="1" customWidth="1"/>
    <col min="12064" max="12064" width="10.7109375" style="1" customWidth="1"/>
    <col min="12065" max="12065" width="18.7109375" style="1" customWidth="1"/>
    <col min="12066" max="12066" width="40.7109375" style="1" customWidth="1"/>
    <col min="12067" max="12068" width="21.7109375" style="1" customWidth="1"/>
    <col min="12069" max="12069" width="10.7109375" style="1" customWidth="1"/>
    <col min="12070" max="12070" width="21.7109375" style="1" customWidth="1"/>
    <col min="12071" max="12071" width="10.7109375" style="1" customWidth="1"/>
    <col min="12072" max="12072" width="18.7109375" style="1" customWidth="1"/>
    <col min="12073" max="12074" width="21.7109375" style="1" customWidth="1"/>
    <col min="12075" max="12075" width="10.7109375" style="1" customWidth="1"/>
    <col min="12076" max="12076" width="40.7109375" style="1" customWidth="1"/>
    <col min="12077" max="12077" width="21.7109375" style="1" customWidth="1"/>
    <col min="12078" max="12078" width="10.7109375" style="1" customWidth="1"/>
    <col min="12079" max="12081" width="21.7109375" style="1" customWidth="1"/>
    <col min="12082" max="12082" width="10.7109375" style="1" customWidth="1"/>
    <col min="12083" max="12284" width="11.42578125" style="1"/>
    <col min="12285" max="12285" width="1.7109375" style="1" customWidth="1"/>
    <col min="12286" max="12286" width="40.7109375" style="1" customWidth="1"/>
    <col min="12287" max="12287" width="21.7109375" style="1" customWidth="1"/>
    <col min="12288" max="12288" width="10.7109375" style="1" customWidth="1"/>
    <col min="12289" max="12289" width="18.7109375" style="1" customWidth="1"/>
    <col min="12290" max="12291" width="21.7109375" style="1" customWidth="1"/>
    <col min="12292" max="12292" width="10.7109375" style="1" customWidth="1"/>
    <col min="12293" max="12293" width="21.7109375" style="1" customWidth="1"/>
    <col min="12294" max="12294" width="10.7109375" style="1" customWidth="1"/>
    <col min="12295" max="12295" width="18.7109375" style="1" customWidth="1"/>
    <col min="12296" max="12297" width="21.7109375" style="1" customWidth="1"/>
    <col min="12298" max="12298" width="40.7109375" style="1" customWidth="1"/>
    <col min="12299" max="12299" width="10.7109375" style="1" customWidth="1"/>
    <col min="12300" max="12300" width="21.7109375" style="1" customWidth="1"/>
    <col min="12301" max="12301" width="10.7109375" style="1" customWidth="1"/>
    <col min="12302" max="12302" width="18.7109375" style="1" customWidth="1"/>
    <col min="12303" max="12304" width="21.7109375" style="1" customWidth="1"/>
    <col min="12305" max="12305" width="10.7109375" style="1" customWidth="1"/>
    <col min="12306" max="12306" width="21.7109375" style="1" customWidth="1"/>
    <col min="12307" max="12307" width="10.7109375" style="1" customWidth="1"/>
    <col min="12308" max="12308" width="18.7109375" style="1" customWidth="1"/>
    <col min="12309" max="12309" width="21.7109375" style="1" customWidth="1"/>
    <col min="12310" max="12310" width="40.7109375" style="1" customWidth="1"/>
    <col min="12311" max="12311" width="21.7109375" style="1" customWidth="1"/>
    <col min="12312" max="12312" width="10.7109375" style="1" customWidth="1"/>
    <col min="12313" max="12313" width="21.7109375" style="1" customWidth="1"/>
    <col min="12314" max="12314" width="10.7109375" style="1" customWidth="1"/>
    <col min="12315" max="12315" width="18.7109375" style="1" customWidth="1"/>
    <col min="12316" max="12317" width="21.7109375" style="1" customWidth="1"/>
    <col min="12318" max="12318" width="10.7109375" style="1" customWidth="1"/>
    <col min="12319" max="12319" width="21.7109375" style="1" customWidth="1"/>
    <col min="12320" max="12320" width="10.7109375" style="1" customWidth="1"/>
    <col min="12321" max="12321" width="18.7109375" style="1" customWidth="1"/>
    <col min="12322" max="12322" width="40.7109375" style="1" customWidth="1"/>
    <col min="12323" max="12324" width="21.7109375" style="1" customWidth="1"/>
    <col min="12325" max="12325" width="10.7109375" style="1" customWidth="1"/>
    <col min="12326" max="12326" width="21.7109375" style="1" customWidth="1"/>
    <col min="12327" max="12327" width="10.7109375" style="1" customWidth="1"/>
    <col min="12328" max="12328" width="18.7109375" style="1" customWidth="1"/>
    <col min="12329" max="12330" width="21.7109375" style="1" customWidth="1"/>
    <col min="12331" max="12331" width="10.7109375" style="1" customWidth="1"/>
    <col min="12332" max="12332" width="40.7109375" style="1" customWidth="1"/>
    <col min="12333" max="12333" width="21.7109375" style="1" customWidth="1"/>
    <col min="12334" max="12334" width="10.7109375" style="1" customWidth="1"/>
    <col min="12335" max="12337" width="21.7109375" style="1" customWidth="1"/>
    <col min="12338" max="12338" width="10.7109375" style="1" customWidth="1"/>
    <col min="12339" max="12540" width="11.42578125" style="1"/>
    <col min="12541" max="12541" width="1.7109375" style="1" customWidth="1"/>
    <col min="12542" max="12542" width="40.7109375" style="1" customWidth="1"/>
    <col min="12543" max="12543" width="21.7109375" style="1" customWidth="1"/>
    <col min="12544" max="12544" width="10.7109375" style="1" customWidth="1"/>
    <col min="12545" max="12545" width="18.7109375" style="1" customWidth="1"/>
    <col min="12546" max="12547" width="21.7109375" style="1" customWidth="1"/>
    <col min="12548" max="12548" width="10.7109375" style="1" customWidth="1"/>
    <col min="12549" max="12549" width="21.7109375" style="1" customWidth="1"/>
    <col min="12550" max="12550" width="10.7109375" style="1" customWidth="1"/>
    <col min="12551" max="12551" width="18.7109375" style="1" customWidth="1"/>
    <col min="12552" max="12553" width="21.7109375" style="1" customWidth="1"/>
    <col min="12554" max="12554" width="40.7109375" style="1" customWidth="1"/>
    <col min="12555" max="12555" width="10.7109375" style="1" customWidth="1"/>
    <col min="12556" max="12556" width="21.7109375" style="1" customWidth="1"/>
    <col min="12557" max="12557" width="10.7109375" style="1" customWidth="1"/>
    <col min="12558" max="12558" width="18.7109375" style="1" customWidth="1"/>
    <col min="12559" max="12560" width="21.7109375" style="1" customWidth="1"/>
    <col min="12561" max="12561" width="10.7109375" style="1" customWidth="1"/>
    <col min="12562" max="12562" width="21.7109375" style="1" customWidth="1"/>
    <col min="12563" max="12563" width="10.7109375" style="1" customWidth="1"/>
    <col min="12564" max="12564" width="18.7109375" style="1" customWidth="1"/>
    <col min="12565" max="12565" width="21.7109375" style="1" customWidth="1"/>
    <col min="12566" max="12566" width="40.7109375" style="1" customWidth="1"/>
    <col min="12567" max="12567" width="21.7109375" style="1" customWidth="1"/>
    <col min="12568" max="12568" width="10.7109375" style="1" customWidth="1"/>
    <col min="12569" max="12569" width="21.7109375" style="1" customWidth="1"/>
    <col min="12570" max="12570" width="10.7109375" style="1" customWidth="1"/>
    <col min="12571" max="12571" width="18.7109375" style="1" customWidth="1"/>
    <col min="12572" max="12573" width="21.7109375" style="1" customWidth="1"/>
    <col min="12574" max="12574" width="10.7109375" style="1" customWidth="1"/>
    <col min="12575" max="12575" width="21.7109375" style="1" customWidth="1"/>
    <col min="12576" max="12576" width="10.7109375" style="1" customWidth="1"/>
    <col min="12577" max="12577" width="18.7109375" style="1" customWidth="1"/>
    <col min="12578" max="12578" width="40.7109375" style="1" customWidth="1"/>
    <col min="12579" max="12580" width="21.7109375" style="1" customWidth="1"/>
    <col min="12581" max="12581" width="10.7109375" style="1" customWidth="1"/>
    <col min="12582" max="12582" width="21.7109375" style="1" customWidth="1"/>
    <col min="12583" max="12583" width="10.7109375" style="1" customWidth="1"/>
    <col min="12584" max="12584" width="18.7109375" style="1" customWidth="1"/>
    <col min="12585" max="12586" width="21.7109375" style="1" customWidth="1"/>
    <col min="12587" max="12587" width="10.7109375" style="1" customWidth="1"/>
    <col min="12588" max="12588" width="40.7109375" style="1" customWidth="1"/>
    <col min="12589" max="12589" width="21.7109375" style="1" customWidth="1"/>
    <col min="12590" max="12590" width="10.7109375" style="1" customWidth="1"/>
    <col min="12591" max="12593" width="21.7109375" style="1" customWidth="1"/>
    <col min="12594" max="12594" width="10.7109375" style="1" customWidth="1"/>
    <col min="12595" max="12796" width="11.42578125" style="1"/>
    <col min="12797" max="12797" width="1.7109375" style="1" customWidth="1"/>
    <col min="12798" max="12798" width="40.7109375" style="1" customWidth="1"/>
    <col min="12799" max="12799" width="21.7109375" style="1" customWidth="1"/>
    <col min="12800" max="12800" width="10.7109375" style="1" customWidth="1"/>
    <col min="12801" max="12801" width="18.7109375" style="1" customWidth="1"/>
    <col min="12802" max="12803" width="21.7109375" style="1" customWidth="1"/>
    <col min="12804" max="12804" width="10.7109375" style="1" customWidth="1"/>
    <col min="12805" max="12805" width="21.7109375" style="1" customWidth="1"/>
    <col min="12806" max="12806" width="10.7109375" style="1" customWidth="1"/>
    <col min="12807" max="12807" width="18.7109375" style="1" customWidth="1"/>
    <col min="12808" max="12809" width="21.7109375" style="1" customWidth="1"/>
    <col min="12810" max="12810" width="40.7109375" style="1" customWidth="1"/>
    <col min="12811" max="12811" width="10.7109375" style="1" customWidth="1"/>
    <col min="12812" max="12812" width="21.7109375" style="1" customWidth="1"/>
    <col min="12813" max="12813" width="10.7109375" style="1" customWidth="1"/>
    <col min="12814" max="12814" width="18.7109375" style="1" customWidth="1"/>
    <col min="12815" max="12816" width="21.7109375" style="1" customWidth="1"/>
    <col min="12817" max="12817" width="10.7109375" style="1" customWidth="1"/>
    <col min="12818" max="12818" width="21.7109375" style="1" customWidth="1"/>
    <col min="12819" max="12819" width="10.7109375" style="1" customWidth="1"/>
    <col min="12820" max="12820" width="18.7109375" style="1" customWidth="1"/>
    <col min="12821" max="12821" width="21.7109375" style="1" customWidth="1"/>
    <col min="12822" max="12822" width="40.7109375" style="1" customWidth="1"/>
    <col min="12823" max="12823" width="21.7109375" style="1" customWidth="1"/>
    <col min="12824" max="12824" width="10.7109375" style="1" customWidth="1"/>
    <col min="12825" max="12825" width="21.7109375" style="1" customWidth="1"/>
    <col min="12826" max="12826" width="10.7109375" style="1" customWidth="1"/>
    <col min="12827" max="12827" width="18.7109375" style="1" customWidth="1"/>
    <col min="12828" max="12829" width="21.7109375" style="1" customWidth="1"/>
    <col min="12830" max="12830" width="10.7109375" style="1" customWidth="1"/>
    <col min="12831" max="12831" width="21.7109375" style="1" customWidth="1"/>
    <col min="12832" max="12832" width="10.7109375" style="1" customWidth="1"/>
    <col min="12833" max="12833" width="18.7109375" style="1" customWidth="1"/>
    <col min="12834" max="12834" width="40.7109375" style="1" customWidth="1"/>
    <col min="12835" max="12836" width="21.7109375" style="1" customWidth="1"/>
    <col min="12837" max="12837" width="10.7109375" style="1" customWidth="1"/>
    <col min="12838" max="12838" width="21.7109375" style="1" customWidth="1"/>
    <col min="12839" max="12839" width="10.7109375" style="1" customWidth="1"/>
    <col min="12840" max="12840" width="18.7109375" style="1" customWidth="1"/>
    <col min="12841" max="12842" width="21.7109375" style="1" customWidth="1"/>
    <col min="12843" max="12843" width="10.7109375" style="1" customWidth="1"/>
    <col min="12844" max="12844" width="40.7109375" style="1" customWidth="1"/>
    <col min="12845" max="12845" width="21.7109375" style="1" customWidth="1"/>
    <col min="12846" max="12846" width="10.7109375" style="1" customWidth="1"/>
    <col min="12847" max="12849" width="21.7109375" style="1" customWidth="1"/>
    <col min="12850" max="12850" width="10.7109375" style="1" customWidth="1"/>
    <col min="12851" max="13052" width="11.42578125" style="1"/>
    <col min="13053" max="13053" width="1.7109375" style="1" customWidth="1"/>
    <col min="13054" max="13054" width="40.7109375" style="1" customWidth="1"/>
    <col min="13055" max="13055" width="21.7109375" style="1" customWidth="1"/>
    <col min="13056" max="13056" width="10.7109375" style="1" customWidth="1"/>
    <col min="13057" max="13057" width="18.7109375" style="1" customWidth="1"/>
    <col min="13058" max="13059" width="21.7109375" style="1" customWidth="1"/>
    <col min="13060" max="13060" width="10.7109375" style="1" customWidth="1"/>
    <col min="13061" max="13061" width="21.7109375" style="1" customWidth="1"/>
    <col min="13062" max="13062" width="10.7109375" style="1" customWidth="1"/>
    <col min="13063" max="13063" width="18.7109375" style="1" customWidth="1"/>
    <col min="13064" max="13065" width="21.7109375" style="1" customWidth="1"/>
    <col min="13066" max="13066" width="40.7109375" style="1" customWidth="1"/>
    <col min="13067" max="13067" width="10.7109375" style="1" customWidth="1"/>
    <col min="13068" max="13068" width="21.7109375" style="1" customWidth="1"/>
    <col min="13069" max="13069" width="10.7109375" style="1" customWidth="1"/>
    <col min="13070" max="13070" width="18.7109375" style="1" customWidth="1"/>
    <col min="13071" max="13072" width="21.7109375" style="1" customWidth="1"/>
    <col min="13073" max="13073" width="10.7109375" style="1" customWidth="1"/>
    <col min="13074" max="13074" width="21.7109375" style="1" customWidth="1"/>
    <col min="13075" max="13075" width="10.7109375" style="1" customWidth="1"/>
    <col min="13076" max="13076" width="18.7109375" style="1" customWidth="1"/>
    <col min="13077" max="13077" width="21.7109375" style="1" customWidth="1"/>
    <col min="13078" max="13078" width="40.7109375" style="1" customWidth="1"/>
    <col min="13079" max="13079" width="21.7109375" style="1" customWidth="1"/>
    <col min="13080" max="13080" width="10.7109375" style="1" customWidth="1"/>
    <col min="13081" max="13081" width="21.7109375" style="1" customWidth="1"/>
    <col min="13082" max="13082" width="10.7109375" style="1" customWidth="1"/>
    <col min="13083" max="13083" width="18.7109375" style="1" customWidth="1"/>
    <col min="13084" max="13085" width="21.7109375" style="1" customWidth="1"/>
    <col min="13086" max="13086" width="10.7109375" style="1" customWidth="1"/>
    <col min="13087" max="13087" width="21.7109375" style="1" customWidth="1"/>
    <col min="13088" max="13088" width="10.7109375" style="1" customWidth="1"/>
    <col min="13089" max="13089" width="18.7109375" style="1" customWidth="1"/>
    <col min="13090" max="13090" width="40.7109375" style="1" customWidth="1"/>
    <col min="13091" max="13092" width="21.7109375" style="1" customWidth="1"/>
    <col min="13093" max="13093" width="10.7109375" style="1" customWidth="1"/>
    <col min="13094" max="13094" width="21.7109375" style="1" customWidth="1"/>
    <col min="13095" max="13095" width="10.7109375" style="1" customWidth="1"/>
    <col min="13096" max="13096" width="18.7109375" style="1" customWidth="1"/>
    <col min="13097" max="13098" width="21.7109375" style="1" customWidth="1"/>
    <col min="13099" max="13099" width="10.7109375" style="1" customWidth="1"/>
    <col min="13100" max="13100" width="40.7109375" style="1" customWidth="1"/>
    <col min="13101" max="13101" width="21.7109375" style="1" customWidth="1"/>
    <col min="13102" max="13102" width="10.7109375" style="1" customWidth="1"/>
    <col min="13103" max="13105" width="21.7109375" style="1" customWidth="1"/>
    <col min="13106" max="13106" width="10.7109375" style="1" customWidth="1"/>
    <col min="13107" max="13308" width="11.42578125" style="1"/>
    <col min="13309" max="13309" width="1.7109375" style="1" customWidth="1"/>
    <col min="13310" max="13310" width="40.7109375" style="1" customWidth="1"/>
    <col min="13311" max="13311" width="21.7109375" style="1" customWidth="1"/>
    <col min="13312" max="13312" width="10.7109375" style="1" customWidth="1"/>
    <col min="13313" max="13313" width="18.7109375" style="1" customWidth="1"/>
    <col min="13314" max="13315" width="21.7109375" style="1" customWidth="1"/>
    <col min="13316" max="13316" width="10.7109375" style="1" customWidth="1"/>
    <col min="13317" max="13317" width="21.7109375" style="1" customWidth="1"/>
    <col min="13318" max="13318" width="10.7109375" style="1" customWidth="1"/>
    <col min="13319" max="13319" width="18.7109375" style="1" customWidth="1"/>
    <col min="13320" max="13321" width="21.7109375" style="1" customWidth="1"/>
    <col min="13322" max="13322" width="40.7109375" style="1" customWidth="1"/>
    <col min="13323" max="13323" width="10.7109375" style="1" customWidth="1"/>
    <col min="13324" max="13324" width="21.7109375" style="1" customWidth="1"/>
    <col min="13325" max="13325" width="10.7109375" style="1" customWidth="1"/>
    <col min="13326" max="13326" width="18.7109375" style="1" customWidth="1"/>
    <col min="13327" max="13328" width="21.7109375" style="1" customWidth="1"/>
    <col min="13329" max="13329" width="10.7109375" style="1" customWidth="1"/>
    <col min="13330" max="13330" width="21.7109375" style="1" customWidth="1"/>
    <col min="13331" max="13331" width="10.7109375" style="1" customWidth="1"/>
    <col min="13332" max="13332" width="18.7109375" style="1" customWidth="1"/>
    <col min="13333" max="13333" width="21.7109375" style="1" customWidth="1"/>
    <col min="13334" max="13334" width="40.7109375" style="1" customWidth="1"/>
    <col min="13335" max="13335" width="21.7109375" style="1" customWidth="1"/>
    <col min="13336" max="13336" width="10.7109375" style="1" customWidth="1"/>
    <col min="13337" max="13337" width="21.7109375" style="1" customWidth="1"/>
    <col min="13338" max="13338" width="10.7109375" style="1" customWidth="1"/>
    <col min="13339" max="13339" width="18.7109375" style="1" customWidth="1"/>
    <col min="13340" max="13341" width="21.7109375" style="1" customWidth="1"/>
    <col min="13342" max="13342" width="10.7109375" style="1" customWidth="1"/>
    <col min="13343" max="13343" width="21.7109375" style="1" customWidth="1"/>
    <col min="13344" max="13344" width="10.7109375" style="1" customWidth="1"/>
    <col min="13345" max="13345" width="18.7109375" style="1" customWidth="1"/>
    <col min="13346" max="13346" width="40.7109375" style="1" customWidth="1"/>
    <col min="13347" max="13348" width="21.7109375" style="1" customWidth="1"/>
    <col min="13349" max="13349" width="10.7109375" style="1" customWidth="1"/>
    <col min="13350" max="13350" width="21.7109375" style="1" customWidth="1"/>
    <col min="13351" max="13351" width="10.7109375" style="1" customWidth="1"/>
    <col min="13352" max="13352" width="18.7109375" style="1" customWidth="1"/>
    <col min="13353" max="13354" width="21.7109375" style="1" customWidth="1"/>
    <col min="13355" max="13355" width="10.7109375" style="1" customWidth="1"/>
    <col min="13356" max="13356" width="40.7109375" style="1" customWidth="1"/>
    <col min="13357" max="13357" width="21.7109375" style="1" customWidth="1"/>
    <col min="13358" max="13358" width="10.7109375" style="1" customWidth="1"/>
    <col min="13359" max="13361" width="21.7109375" style="1" customWidth="1"/>
    <col min="13362" max="13362" width="10.7109375" style="1" customWidth="1"/>
    <col min="13363" max="13564" width="11.42578125" style="1"/>
    <col min="13565" max="13565" width="1.7109375" style="1" customWidth="1"/>
    <col min="13566" max="13566" width="40.7109375" style="1" customWidth="1"/>
    <col min="13567" max="13567" width="21.7109375" style="1" customWidth="1"/>
    <col min="13568" max="13568" width="10.7109375" style="1" customWidth="1"/>
    <col min="13569" max="13569" width="18.7109375" style="1" customWidth="1"/>
    <col min="13570" max="13571" width="21.7109375" style="1" customWidth="1"/>
    <col min="13572" max="13572" width="10.7109375" style="1" customWidth="1"/>
    <col min="13573" max="13573" width="21.7109375" style="1" customWidth="1"/>
    <col min="13574" max="13574" width="10.7109375" style="1" customWidth="1"/>
    <col min="13575" max="13575" width="18.7109375" style="1" customWidth="1"/>
    <col min="13576" max="13577" width="21.7109375" style="1" customWidth="1"/>
    <col min="13578" max="13578" width="40.7109375" style="1" customWidth="1"/>
    <col min="13579" max="13579" width="10.7109375" style="1" customWidth="1"/>
    <col min="13580" max="13580" width="21.7109375" style="1" customWidth="1"/>
    <col min="13581" max="13581" width="10.7109375" style="1" customWidth="1"/>
    <col min="13582" max="13582" width="18.7109375" style="1" customWidth="1"/>
    <col min="13583" max="13584" width="21.7109375" style="1" customWidth="1"/>
    <col min="13585" max="13585" width="10.7109375" style="1" customWidth="1"/>
    <col min="13586" max="13586" width="21.7109375" style="1" customWidth="1"/>
    <col min="13587" max="13587" width="10.7109375" style="1" customWidth="1"/>
    <col min="13588" max="13588" width="18.7109375" style="1" customWidth="1"/>
    <col min="13589" max="13589" width="21.7109375" style="1" customWidth="1"/>
    <col min="13590" max="13590" width="40.7109375" style="1" customWidth="1"/>
    <col min="13591" max="13591" width="21.7109375" style="1" customWidth="1"/>
    <col min="13592" max="13592" width="10.7109375" style="1" customWidth="1"/>
    <col min="13593" max="13593" width="21.7109375" style="1" customWidth="1"/>
    <col min="13594" max="13594" width="10.7109375" style="1" customWidth="1"/>
    <col min="13595" max="13595" width="18.7109375" style="1" customWidth="1"/>
    <col min="13596" max="13597" width="21.7109375" style="1" customWidth="1"/>
    <col min="13598" max="13598" width="10.7109375" style="1" customWidth="1"/>
    <col min="13599" max="13599" width="21.7109375" style="1" customWidth="1"/>
    <col min="13600" max="13600" width="10.7109375" style="1" customWidth="1"/>
    <col min="13601" max="13601" width="18.7109375" style="1" customWidth="1"/>
    <col min="13602" max="13602" width="40.7109375" style="1" customWidth="1"/>
    <col min="13603" max="13604" width="21.7109375" style="1" customWidth="1"/>
    <col min="13605" max="13605" width="10.7109375" style="1" customWidth="1"/>
    <col min="13606" max="13606" width="21.7109375" style="1" customWidth="1"/>
    <col min="13607" max="13607" width="10.7109375" style="1" customWidth="1"/>
    <col min="13608" max="13608" width="18.7109375" style="1" customWidth="1"/>
    <col min="13609" max="13610" width="21.7109375" style="1" customWidth="1"/>
    <col min="13611" max="13611" width="10.7109375" style="1" customWidth="1"/>
    <col min="13612" max="13612" width="40.7109375" style="1" customWidth="1"/>
    <col min="13613" max="13613" width="21.7109375" style="1" customWidth="1"/>
    <col min="13614" max="13614" width="10.7109375" style="1" customWidth="1"/>
    <col min="13615" max="13617" width="21.7109375" style="1" customWidth="1"/>
    <col min="13618" max="13618" width="10.7109375" style="1" customWidth="1"/>
    <col min="13619" max="13820" width="11.42578125" style="1"/>
    <col min="13821" max="13821" width="1.7109375" style="1" customWidth="1"/>
    <col min="13822" max="13822" width="40.7109375" style="1" customWidth="1"/>
    <col min="13823" max="13823" width="21.7109375" style="1" customWidth="1"/>
    <col min="13824" max="13824" width="10.7109375" style="1" customWidth="1"/>
    <col min="13825" max="13825" width="18.7109375" style="1" customWidth="1"/>
    <col min="13826" max="13827" width="21.7109375" style="1" customWidth="1"/>
    <col min="13828" max="13828" width="10.7109375" style="1" customWidth="1"/>
    <col min="13829" max="13829" width="21.7109375" style="1" customWidth="1"/>
    <col min="13830" max="13830" width="10.7109375" style="1" customWidth="1"/>
    <col min="13831" max="13831" width="18.7109375" style="1" customWidth="1"/>
    <col min="13832" max="13833" width="21.7109375" style="1" customWidth="1"/>
    <col min="13834" max="13834" width="40.7109375" style="1" customWidth="1"/>
    <col min="13835" max="13835" width="10.7109375" style="1" customWidth="1"/>
    <col min="13836" max="13836" width="21.7109375" style="1" customWidth="1"/>
    <col min="13837" max="13837" width="10.7109375" style="1" customWidth="1"/>
    <col min="13838" max="13838" width="18.7109375" style="1" customWidth="1"/>
    <col min="13839" max="13840" width="21.7109375" style="1" customWidth="1"/>
    <col min="13841" max="13841" width="10.7109375" style="1" customWidth="1"/>
    <col min="13842" max="13842" width="21.7109375" style="1" customWidth="1"/>
    <col min="13843" max="13843" width="10.7109375" style="1" customWidth="1"/>
    <col min="13844" max="13844" width="18.7109375" style="1" customWidth="1"/>
    <col min="13845" max="13845" width="21.7109375" style="1" customWidth="1"/>
    <col min="13846" max="13846" width="40.7109375" style="1" customWidth="1"/>
    <col min="13847" max="13847" width="21.7109375" style="1" customWidth="1"/>
    <col min="13848" max="13848" width="10.7109375" style="1" customWidth="1"/>
    <col min="13849" max="13849" width="21.7109375" style="1" customWidth="1"/>
    <col min="13850" max="13850" width="10.7109375" style="1" customWidth="1"/>
    <col min="13851" max="13851" width="18.7109375" style="1" customWidth="1"/>
    <col min="13852" max="13853" width="21.7109375" style="1" customWidth="1"/>
    <col min="13854" max="13854" width="10.7109375" style="1" customWidth="1"/>
    <col min="13855" max="13855" width="21.7109375" style="1" customWidth="1"/>
    <col min="13856" max="13856" width="10.7109375" style="1" customWidth="1"/>
    <col min="13857" max="13857" width="18.7109375" style="1" customWidth="1"/>
    <col min="13858" max="13858" width="40.7109375" style="1" customWidth="1"/>
    <col min="13859" max="13860" width="21.7109375" style="1" customWidth="1"/>
    <col min="13861" max="13861" width="10.7109375" style="1" customWidth="1"/>
    <col min="13862" max="13862" width="21.7109375" style="1" customWidth="1"/>
    <col min="13863" max="13863" width="10.7109375" style="1" customWidth="1"/>
    <col min="13864" max="13864" width="18.7109375" style="1" customWidth="1"/>
    <col min="13865" max="13866" width="21.7109375" style="1" customWidth="1"/>
    <col min="13867" max="13867" width="10.7109375" style="1" customWidth="1"/>
    <col min="13868" max="13868" width="40.7109375" style="1" customWidth="1"/>
    <col min="13869" max="13869" width="21.7109375" style="1" customWidth="1"/>
    <col min="13870" max="13870" width="10.7109375" style="1" customWidth="1"/>
    <col min="13871" max="13873" width="21.7109375" style="1" customWidth="1"/>
    <col min="13874" max="13874" width="10.7109375" style="1" customWidth="1"/>
    <col min="13875" max="14076" width="11.42578125" style="1"/>
    <col min="14077" max="14077" width="1.7109375" style="1" customWidth="1"/>
    <col min="14078" max="14078" width="40.7109375" style="1" customWidth="1"/>
    <col min="14079" max="14079" width="21.7109375" style="1" customWidth="1"/>
    <col min="14080" max="14080" width="10.7109375" style="1" customWidth="1"/>
    <col min="14081" max="14081" width="18.7109375" style="1" customWidth="1"/>
    <col min="14082" max="14083" width="21.7109375" style="1" customWidth="1"/>
    <col min="14084" max="14084" width="10.7109375" style="1" customWidth="1"/>
    <col min="14085" max="14085" width="21.7109375" style="1" customWidth="1"/>
    <col min="14086" max="14086" width="10.7109375" style="1" customWidth="1"/>
    <col min="14087" max="14087" width="18.7109375" style="1" customWidth="1"/>
    <col min="14088" max="14089" width="21.7109375" style="1" customWidth="1"/>
    <col min="14090" max="14090" width="40.7109375" style="1" customWidth="1"/>
    <col min="14091" max="14091" width="10.7109375" style="1" customWidth="1"/>
    <col min="14092" max="14092" width="21.7109375" style="1" customWidth="1"/>
    <col min="14093" max="14093" width="10.7109375" style="1" customWidth="1"/>
    <col min="14094" max="14094" width="18.7109375" style="1" customWidth="1"/>
    <col min="14095" max="14096" width="21.7109375" style="1" customWidth="1"/>
    <col min="14097" max="14097" width="10.7109375" style="1" customWidth="1"/>
    <col min="14098" max="14098" width="21.7109375" style="1" customWidth="1"/>
    <col min="14099" max="14099" width="10.7109375" style="1" customWidth="1"/>
    <col min="14100" max="14100" width="18.7109375" style="1" customWidth="1"/>
    <col min="14101" max="14101" width="21.7109375" style="1" customWidth="1"/>
    <col min="14102" max="14102" width="40.7109375" style="1" customWidth="1"/>
    <col min="14103" max="14103" width="21.7109375" style="1" customWidth="1"/>
    <col min="14104" max="14104" width="10.7109375" style="1" customWidth="1"/>
    <col min="14105" max="14105" width="21.7109375" style="1" customWidth="1"/>
    <col min="14106" max="14106" width="10.7109375" style="1" customWidth="1"/>
    <col min="14107" max="14107" width="18.7109375" style="1" customWidth="1"/>
    <col min="14108" max="14109" width="21.7109375" style="1" customWidth="1"/>
    <col min="14110" max="14110" width="10.7109375" style="1" customWidth="1"/>
    <col min="14111" max="14111" width="21.7109375" style="1" customWidth="1"/>
    <col min="14112" max="14112" width="10.7109375" style="1" customWidth="1"/>
    <col min="14113" max="14113" width="18.7109375" style="1" customWidth="1"/>
    <col min="14114" max="14114" width="40.7109375" style="1" customWidth="1"/>
    <col min="14115" max="14116" width="21.7109375" style="1" customWidth="1"/>
    <col min="14117" max="14117" width="10.7109375" style="1" customWidth="1"/>
    <col min="14118" max="14118" width="21.7109375" style="1" customWidth="1"/>
    <col min="14119" max="14119" width="10.7109375" style="1" customWidth="1"/>
    <col min="14120" max="14120" width="18.7109375" style="1" customWidth="1"/>
    <col min="14121" max="14122" width="21.7109375" style="1" customWidth="1"/>
    <col min="14123" max="14123" width="10.7109375" style="1" customWidth="1"/>
    <col min="14124" max="14124" width="40.7109375" style="1" customWidth="1"/>
    <col min="14125" max="14125" width="21.7109375" style="1" customWidth="1"/>
    <col min="14126" max="14126" width="10.7109375" style="1" customWidth="1"/>
    <col min="14127" max="14129" width="21.7109375" style="1" customWidth="1"/>
    <col min="14130" max="14130" width="10.7109375" style="1" customWidth="1"/>
    <col min="14131" max="14332" width="11.42578125" style="1"/>
    <col min="14333" max="14333" width="1.7109375" style="1" customWidth="1"/>
    <col min="14334" max="14334" width="40.7109375" style="1" customWidth="1"/>
    <col min="14335" max="14335" width="21.7109375" style="1" customWidth="1"/>
    <col min="14336" max="14336" width="10.7109375" style="1" customWidth="1"/>
    <col min="14337" max="14337" width="18.7109375" style="1" customWidth="1"/>
    <col min="14338" max="14339" width="21.7109375" style="1" customWidth="1"/>
    <col min="14340" max="14340" width="10.7109375" style="1" customWidth="1"/>
    <col min="14341" max="14341" width="21.7109375" style="1" customWidth="1"/>
    <col min="14342" max="14342" width="10.7109375" style="1" customWidth="1"/>
    <col min="14343" max="14343" width="18.7109375" style="1" customWidth="1"/>
    <col min="14344" max="14345" width="21.7109375" style="1" customWidth="1"/>
    <col min="14346" max="14346" width="40.7109375" style="1" customWidth="1"/>
    <col min="14347" max="14347" width="10.7109375" style="1" customWidth="1"/>
    <col min="14348" max="14348" width="21.7109375" style="1" customWidth="1"/>
    <col min="14349" max="14349" width="10.7109375" style="1" customWidth="1"/>
    <col min="14350" max="14350" width="18.7109375" style="1" customWidth="1"/>
    <col min="14351" max="14352" width="21.7109375" style="1" customWidth="1"/>
    <col min="14353" max="14353" width="10.7109375" style="1" customWidth="1"/>
    <col min="14354" max="14354" width="21.7109375" style="1" customWidth="1"/>
    <col min="14355" max="14355" width="10.7109375" style="1" customWidth="1"/>
    <col min="14356" max="14356" width="18.7109375" style="1" customWidth="1"/>
    <col min="14357" max="14357" width="21.7109375" style="1" customWidth="1"/>
    <col min="14358" max="14358" width="40.7109375" style="1" customWidth="1"/>
    <col min="14359" max="14359" width="21.7109375" style="1" customWidth="1"/>
    <col min="14360" max="14360" width="10.7109375" style="1" customWidth="1"/>
    <col min="14361" max="14361" width="21.7109375" style="1" customWidth="1"/>
    <col min="14362" max="14362" width="10.7109375" style="1" customWidth="1"/>
    <col min="14363" max="14363" width="18.7109375" style="1" customWidth="1"/>
    <col min="14364" max="14365" width="21.7109375" style="1" customWidth="1"/>
    <col min="14366" max="14366" width="10.7109375" style="1" customWidth="1"/>
    <col min="14367" max="14367" width="21.7109375" style="1" customWidth="1"/>
    <col min="14368" max="14368" width="10.7109375" style="1" customWidth="1"/>
    <col min="14369" max="14369" width="18.7109375" style="1" customWidth="1"/>
    <col min="14370" max="14370" width="40.7109375" style="1" customWidth="1"/>
    <col min="14371" max="14372" width="21.7109375" style="1" customWidth="1"/>
    <col min="14373" max="14373" width="10.7109375" style="1" customWidth="1"/>
    <col min="14374" max="14374" width="21.7109375" style="1" customWidth="1"/>
    <col min="14375" max="14375" width="10.7109375" style="1" customWidth="1"/>
    <col min="14376" max="14376" width="18.7109375" style="1" customWidth="1"/>
    <col min="14377" max="14378" width="21.7109375" style="1" customWidth="1"/>
    <col min="14379" max="14379" width="10.7109375" style="1" customWidth="1"/>
    <col min="14380" max="14380" width="40.7109375" style="1" customWidth="1"/>
    <col min="14381" max="14381" width="21.7109375" style="1" customWidth="1"/>
    <col min="14382" max="14382" width="10.7109375" style="1" customWidth="1"/>
    <col min="14383" max="14385" width="21.7109375" style="1" customWidth="1"/>
    <col min="14386" max="14386" width="10.7109375" style="1" customWidth="1"/>
    <col min="14387" max="14588" width="11.42578125" style="1"/>
    <col min="14589" max="14589" width="1.7109375" style="1" customWidth="1"/>
    <col min="14590" max="14590" width="40.7109375" style="1" customWidth="1"/>
    <col min="14591" max="14591" width="21.7109375" style="1" customWidth="1"/>
    <col min="14592" max="14592" width="10.7109375" style="1" customWidth="1"/>
    <col min="14593" max="14593" width="18.7109375" style="1" customWidth="1"/>
    <col min="14594" max="14595" width="21.7109375" style="1" customWidth="1"/>
    <col min="14596" max="14596" width="10.7109375" style="1" customWidth="1"/>
    <col min="14597" max="14597" width="21.7109375" style="1" customWidth="1"/>
    <col min="14598" max="14598" width="10.7109375" style="1" customWidth="1"/>
    <col min="14599" max="14599" width="18.7109375" style="1" customWidth="1"/>
    <col min="14600" max="14601" width="21.7109375" style="1" customWidth="1"/>
    <col min="14602" max="14602" width="40.7109375" style="1" customWidth="1"/>
    <col min="14603" max="14603" width="10.7109375" style="1" customWidth="1"/>
    <col min="14604" max="14604" width="21.7109375" style="1" customWidth="1"/>
    <col min="14605" max="14605" width="10.7109375" style="1" customWidth="1"/>
    <col min="14606" max="14606" width="18.7109375" style="1" customWidth="1"/>
    <col min="14607" max="14608" width="21.7109375" style="1" customWidth="1"/>
    <col min="14609" max="14609" width="10.7109375" style="1" customWidth="1"/>
    <col min="14610" max="14610" width="21.7109375" style="1" customWidth="1"/>
    <col min="14611" max="14611" width="10.7109375" style="1" customWidth="1"/>
    <col min="14612" max="14612" width="18.7109375" style="1" customWidth="1"/>
    <col min="14613" max="14613" width="21.7109375" style="1" customWidth="1"/>
    <col min="14614" max="14614" width="40.7109375" style="1" customWidth="1"/>
    <col min="14615" max="14615" width="21.7109375" style="1" customWidth="1"/>
    <col min="14616" max="14616" width="10.7109375" style="1" customWidth="1"/>
    <col min="14617" max="14617" width="21.7109375" style="1" customWidth="1"/>
    <col min="14618" max="14618" width="10.7109375" style="1" customWidth="1"/>
    <col min="14619" max="14619" width="18.7109375" style="1" customWidth="1"/>
    <col min="14620" max="14621" width="21.7109375" style="1" customWidth="1"/>
    <col min="14622" max="14622" width="10.7109375" style="1" customWidth="1"/>
    <col min="14623" max="14623" width="21.7109375" style="1" customWidth="1"/>
    <col min="14624" max="14624" width="10.7109375" style="1" customWidth="1"/>
    <col min="14625" max="14625" width="18.7109375" style="1" customWidth="1"/>
    <col min="14626" max="14626" width="40.7109375" style="1" customWidth="1"/>
    <col min="14627" max="14628" width="21.7109375" style="1" customWidth="1"/>
    <col min="14629" max="14629" width="10.7109375" style="1" customWidth="1"/>
    <col min="14630" max="14630" width="21.7109375" style="1" customWidth="1"/>
    <col min="14631" max="14631" width="10.7109375" style="1" customWidth="1"/>
    <col min="14632" max="14632" width="18.7109375" style="1" customWidth="1"/>
    <col min="14633" max="14634" width="21.7109375" style="1" customWidth="1"/>
    <col min="14635" max="14635" width="10.7109375" style="1" customWidth="1"/>
    <col min="14636" max="14636" width="40.7109375" style="1" customWidth="1"/>
    <col min="14637" max="14637" width="21.7109375" style="1" customWidth="1"/>
    <col min="14638" max="14638" width="10.7109375" style="1" customWidth="1"/>
    <col min="14639" max="14641" width="21.7109375" style="1" customWidth="1"/>
    <col min="14642" max="14642" width="10.7109375" style="1" customWidth="1"/>
    <col min="14643" max="14844" width="11.42578125" style="1"/>
    <col min="14845" max="14845" width="1.7109375" style="1" customWidth="1"/>
    <col min="14846" max="14846" width="40.7109375" style="1" customWidth="1"/>
    <col min="14847" max="14847" width="21.7109375" style="1" customWidth="1"/>
    <col min="14848" max="14848" width="10.7109375" style="1" customWidth="1"/>
    <col min="14849" max="14849" width="18.7109375" style="1" customWidth="1"/>
    <col min="14850" max="14851" width="21.7109375" style="1" customWidth="1"/>
    <col min="14852" max="14852" width="10.7109375" style="1" customWidth="1"/>
    <col min="14853" max="14853" width="21.7109375" style="1" customWidth="1"/>
    <col min="14854" max="14854" width="10.7109375" style="1" customWidth="1"/>
    <col min="14855" max="14855" width="18.7109375" style="1" customWidth="1"/>
    <col min="14856" max="14857" width="21.7109375" style="1" customWidth="1"/>
    <col min="14858" max="14858" width="40.7109375" style="1" customWidth="1"/>
    <col min="14859" max="14859" width="10.7109375" style="1" customWidth="1"/>
    <col min="14860" max="14860" width="21.7109375" style="1" customWidth="1"/>
    <col min="14861" max="14861" width="10.7109375" style="1" customWidth="1"/>
    <col min="14862" max="14862" width="18.7109375" style="1" customWidth="1"/>
    <col min="14863" max="14864" width="21.7109375" style="1" customWidth="1"/>
    <col min="14865" max="14865" width="10.7109375" style="1" customWidth="1"/>
    <col min="14866" max="14866" width="21.7109375" style="1" customWidth="1"/>
    <col min="14867" max="14867" width="10.7109375" style="1" customWidth="1"/>
    <col min="14868" max="14868" width="18.7109375" style="1" customWidth="1"/>
    <col min="14869" max="14869" width="21.7109375" style="1" customWidth="1"/>
    <col min="14870" max="14870" width="40.7109375" style="1" customWidth="1"/>
    <col min="14871" max="14871" width="21.7109375" style="1" customWidth="1"/>
    <col min="14872" max="14872" width="10.7109375" style="1" customWidth="1"/>
    <col min="14873" max="14873" width="21.7109375" style="1" customWidth="1"/>
    <col min="14874" max="14874" width="10.7109375" style="1" customWidth="1"/>
    <col min="14875" max="14875" width="18.7109375" style="1" customWidth="1"/>
    <col min="14876" max="14877" width="21.7109375" style="1" customWidth="1"/>
    <col min="14878" max="14878" width="10.7109375" style="1" customWidth="1"/>
    <col min="14879" max="14879" width="21.7109375" style="1" customWidth="1"/>
    <col min="14880" max="14880" width="10.7109375" style="1" customWidth="1"/>
    <col min="14881" max="14881" width="18.7109375" style="1" customWidth="1"/>
    <col min="14882" max="14882" width="40.7109375" style="1" customWidth="1"/>
    <col min="14883" max="14884" width="21.7109375" style="1" customWidth="1"/>
    <col min="14885" max="14885" width="10.7109375" style="1" customWidth="1"/>
    <col min="14886" max="14886" width="21.7109375" style="1" customWidth="1"/>
    <col min="14887" max="14887" width="10.7109375" style="1" customWidth="1"/>
    <col min="14888" max="14888" width="18.7109375" style="1" customWidth="1"/>
    <col min="14889" max="14890" width="21.7109375" style="1" customWidth="1"/>
    <col min="14891" max="14891" width="10.7109375" style="1" customWidth="1"/>
    <col min="14892" max="14892" width="40.7109375" style="1" customWidth="1"/>
    <col min="14893" max="14893" width="21.7109375" style="1" customWidth="1"/>
    <col min="14894" max="14894" width="10.7109375" style="1" customWidth="1"/>
    <col min="14895" max="14897" width="21.7109375" style="1" customWidth="1"/>
    <col min="14898" max="14898" width="10.7109375" style="1" customWidth="1"/>
    <col min="14899" max="15100" width="11.42578125" style="1"/>
    <col min="15101" max="15101" width="1.7109375" style="1" customWidth="1"/>
    <col min="15102" max="15102" width="40.7109375" style="1" customWidth="1"/>
    <col min="15103" max="15103" width="21.7109375" style="1" customWidth="1"/>
    <col min="15104" max="15104" width="10.7109375" style="1" customWidth="1"/>
    <col min="15105" max="15105" width="18.7109375" style="1" customWidth="1"/>
    <col min="15106" max="15107" width="21.7109375" style="1" customWidth="1"/>
    <col min="15108" max="15108" width="10.7109375" style="1" customWidth="1"/>
    <col min="15109" max="15109" width="21.7109375" style="1" customWidth="1"/>
    <col min="15110" max="15110" width="10.7109375" style="1" customWidth="1"/>
    <col min="15111" max="15111" width="18.7109375" style="1" customWidth="1"/>
    <col min="15112" max="15113" width="21.7109375" style="1" customWidth="1"/>
    <col min="15114" max="15114" width="40.7109375" style="1" customWidth="1"/>
    <col min="15115" max="15115" width="10.7109375" style="1" customWidth="1"/>
    <col min="15116" max="15116" width="21.7109375" style="1" customWidth="1"/>
    <col min="15117" max="15117" width="10.7109375" style="1" customWidth="1"/>
    <col min="15118" max="15118" width="18.7109375" style="1" customWidth="1"/>
    <col min="15119" max="15120" width="21.7109375" style="1" customWidth="1"/>
    <col min="15121" max="15121" width="10.7109375" style="1" customWidth="1"/>
    <col min="15122" max="15122" width="21.7109375" style="1" customWidth="1"/>
    <col min="15123" max="15123" width="10.7109375" style="1" customWidth="1"/>
    <col min="15124" max="15124" width="18.7109375" style="1" customWidth="1"/>
    <col min="15125" max="15125" width="21.7109375" style="1" customWidth="1"/>
    <col min="15126" max="15126" width="40.7109375" style="1" customWidth="1"/>
    <col min="15127" max="15127" width="21.7109375" style="1" customWidth="1"/>
    <col min="15128" max="15128" width="10.7109375" style="1" customWidth="1"/>
    <col min="15129" max="15129" width="21.7109375" style="1" customWidth="1"/>
    <col min="15130" max="15130" width="10.7109375" style="1" customWidth="1"/>
    <col min="15131" max="15131" width="18.7109375" style="1" customWidth="1"/>
    <col min="15132" max="15133" width="21.7109375" style="1" customWidth="1"/>
    <col min="15134" max="15134" width="10.7109375" style="1" customWidth="1"/>
    <col min="15135" max="15135" width="21.7109375" style="1" customWidth="1"/>
    <col min="15136" max="15136" width="10.7109375" style="1" customWidth="1"/>
    <col min="15137" max="15137" width="18.7109375" style="1" customWidth="1"/>
    <col min="15138" max="15138" width="40.7109375" style="1" customWidth="1"/>
    <col min="15139" max="15140" width="21.7109375" style="1" customWidth="1"/>
    <col min="15141" max="15141" width="10.7109375" style="1" customWidth="1"/>
    <col min="15142" max="15142" width="21.7109375" style="1" customWidth="1"/>
    <col min="15143" max="15143" width="10.7109375" style="1" customWidth="1"/>
    <col min="15144" max="15144" width="18.7109375" style="1" customWidth="1"/>
    <col min="15145" max="15146" width="21.7109375" style="1" customWidth="1"/>
    <col min="15147" max="15147" width="10.7109375" style="1" customWidth="1"/>
    <col min="15148" max="15148" width="40.7109375" style="1" customWidth="1"/>
    <col min="15149" max="15149" width="21.7109375" style="1" customWidth="1"/>
    <col min="15150" max="15150" width="10.7109375" style="1" customWidth="1"/>
    <col min="15151" max="15153" width="21.7109375" style="1" customWidth="1"/>
    <col min="15154" max="15154" width="10.7109375" style="1" customWidth="1"/>
    <col min="15155" max="15356" width="11.42578125" style="1"/>
    <col min="15357" max="15357" width="1.7109375" style="1" customWidth="1"/>
    <col min="15358" max="15358" width="40.7109375" style="1" customWidth="1"/>
    <col min="15359" max="15359" width="21.7109375" style="1" customWidth="1"/>
    <col min="15360" max="15360" width="10.7109375" style="1" customWidth="1"/>
    <col min="15361" max="15361" width="18.7109375" style="1" customWidth="1"/>
    <col min="15362" max="15363" width="21.7109375" style="1" customWidth="1"/>
    <col min="15364" max="15364" width="10.7109375" style="1" customWidth="1"/>
    <col min="15365" max="15365" width="21.7109375" style="1" customWidth="1"/>
    <col min="15366" max="15366" width="10.7109375" style="1" customWidth="1"/>
    <col min="15367" max="15367" width="18.7109375" style="1" customWidth="1"/>
    <col min="15368" max="15369" width="21.7109375" style="1" customWidth="1"/>
    <col min="15370" max="15370" width="40.7109375" style="1" customWidth="1"/>
    <col min="15371" max="15371" width="10.7109375" style="1" customWidth="1"/>
    <col min="15372" max="15372" width="21.7109375" style="1" customWidth="1"/>
    <col min="15373" max="15373" width="10.7109375" style="1" customWidth="1"/>
    <col min="15374" max="15374" width="18.7109375" style="1" customWidth="1"/>
    <col min="15375" max="15376" width="21.7109375" style="1" customWidth="1"/>
    <col min="15377" max="15377" width="10.7109375" style="1" customWidth="1"/>
    <col min="15378" max="15378" width="21.7109375" style="1" customWidth="1"/>
    <col min="15379" max="15379" width="10.7109375" style="1" customWidth="1"/>
    <col min="15380" max="15380" width="18.7109375" style="1" customWidth="1"/>
    <col min="15381" max="15381" width="21.7109375" style="1" customWidth="1"/>
    <col min="15382" max="15382" width="40.7109375" style="1" customWidth="1"/>
    <col min="15383" max="15383" width="21.7109375" style="1" customWidth="1"/>
    <col min="15384" max="15384" width="10.7109375" style="1" customWidth="1"/>
    <col min="15385" max="15385" width="21.7109375" style="1" customWidth="1"/>
    <col min="15386" max="15386" width="10.7109375" style="1" customWidth="1"/>
    <col min="15387" max="15387" width="18.7109375" style="1" customWidth="1"/>
    <col min="15388" max="15389" width="21.7109375" style="1" customWidth="1"/>
    <col min="15390" max="15390" width="10.7109375" style="1" customWidth="1"/>
    <col min="15391" max="15391" width="21.7109375" style="1" customWidth="1"/>
    <col min="15392" max="15392" width="10.7109375" style="1" customWidth="1"/>
    <col min="15393" max="15393" width="18.7109375" style="1" customWidth="1"/>
    <col min="15394" max="15394" width="40.7109375" style="1" customWidth="1"/>
    <col min="15395" max="15396" width="21.7109375" style="1" customWidth="1"/>
    <col min="15397" max="15397" width="10.7109375" style="1" customWidth="1"/>
    <col min="15398" max="15398" width="21.7109375" style="1" customWidth="1"/>
    <col min="15399" max="15399" width="10.7109375" style="1" customWidth="1"/>
    <col min="15400" max="15400" width="18.7109375" style="1" customWidth="1"/>
    <col min="15401" max="15402" width="21.7109375" style="1" customWidth="1"/>
    <col min="15403" max="15403" width="10.7109375" style="1" customWidth="1"/>
    <col min="15404" max="15404" width="40.7109375" style="1" customWidth="1"/>
    <col min="15405" max="15405" width="21.7109375" style="1" customWidth="1"/>
    <col min="15406" max="15406" width="10.7109375" style="1" customWidth="1"/>
    <col min="15407" max="15409" width="21.7109375" style="1" customWidth="1"/>
    <col min="15410" max="15410" width="10.7109375" style="1" customWidth="1"/>
    <col min="15411" max="15612" width="11.42578125" style="1"/>
    <col min="15613" max="15613" width="1.7109375" style="1" customWidth="1"/>
    <col min="15614" max="15614" width="40.7109375" style="1" customWidth="1"/>
    <col min="15615" max="15615" width="21.7109375" style="1" customWidth="1"/>
    <col min="15616" max="15616" width="10.7109375" style="1" customWidth="1"/>
    <col min="15617" max="15617" width="18.7109375" style="1" customWidth="1"/>
    <col min="15618" max="15619" width="21.7109375" style="1" customWidth="1"/>
    <col min="15620" max="15620" width="10.7109375" style="1" customWidth="1"/>
    <col min="15621" max="15621" width="21.7109375" style="1" customWidth="1"/>
    <col min="15622" max="15622" width="10.7109375" style="1" customWidth="1"/>
    <col min="15623" max="15623" width="18.7109375" style="1" customWidth="1"/>
    <col min="15624" max="15625" width="21.7109375" style="1" customWidth="1"/>
    <col min="15626" max="15626" width="40.7109375" style="1" customWidth="1"/>
    <col min="15627" max="15627" width="10.7109375" style="1" customWidth="1"/>
    <col min="15628" max="15628" width="21.7109375" style="1" customWidth="1"/>
    <col min="15629" max="15629" width="10.7109375" style="1" customWidth="1"/>
    <col min="15630" max="15630" width="18.7109375" style="1" customWidth="1"/>
    <col min="15631" max="15632" width="21.7109375" style="1" customWidth="1"/>
    <col min="15633" max="15633" width="10.7109375" style="1" customWidth="1"/>
    <col min="15634" max="15634" width="21.7109375" style="1" customWidth="1"/>
    <col min="15635" max="15635" width="10.7109375" style="1" customWidth="1"/>
    <col min="15636" max="15636" width="18.7109375" style="1" customWidth="1"/>
    <col min="15637" max="15637" width="21.7109375" style="1" customWidth="1"/>
    <col min="15638" max="15638" width="40.7109375" style="1" customWidth="1"/>
    <col min="15639" max="15639" width="21.7109375" style="1" customWidth="1"/>
    <col min="15640" max="15640" width="10.7109375" style="1" customWidth="1"/>
    <col min="15641" max="15641" width="21.7109375" style="1" customWidth="1"/>
    <col min="15642" max="15642" width="10.7109375" style="1" customWidth="1"/>
    <col min="15643" max="15643" width="18.7109375" style="1" customWidth="1"/>
    <col min="15644" max="15645" width="21.7109375" style="1" customWidth="1"/>
    <col min="15646" max="15646" width="10.7109375" style="1" customWidth="1"/>
    <col min="15647" max="15647" width="21.7109375" style="1" customWidth="1"/>
    <col min="15648" max="15648" width="10.7109375" style="1" customWidth="1"/>
    <col min="15649" max="15649" width="18.7109375" style="1" customWidth="1"/>
    <col min="15650" max="15650" width="40.7109375" style="1" customWidth="1"/>
    <col min="15651" max="15652" width="21.7109375" style="1" customWidth="1"/>
    <col min="15653" max="15653" width="10.7109375" style="1" customWidth="1"/>
    <col min="15654" max="15654" width="21.7109375" style="1" customWidth="1"/>
    <col min="15655" max="15655" width="10.7109375" style="1" customWidth="1"/>
    <col min="15656" max="15656" width="18.7109375" style="1" customWidth="1"/>
    <col min="15657" max="15658" width="21.7109375" style="1" customWidth="1"/>
    <col min="15659" max="15659" width="10.7109375" style="1" customWidth="1"/>
    <col min="15660" max="15660" width="40.7109375" style="1" customWidth="1"/>
    <col min="15661" max="15661" width="21.7109375" style="1" customWidth="1"/>
    <col min="15662" max="15662" width="10.7109375" style="1" customWidth="1"/>
    <col min="15663" max="15665" width="21.7109375" style="1" customWidth="1"/>
    <col min="15666" max="15666" width="10.7109375" style="1" customWidth="1"/>
    <col min="15667" max="15868" width="11.42578125" style="1"/>
    <col min="15869" max="15869" width="1.7109375" style="1" customWidth="1"/>
    <col min="15870" max="15870" width="40.7109375" style="1" customWidth="1"/>
    <col min="15871" max="15871" width="21.7109375" style="1" customWidth="1"/>
    <col min="15872" max="15872" width="10.7109375" style="1" customWidth="1"/>
    <col min="15873" max="15873" width="18.7109375" style="1" customWidth="1"/>
    <col min="15874" max="15875" width="21.7109375" style="1" customWidth="1"/>
    <col min="15876" max="15876" width="10.7109375" style="1" customWidth="1"/>
    <col min="15877" max="15877" width="21.7109375" style="1" customWidth="1"/>
    <col min="15878" max="15878" width="10.7109375" style="1" customWidth="1"/>
    <col min="15879" max="15879" width="18.7109375" style="1" customWidth="1"/>
    <col min="15880" max="15881" width="21.7109375" style="1" customWidth="1"/>
    <col min="15882" max="15882" width="40.7109375" style="1" customWidth="1"/>
    <col min="15883" max="15883" width="10.7109375" style="1" customWidth="1"/>
    <col min="15884" max="15884" width="21.7109375" style="1" customWidth="1"/>
    <col min="15885" max="15885" width="10.7109375" style="1" customWidth="1"/>
    <col min="15886" max="15886" width="18.7109375" style="1" customWidth="1"/>
    <col min="15887" max="15888" width="21.7109375" style="1" customWidth="1"/>
    <col min="15889" max="15889" width="10.7109375" style="1" customWidth="1"/>
    <col min="15890" max="15890" width="21.7109375" style="1" customWidth="1"/>
    <col min="15891" max="15891" width="10.7109375" style="1" customWidth="1"/>
    <col min="15892" max="15892" width="18.7109375" style="1" customWidth="1"/>
    <col min="15893" max="15893" width="21.7109375" style="1" customWidth="1"/>
    <col min="15894" max="15894" width="40.7109375" style="1" customWidth="1"/>
    <col min="15895" max="15895" width="21.7109375" style="1" customWidth="1"/>
    <col min="15896" max="15896" width="10.7109375" style="1" customWidth="1"/>
    <col min="15897" max="15897" width="21.7109375" style="1" customWidth="1"/>
    <col min="15898" max="15898" width="10.7109375" style="1" customWidth="1"/>
    <col min="15899" max="15899" width="18.7109375" style="1" customWidth="1"/>
    <col min="15900" max="15901" width="21.7109375" style="1" customWidth="1"/>
    <col min="15902" max="15902" width="10.7109375" style="1" customWidth="1"/>
    <col min="15903" max="15903" width="21.7109375" style="1" customWidth="1"/>
    <col min="15904" max="15904" width="10.7109375" style="1" customWidth="1"/>
    <col min="15905" max="15905" width="18.7109375" style="1" customWidth="1"/>
    <col min="15906" max="15906" width="40.7109375" style="1" customWidth="1"/>
    <col min="15907" max="15908" width="21.7109375" style="1" customWidth="1"/>
    <col min="15909" max="15909" width="10.7109375" style="1" customWidth="1"/>
    <col min="15910" max="15910" width="21.7109375" style="1" customWidth="1"/>
    <col min="15911" max="15911" width="10.7109375" style="1" customWidth="1"/>
    <col min="15912" max="15912" width="18.7109375" style="1" customWidth="1"/>
    <col min="15913" max="15914" width="21.7109375" style="1" customWidth="1"/>
    <col min="15915" max="15915" width="10.7109375" style="1" customWidth="1"/>
    <col min="15916" max="15916" width="40.7109375" style="1" customWidth="1"/>
    <col min="15917" max="15917" width="21.7109375" style="1" customWidth="1"/>
    <col min="15918" max="15918" width="10.7109375" style="1" customWidth="1"/>
    <col min="15919" max="15921" width="21.7109375" style="1" customWidth="1"/>
    <col min="15922" max="15922" width="10.7109375" style="1" customWidth="1"/>
    <col min="15923" max="16124" width="11.42578125" style="1"/>
    <col min="16125" max="16125" width="1.7109375" style="1" customWidth="1"/>
    <col min="16126" max="16126" width="40.7109375" style="1" customWidth="1"/>
    <col min="16127" max="16127" width="21.7109375" style="1" customWidth="1"/>
    <col min="16128" max="16128" width="10.7109375" style="1" customWidth="1"/>
    <col min="16129" max="16129" width="18.7109375" style="1" customWidth="1"/>
    <col min="16130" max="16131" width="21.7109375" style="1" customWidth="1"/>
    <col min="16132" max="16132" width="10.7109375" style="1" customWidth="1"/>
    <col min="16133" max="16133" width="21.7109375" style="1" customWidth="1"/>
    <col min="16134" max="16134" width="10.7109375" style="1" customWidth="1"/>
    <col min="16135" max="16135" width="18.7109375" style="1" customWidth="1"/>
    <col min="16136" max="16137" width="21.7109375" style="1" customWidth="1"/>
    <col min="16138" max="16138" width="40.7109375" style="1" customWidth="1"/>
    <col min="16139" max="16139" width="10.7109375" style="1" customWidth="1"/>
    <col min="16140" max="16140" width="21.7109375" style="1" customWidth="1"/>
    <col min="16141" max="16141" width="10.7109375" style="1" customWidth="1"/>
    <col min="16142" max="16142" width="18.7109375" style="1" customWidth="1"/>
    <col min="16143" max="16144" width="21.7109375" style="1" customWidth="1"/>
    <col min="16145" max="16145" width="10.7109375" style="1" customWidth="1"/>
    <col min="16146" max="16146" width="21.7109375" style="1" customWidth="1"/>
    <col min="16147" max="16147" width="10.7109375" style="1" customWidth="1"/>
    <col min="16148" max="16148" width="18.7109375" style="1" customWidth="1"/>
    <col min="16149" max="16149" width="21.7109375" style="1" customWidth="1"/>
    <col min="16150" max="16150" width="40.7109375" style="1" customWidth="1"/>
    <col min="16151" max="16151" width="21.7109375" style="1" customWidth="1"/>
    <col min="16152" max="16152" width="10.7109375" style="1" customWidth="1"/>
    <col min="16153" max="16153" width="21.7109375" style="1" customWidth="1"/>
    <col min="16154" max="16154" width="10.7109375" style="1" customWidth="1"/>
    <col min="16155" max="16155" width="18.7109375" style="1" customWidth="1"/>
    <col min="16156" max="16157" width="21.7109375" style="1" customWidth="1"/>
    <col min="16158" max="16158" width="10.7109375" style="1" customWidth="1"/>
    <col min="16159" max="16159" width="21.7109375" style="1" customWidth="1"/>
    <col min="16160" max="16160" width="10.7109375" style="1" customWidth="1"/>
    <col min="16161" max="16161" width="18.7109375" style="1" customWidth="1"/>
    <col min="16162" max="16162" width="40.7109375" style="1" customWidth="1"/>
    <col min="16163" max="16164" width="21.7109375" style="1" customWidth="1"/>
    <col min="16165" max="16165" width="10.7109375" style="1" customWidth="1"/>
    <col min="16166" max="16166" width="21.7109375" style="1" customWidth="1"/>
    <col min="16167" max="16167" width="10.7109375" style="1" customWidth="1"/>
    <col min="16168" max="16168" width="18.7109375" style="1" customWidth="1"/>
    <col min="16169" max="16170" width="21.7109375" style="1" customWidth="1"/>
    <col min="16171" max="16171" width="10.7109375" style="1" customWidth="1"/>
    <col min="16172" max="16172" width="40.7109375" style="1" customWidth="1"/>
    <col min="16173" max="16173" width="21.7109375" style="1" customWidth="1"/>
    <col min="16174" max="16174" width="10.7109375" style="1" customWidth="1"/>
    <col min="16175" max="16177" width="21.7109375" style="1" customWidth="1"/>
    <col min="16178" max="16178" width="10.7109375" style="1" customWidth="1"/>
    <col min="16179" max="16384" width="11.42578125" style="1"/>
  </cols>
  <sheetData>
    <row r="1" spans="2:50">
      <c r="B1" s="2" t="s">
        <v>259</v>
      </c>
    </row>
    <row r="2" spans="2:50">
      <c r="B2" s="2" t="s">
        <v>1</v>
      </c>
    </row>
    <row r="3" spans="2:50">
      <c r="B3" s="2" t="s">
        <v>2</v>
      </c>
    </row>
    <row r="4" spans="2:50">
      <c r="B4" s="2" t="s">
        <v>3</v>
      </c>
    </row>
    <row r="5" spans="2:50">
      <c r="B5" s="2"/>
    </row>
    <row r="6" spans="2:50">
      <c r="E6" s="1" t="str">
        <f>MID(C7,6,4)</f>
        <v>รผป.</v>
      </c>
      <c r="F6" s="1" t="str">
        <f t="shared" ref="F6:AX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ฝอบ.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ฝบร.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 t="shared" si="0"/>
        <v>ฝคฟ.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ฝทภ.</v>
      </c>
      <c r="AD6" s="1" t="str">
        <f t="shared" si="0"/>
        <v/>
      </c>
      <c r="AE6" s="1" t="str">
        <f t="shared" si="0"/>
        <v>ิงงว</v>
      </c>
      <c r="AF6" s="1" t="str">
        <f t="shared" si="0"/>
        <v>ปม.1</v>
      </c>
      <c r="AG6" s="1" t="str">
        <f t="shared" si="0"/>
        <v>หลือ</v>
      </c>
      <c r="AH6" s="1" t="str">
        <f t="shared" si="0"/>
        <v>ม</v>
      </c>
      <c r="AI6" s="1" t="str">
        <f t="shared" si="0"/>
        <v>ฝกส.</v>
      </c>
      <c r="AJ6" s="1" t="str">
        <f t="shared" si="0"/>
        <v/>
      </c>
      <c r="AK6" s="1" t="str">
        <f t="shared" si="0"/>
        <v>ิงงว</v>
      </c>
      <c r="AL6" s="1" t="str">
        <f t="shared" si="0"/>
        <v>ปม.1</v>
      </c>
      <c r="AM6" s="1" t="str">
        <f t="shared" si="0"/>
        <v>หลือ</v>
      </c>
      <c r="AN6" s="1" t="str">
        <f t="shared" si="0"/>
        <v>ม</v>
      </c>
      <c r="AO6" s="1" t="str">
        <f t="shared" si="0"/>
        <v>ฝบค.</v>
      </c>
      <c r="AP6" s="1" t="str">
        <f t="shared" si="0"/>
        <v/>
      </c>
      <c r="AQ6" s="1" t="str">
        <f t="shared" si="0"/>
        <v>ิงงว</v>
      </c>
      <c r="AR6" s="1" t="str">
        <f t="shared" si="0"/>
        <v>ปม.1</v>
      </c>
      <c r="AS6" s="1" t="str">
        <f t="shared" si="0"/>
        <v>หลือ</v>
      </c>
      <c r="AT6" s="1" t="str">
        <f t="shared" si="0"/>
        <v>ม</v>
      </c>
      <c r="AU6" s="1" t="str">
        <f t="shared" si="0"/>
        <v>าจริ</v>
      </c>
      <c r="AV6" s="1" t="str">
        <f t="shared" si="0"/>
        <v/>
      </c>
      <c r="AW6" s="1" t="str">
        <f t="shared" si="0"/>
        <v>าจริ</v>
      </c>
      <c r="AX6" s="1" t="str">
        <f t="shared" si="0"/>
        <v>ปม 1</v>
      </c>
    </row>
    <row r="7" spans="2:50">
      <c r="B7" s="3" t="s">
        <v>4</v>
      </c>
      <c r="C7" s="4" t="s">
        <v>260</v>
      </c>
      <c r="D7" s="4" t="s">
        <v>6</v>
      </c>
      <c r="E7" s="4" t="s">
        <v>7</v>
      </c>
      <c r="F7" s="4" t="s">
        <v>261</v>
      </c>
      <c r="G7" s="4" t="s">
        <v>9</v>
      </c>
      <c r="H7" s="4" t="s">
        <v>10</v>
      </c>
      <c r="I7" s="4" t="s">
        <v>262</v>
      </c>
      <c r="J7" s="4" t="s">
        <v>6</v>
      </c>
      <c r="K7" s="4" t="s">
        <v>7</v>
      </c>
      <c r="L7" s="4" t="s">
        <v>263</v>
      </c>
      <c r="M7" s="4" t="s">
        <v>9</v>
      </c>
      <c r="N7" s="4" t="s">
        <v>10</v>
      </c>
      <c r="O7" s="4" t="s">
        <v>264</v>
      </c>
      <c r="P7" s="4" t="s">
        <v>6</v>
      </c>
      <c r="Q7" s="4" t="s">
        <v>7</v>
      </c>
      <c r="R7" s="4" t="s">
        <v>265</v>
      </c>
      <c r="S7" s="4" t="s">
        <v>9</v>
      </c>
      <c r="T7" s="4" t="s">
        <v>10</v>
      </c>
      <c r="U7" s="4" t="s">
        <v>266</v>
      </c>
      <c r="V7" s="4" t="s">
        <v>6</v>
      </c>
      <c r="W7" s="4" t="s">
        <v>7</v>
      </c>
      <c r="X7" s="4" t="s">
        <v>267</v>
      </c>
      <c r="Y7" s="4" t="s">
        <v>9</v>
      </c>
      <c r="Z7" s="4" t="s">
        <v>10</v>
      </c>
      <c r="AA7" s="4" t="s">
        <v>268</v>
      </c>
      <c r="AB7" s="4" t="s">
        <v>6</v>
      </c>
      <c r="AC7" s="4" t="s">
        <v>7</v>
      </c>
      <c r="AD7" s="4" t="s">
        <v>269</v>
      </c>
      <c r="AE7" s="4" t="s">
        <v>9</v>
      </c>
      <c r="AF7" s="4" t="s">
        <v>10</v>
      </c>
      <c r="AG7" s="4" t="s">
        <v>270</v>
      </c>
      <c r="AH7" s="4" t="s">
        <v>6</v>
      </c>
      <c r="AI7" s="4" t="s">
        <v>7</v>
      </c>
      <c r="AJ7" s="4" t="s">
        <v>271</v>
      </c>
      <c r="AK7" s="4" t="s">
        <v>9</v>
      </c>
      <c r="AL7" s="4" t="s">
        <v>10</v>
      </c>
      <c r="AM7" s="4" t="s">
        <v>272</v>
      </c>
      <c r="AN7" s="4" t="s">
        <v>6</v>
      </c>
      <c r="AO7" s="4" t="s">
        <v>7</v>
      </c>
      <c r="AP7" s="4" t="s">
        <v>273</v>
      </c>
      <c r="AQ7" s="4" t="s">
        <v>9</v>
      </c>
      <c r="AR7" s="4" t="s">
        <v>10</v>
      </c>
      <c r="AS7" s="4" t="s">
        <v>274</v>
      </c>
      <c r="AT7" s="4" t="s">
        <v>6</v>
      </c>
      <c r="AU7" s="4" t="s">
        <v>22</v>
      </c>
      <c r="AV7" s="4" t="s">
        <v>275</v>
      </c>
      <c r="AW7" s="4" t="s">
        <v>9</v>
      </c>
      <c r="AX7" s="4" t="s">
        <v>10</v>
      </c>
    </row>
    <row r="8" spans="2:50" outlineLevel="2">
      <c r="B8" s="5" t="s">
        <v>436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7">
        <v>0</v>
      </c>
      <c r="M8" s="6">
        <v>0</v>
      </c>
      <c r="N8" s="6">
        <v>0</v>
      </c>
      <c r="O8" s="7">
        <v>0</v>
      </c>
      <c r="P8" s="6">
        <v>0</v>
      </c>
      <c r="Q8" s="7">
        <v>0</v>
      </c>
      <c r="R8" s="7">
        <v>0</v>
      </c>
      <c r="S8" s="6">
        <v>0</v>
      </c>
      <c r="T8" s="6">
        <v>0</v>
      </c>
      <c r="U8" s="7">
        <v>0</v>
      </c>
      <c r="V8" s="6">
        <v>0</v>
      </c>
      <c r="W8" s="7">
        <v>0</v>
      </c>
      <c r="X8" s="6">
        <v>92000000</v>
      </c>
      <c r="Y8" s="6">
        <v>92000000</v>
      </c>
      <c r="Z8" s="6">
        <v>0</v>
      </c>
      <c r="AA8" s="7">
        <v>0</v>
      </c>
      <c r="AB8" s="6">
        <v>0</v>
      </c>
      <c r="AC8" s="7">
        <v>0</v>
      </c>
      <c r="AD8" s="6">
        <v>187100000</v>
      </c>
      <c r="AE8" s="6">
        <v>187100000</v>
      </c>
      <c r="AF8" s="6">
        <v>0</v>
      </c>
      <c r="AG8" s="7">
        <v>0</v>
      </c>
      <c r="AH8" s="6">
        <v>0</v>
      </c>
      <c r="AI8" s="7">
        <v>0</v>
      </c>
      <c r="AJ8" s="6">
        <v>492000</v>
      </c>
      <c r="AK8" s="6">
        <v>492000</v>
      </c>
      <c r="AL8" s="6">
        <v>0</v>
      </c>
      <c r="AM8" s="7">
        <v>0</v>
      </c>
      <c r="AN8" s="6">
        <v>0</v>
      </c>
      <c r="AO8" s="7">
        <v>0</v>
      </c>
      <c r="AP8" s="7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279592000</v>
      </c>
      <c r="AW8" s="6">
        <v>279592000</v>
      </c>
      <c r="AX8" s="6">
        <v>0</v>
      </c>
    </row>
    <row r="9" spans="2:50" outlineLevel="2">
      <c r="B9" s="5" t="s">
        <v>437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7">
        <v>0</v>
      </c>
      <c r="M9" s="6">
        <v>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6">
        <v>1302273.22</v>
      </c>
      <c r="V9" s="6">
        <v>0</v>
      </c>
      <c r="W9" s="6">
        <v>18404891.440000001</v>
      </c>
      <c r="X9" s="7">
        <v>0</v>
      </c>
      <c r="Y9" s="6">
        <v>-18404891.440000001</v>
      </c>
      <c r="Z9" s="6">
        <v>0</v>
      </c>
      <c r="AA9" s="6">
        <v>6513390.5999999996</v>
      </c>
      <c r="AB9" s="6">
        <v>0</v>
      </c>
      <c r="AC9" s="6">
        <v>45862745.149999999</v>
      </c>
      <c r="AD9" s="7">
        <v>0</v>
      </c>
      <c r="AE9" s="6">
        <v>-45862745.149999999</v>
      </c>
      <c r="AF9" s="6">
        <v>0</v>
      </c>
      <c r="AG9" s="7">
        <v>0</v>
      </c>
      <c r="AH9" s="6">
        <v>0</v>
      </c>
      <c r="AI9" s="7">
        <v>0</v>
      </c>
      <c r="AJ9" s="7">
        <v>0</v>
      </c>
      <c r="AK9" s="6">
        <v>0</v>
      </c>
      <c r="AL9" s="6">
        <v>0</v>
      </c>
      <c r="AM9" s="7">
        <v>0</v>
      </c>
      <c r="AN9" s="6">
        <v>0</v>
      </c>
      <c r="AO9" s="7">
        <v>0</v>
      </c>
      <c r="AP9" s="7">
        <v>0</v>
      </c>
      <c r="AQ9" s="6">
        <v>0</v>
      </c>
      <c r="AR9" s="6">
        <v>0</v>
      </c>
      <c r="AS9" s="6">
        <v>7815663.8200000003</v>
      </c>
      <c r="AT9" s="6">
        <v>0</v>
      </c>
      <c r="AU9" s="6">
        <v>64267636.590000004</v>
      </c>
      <c r="AV9" s="6">
        <v>0</v>
      </c>
      <c r="AW9" s="6">
        <v>-64267636.590000004</v>
      </c>
      <c r="AX9" s="6">
        <v>0</v>
      </c>
    </row>
    <row r="10" spans="2:50" outlineLevel="2">
      <c r="B10" s="5" t="s">
        <v>442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79351</v>
      </c>
      <c r="J10" s="6">
        <v>2.3757999999999999</v>
      </c>
      <c r="K10" s="6">
        <v>555636</v>
      </c>
      <c r="L10" s="6">
        <v>3340000</v>
      </c>
      <c r="M10" s="6">
        <v>2784364</v>
      </c>
      <c r="N10" s="6">
        <v>16.6358</v>
      </c>
      <c r="O10" s="6">
        <v>93180</v>
      </c>
      <c r="P10" s="6">
        <v>3.4106999999999998</v>
      </c>
      <c r="Q10" s="6">
        <v>465796</v>
      </c>
      <c r="R10" s="6">
        <v>2732000</v>
      </c>
      <c r="S10" s="6">
        <v>2266204</v>
      </c>
      <c r="T10" s="6">
        <v>17.049600000000002</v>
      </c>
      <c r="U10" s="6">
        <v>71490</v>
      </c>
      <c r="V10" s="6">
        <v>3.3978000000000002</v>
      </c>
      <c r="W10" s="6">
        <v>357713.5</v>
      </c>
      <c r="X10" s="6">
        <v>2104000</v>
      </c>
      <c r="Y10" s="6">
        <v>1746286.5</v>
      </c>
      <c r="Z10" s="6">
        <v>17.0016</v>
      </c>
      <c r="AA10" s="6">
        <v>231938</v>
      </c>
      <c r="AB10" s="6">
        <v>5.359</v>
      </c>
      <c r="AC10" s="6">
        <v>909405.5</v>
      </c>
      <c r="AD10" s="6">
        <v>4328000</v>
      </c>
      <c r="AE10" s="6">
        <v>3418594.5</v>
      </c>
      <c r="AF10" s="6">
        <v>21.0121</v>
      </c>
      <c r="AG10" s="6">
        <v>71469</v>
      </c>
      <c r="AH10" s="6">
        <v>2.2804000000000002</v>
      </c>
      <c r="AI10" s="6">
        <v>519471.8</v>
      </c>
      <c r="AJ10" s="6">
        <v>3134000</v>
      </c>
      <c r="AK10" s="6">
        <v>2614528.2000000002</v>
      </c>
      <c r="AL10" s="6">
        <v>16.575399999999998</v>
      </c>
      <c r="AM10" s="6">
        <v>52586</v>
      </c>
      <c r="AN10" s="6">
        <v>1.2795000000000001</v>
      </c>
      <c r="AO10" s="6">
        <v>644270.9</v>
      </c>
      <c r="AP10" s="6">
        <v>4110000</v>
      </c>
      <c r="AQ10" s="6">
        <v>3465729.1</v>
      </c>
      <c r="AR10" s="6">
        <v>15.675700000000001</v>
      </c>
      <c r="AS10" s="6">
        <v>600014</v>
      </c>
      <c r="AT10" s="6">
        <v>3.0384000000000002</v>
      </c>
      <c r="AU10" s="6">
        <v>3452293.7</v>
      </c>
      <c r="AV10" s="6">
        <v>19748000</v>
      </c>
      <c r="AW10" s="6">
        <v>16295706.300000001</v>
      </c>
      <c r="AX10" s="6">
        <v>17.4817</v>
      </c>
    </row>
    <row r="11" spans="2:50" outlineLevel="1">
      <c r="B11" s="5" t="s">
        <v>443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79351</v>
      </c>
      <c r="J11" s="6">
        <v>2.3757999999999999</v>
      </c>
      <c r="K11" s="6">
        <v>555636</v>
      </c>
      <c r="L11" s="6">
        <v>3340000</v>
      </c>
      <c r="M11" s="6">
        <v>2784364</v>
      </c>
      <c r="N11" s="6">
        <v>16.6358</v>
      </c>
      <c r="O11" s="6">
        <v>93180</v>
      </c>
      <c r="P11" s="6">
        <v>3.4106999999999998</v>
      </c>
      <c r="Q11" s="6">
        <v>465796</v>
      </c>
      <c r="R11" s="6">
        <v>2732000</v>
      </c>
      <c r="S11" s="6">
        <v>2266204</v>
      </c>
      <c r="T11" s="6">
        <v>17.049600000000002</v>
      </c>
      <c r="U11" s="6">
        <v>1373763.22</v>
      </c>
      <c r="V11" s="6">
        <v>1.4598</v>
      </c>
      <c r="W11" s="6">
        <v>18762604.940000001</v>
      </c>
      <c r="X11" s="6">
        <v>94104000</v>
      </c>
      <c r="Y11" s="6">
        <v>75341395.060000002</v>
      </c>
      <c r="Z11" s="6">
        <v>19.938199999999998</v>
      </c>
      <c r="AA11" s="6">
        <v>6745328.5999999996</v>
      </c>
      <c r="AB11" s="6">
        <v>3.5236999999999998</v>
      </c>
      <c r="AC11" s="6">
        <v>46772150.649999999</v>
      </c>
      <c r="AD11" s="6">
        <v>191428000</v>
      </c>
      <c r="AE11" s="6">
        <v>144655849.34999999</v>
      </c>
      <c r="AF11" s="6">
        <v>24.433299999999999</v>
      </c>
      <c r="AG11" s="6">
        <v>71469</v>
      </c>
      <c r="AH11" s="6">
        <v>1.9710000000000001</v>
      </c>
      <c r="AI11" s="6">
        <v>519471.8</v>
      </c>
      <c r="AJ11" s="6">
        <v>3626000</v>
      </c>
      <c r="AK11" s="6">
        <v>3106528.2</v>
      </c>
      <c r="AL11" s="6">
        <v>14.3263</v>
      </c>
      <c r="AM11" s="6">
        <v>52586</v>
      </c>
      <c r="AN11" s="6">
        <v>1.2795000000000001</v>
      </c>
      <c r="AO11" s="6">
        <v>644270.9</v>
      </c>
      <c r="AP11" s="6">
        <v>4110000</v>
      </c>
      <c r="AQ11" s="6">
        <v>3465729.1</v>
      </c>
      <c r="AR11" s="6">
        <v>15.675700000000001</v>
      </c>
      <c r="AS11" s="6">
        <v>8415677.8200000003</v>
      </c>
      <c r="AT11" s="6">
        <v>2.8113999999999999</v>
      </c>
      <c r="AU11" s="6">
        <v>67719930.290000007</v>
      </c>
      <c r="AV11" s="6">
        <v>299340000</v>
      </c>
      <c r="AW11" s="6">
        <v>231620069.71000001</v>
      </c>
      <c r="AX11" s="6">
        <v>22.623100000000001</v>
      </c>
    </row>
    <row r="12" spans="2:50" outlineLevel="2">
      <c r="B12" s="5" t="s">
        <v>444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227000</v>
      </c>
      <c r="M12" s="6">
        <v>227000</v>
      </c>
      <c r="N12" s="6">
        <v>0</v>
      </c>
      <c r="O12" s="7">
        <v>0</v>
      </c>
      <c r="P12" s="6">
        <v>0</v>
      </c>
      <c r="Q12" s="7">
        <v>0</v>
      </c>
      <c r="R12" s="6">
        <v>374000</v>
      </c>
      <c r="S12" s="6">
        <v>374000</v>
      </c>
      <c r="T12" s="6">
        <v>0</v>
      </c>
      <c r="U12" s="7">
        <v>0</v>
      </c>
      <c r="V12" s="6">
        <v>0</v>
      </c>
      <c r="W12" s="7">
        <v>0</v>
      </c>
      <c r="X12" s="6">
        <v>236000</v>
      </c>
      <c r="Y12" s="6">
        <v>236000</v>
      </c>
      <c r="Z12" s="6">
        <v>0</v>
      </c>
      <c r="AA12" s="7">
        <v>0</v>
      </c>
      <c r="AB12" s="6">
        <v>0</v>
      </c>
      <c r="AC12" s="7">
        <v>0</v>
      </c>
      <c r="AD12" s="6">
        <v>210000</v>
      </c>
      <c r="AE12" s="6">
        <v>210000</v>
      </c>
      <c r="AF12" s="6">
        <v>0</v>
      </c>
      <c r="AG12" s="7">
        <v>0</v>
      </c>
      <c r="AH12" s="6">
        <v>0</v>
      </c>
      <c r="AI12" s="7">
        <v>0</v>
      </c>
      <c r="AJ12" s="6">
        <v>319000</v>
      </c>
      <c r="AK12" s="6">
        <v>319000</v>
      </c>
      <c r="AL12" s="6">
        <v>0</v>
      </c>
      <c r="AM12" s="7">
        <v>0</v>
      </c>
      <c r="AN12" s="6">
        <v>0</v>
      </c>
      <c r="AO12" s="7">
        <v>0</v>
      </c>
      <c r="AP12" s="6">
        <v>199000</v>
      </c>
      <c r="AQ12" s="6">
        <v>199000</v>
      </c>
      <c r="AR12" s="6">
        <v>0</v>
      </c>
      <c r="AS12" s="6">
        <v>0</v>
      </c>
      <c r="AT12" s="6">
        <v>0</v>
      </c>
      <c r="AU12" s="6">
        <v>0</v>
      </c>
      <c r="AV12" s="6">
        <v>1565000</v>
      </c>
      <c r="AW12" s="6">
        <v>1565000</v>
      </c>
      <c r="AX12" s="6">
        <v>0</v>
      </c>
    </row>
    <row r="13" spans="2:50" outlineLevel="2">
      <c r="B13" s="5" t="s">
        <v>445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6">
        <v>88000</v>
      </c>
      <c r="J13" s="6">
        <v>0</v>
      </c>
      <c r="K13" s="6">
        <v>99682.240000000005</v>
      </c>
      <c r="L13" s="7">
        <v>0</v>
      </c>
      <c r="M13" s="6">
        <v>-99682.240000000005</v>
      </c>
      <c r="N13" s="6">
        <v>0</v>
      </c>
      <c r="O13" s="6">
        <v>1820</v>
      </c>
      <c r="P13" s="6">
        <v>0</v>
      </c>
      <c r="Q13" s="6">
        <v>77820</v>
      </c>
      <c r="R13" s="7">
        <v>0</v>
      </c>
      <c r="S13" s="6">
        <v>-77820</v>
      </c>
      <c r="T13" s="6">
        <v>0</v>
      </c>
      <c r="U13" s="6">
        <v>7020</v>
      </c>
      <c r="V13" s="6">
        <v>0</v>
      </c>
      <c r="W13" s="6">
        <v>13562.06</v>
      </c>
      <c r="X13" s="7">
        <v>0</v>
      </c>
      <c r="Y13" s="6">
        <v>-13562.06</v>
      </c>
      <c r="Z13" s="6">
        <v>0</v>
      </c>
      <c r="AA13" s="7">
        <v>0</v>
      </c>
      <c r="AB13" s="6">
        <v>0</v>
      </c>
      <c r="AC13" s="7">
        <v>0</v>
      </c>
      <c r="AD13" s="7">
        <v>0</v>
      </c>
      <c r="AE13" s="6">
        <v>0</v>
      </c>
      <c r="AF13" s="6">
        <v>0</v>
      </c>
      <c r="AG13" s="7">
        <v>0</v>
      </c>
      <c r="AH13" s="6">
        <v>0</v>
      </c>
      <c r="AI13" s="6">
        <v>23400</v>
      </c>
      <c r="AJ13" s="7">
        <v>0</v>
      </c>
      <c r="AK13" s="6">
        <v>-23400</v>
      </c>
      <c r="AL13" s="6">
        <v>0</v>
      </c>
      <c r="AM13" s="7">
        <v>0</v>
      </c>
      <c r="AN13" s="6">
        <v>0</v>
      </c>
      <c r="AO13" s="6">
        <v>35700</v>
      </c>
      <c r="AP13" s="7">
        <v>0</v>
      </c>
      <c r="AQ13" s="6">
        <v>-35700</v>
      </c>
      <c r="AR13" s="6">
        <v>0</v>
      </c>
      <c r="AS13" s="6">
        <v>96840</v>
      </c>
      <c r="AT13" s="6">
        <v>0</v>
      </c>
      <c r="AU13" s="6">
        <v>250164.3</v>
      </c>
      <c r="AV13" s="6">
        <v>0</v>
      </c>
      <c r="AW13" s="6">
        <v>-250164.3</v>
      </c>
      <c r="AX13" s="6">
        <v>0</v>
      </c>
    </row>
    <row r="14" spans="2:50" outlineLevel="2">
      <c r="B14" s="5" t="s">
        <v>446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6">
        <v>900</v>
      </c>
      <c r="J14" s="6">
        <v>0</v>
      </c>
      <c r="K14" s="6">
        <v>900</v>
      </c>
      <c r="L14" s="7">
        <v>0</v>
      </c>
      <c r="M14" s="6">
        <v>-900</v>
      </c>
      <c r="N14" s="6">
        <v>0</v>
      </c>
      <c r="O14" s="7">
        <v>0</v>
      </c>
      <c r="P14" s="6">
        <v>0</v>
      </c>
      <c r="Q14" s="7">
        <v>0</v>
      </c>
      <c r="R14" s="7">
        <v>0</v>
      </c>
      <c r="S14" s="6">
        <v>0</v>
      </c>
      <c r="T14" s="6">
        <v>0</v>
      </c>
      <c r="U14" s="7">
        <v>0</v>
      </c>
      <c r="V14" s="6">
        <v>0</v>
      </c>
      <c r="W14" s="7">
        <v>0</v>
      </c>
      <c r="X14" s="7">
        <v>0</v>
      </c>
      <c r="Y14" s="6">
        <v>0</v>
      </c>
      <c r="Z14" s="6">
        <v>0</v>
      </c>
      <c r="AA14" s="7">
        <v>0</v>
      </c>
      <c r="AB14" s="6">
        <v>0</v>
      </c>
      <c r="AC14" s="7">
        <v>0</v>
      </c>
      <c r="AD14" s="7">
        <v>0</v>
      </c>
      <c r="AE14" s="6">
        <v>0</v>
      </c>
      <c r="AF14" s="6">
        <v>0</v>
      </c>
      <c r="AG14" s="7">
        <v>0</v>
      </c>
      <c r="AH14" s="6">
        <v>0</v>
      </c>
      <c r="AI14" s="7">
        <v>0</v>
      </c>
      <c r="AJ14" s="7">
        <v>0</v>
      </c>
      <c r="AK14" s="6">
        <v>0</v>
      </c>
      <c r="AL14" s="6">
        <v>0</v>
      </c>
      <c r="AM14" s="7">
        <v>0</v>
      </c>
      <c r="AN14" s="6">
        <v>0</v>
      </c>
      <c r="AO14" s="7">
        <v>0</v>
      </c>
      <c r="AP14" s="7">
        <v>0</v>
      </c>
      <c r="AQ14" s="6">
        <v>0</v>
      </c>
      <c r="AR14" s="6">
        <v>0</v>
      </c>
      <c r="AS14" s="6">
        <v>900</v>
      </c>
      <c r="AT14" s="6">
        <v>0</v>
      </c>
      <c r="AU14" s="6">
        <v>900</v>
      </c>
      <c r="AV14" s="6">
        <v>0</v>
      </c>
      <c r="AW14" s="6">
        <v>-900</v>
      </c>
      <c r="AX14" s="6">
        <v>0</v>
      </c>
    </row>
    <row r="15" spans="2:50" outlineLevel="1">
      <c r="B15" s="5" t="s">
        <v>447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88900</v>
      </c>
      <c r="J15" s="6">
        <v>39.162999999999997</v>
      </c>
      <c r="K15" s="6">
        <v>100582.24</v>
      </c>
      <c r="L15" s="6">
        <v>227000</v>
      </c>
      <c r="M15" s="6">
        <v>126417.76</v>
      </c>
      <c r="N15" s="6">
        <v>44.309399999999997</v>
      </c>
      <c r="O15" s="6">
        <v>1820</v>
      </c>
      <c r="P15" s="6">
        <v>0.48659999999999998</v>
      </c>
      <c r="Q15" s="6">
        <v>77820</v>
      </c>
      <c r="R15" s="6">
        <v>374000</v>
      </c>
      <c r="S15" s="6">
        <v>296180</v>
      </c>
      <c r="T15" s="6">
        <v>20.807500000000001</v>
      </c>
      <c r="U15" s="6">
        <v>7020</v>
      </c>
      <c r="V15" s="6">
        <v>2.9746000000000001</v>
      </c>
      <c r="W15" s="6">
        <v>13562.06</v>
      </c>
      <c r="X15" s="6">
        <v>236000</v>
      </c>
      <c r="Y15" s="6">
        <v>222437.94</v>
      </c>
      <c r="Z15" s="6">
        <v>5.7465999999999999</v>
      </c>
      <c r="AA15" s="7">
        <v>0</v>
      </c>
      <c r="AB15" s="6">
        <v>0</v>
      </c>
      <c r="AC15" s="7">
        <v>0</v>
      </c>
      <c r="AD15" s="6">
        <v>210000</v>
      </c>
      <c r="AE15" s="6">
        <v>210000</v>
      </c>
      <c r="AF15" s="6">
        <v>0</v>
      </c>
      <c r="AG15" s="7">
        <v>0</v>
      </c>
      <c r="AH15" s="6">
        <v>0</v>
      </c>
      <c r="AI15" s="6">
        <v>23400</v>
      </c>
      <c r="AJ15" s="6">
        <v>319000</v>
      </c>
      <c r="AK15" s="6">
        <v>295600</v>
      </c>
      <c r="AL15" s="6">
        <v>7.3353999999999999</v>
      </c>
      <c r="AM15" s="7">
        <v>0</v>
      </c>
      <c r="AN15" s="6">
        <v>0</v>
      </c>
      <c r="AO15" s="6">
        <v>35700</v>
      </c>
      <c r="AP15" s="6">
        <v>199000</v>
      </c>
      <c r="AQ15" s="6">
        <v>163300</v>
      </c>
      <c r="AR15" s="6">
        <v>17.939699999999998</v>
      </c>
      <c r="AS15" s="6">
        <v>97740</v>
      </c>
      <c r="AT15" s="6">
        <v>6.2454000000000001</v>
      </c>
      <c r="AU15" s="6">
        <v>251064.3</v>
      </c>
      <c r="AV15" s="6">
        <v>1565000</v>
      </c>
      <c r="AW15" s="6">
        <v>1313935.7</v>
      </c>
      <c r="AX15" s="6">
        <v>16.042400000000001</v>
      </c>
    </row>
    <row r="16" spans="2:50" outlineLevel="5">
      <c r="B16" s="5" t="s">
        <v>609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7">
        <v>0</v>
      </c>
      <c r="M16" s="6">
        <v>0</v>
      </c>
      <c r="N16" s="6">
        <v>0</v>
      </c>
      <c r="O16" s="6">
        <v>4603786.4400000004</v>
      </c>
      <c r="P16" s="6">
        <v>0</v>
      </c>
      <c r="Q16" s="6">
        <v>16520377.23</v>
      </c>
      <c r="R16" s="7">
        <v>0</v>
      </c>
      <c r="S16" s="6">
        <v>-16520377.23</v>
      </c>
      <c r="T16" s="6">
        <v>0</v>
      </c>
      <c r="U16" s="7">
        <v>0</v>
      </c>
      <c r="V16" s="6">
        <v>0</v>
      </c>
      <c r="W16" s="7">
        <v>0</v>
      </c>
      <c r="X16" s="7">
        <v>0</v>
      </c>
      <c r="Y16" s="6">
        <v>0</v>
      </c>
      <c r="Z16" s="6">
        <v>0</v>
      </c>
      <c r="AA16" s="7">
        <v>0</v>
      </c>
      <c r="AB16" s="6">
        <v>0</v>
      </c>
      <c r="AC16" s="7">
        <v>0</v>
      </c>
      <c r="AD16" s="7">
        <v>0</v>
      </c>
      <c r="AE16" s="6">
        <v>0</v>
      </c>
      <c r="AF16" s="6">
        <v>0</v>
      </c>
      <c r="AG16" s="7">
        <v>0</v>
      </c>
      <c r="AH16" s="6">
        <v>0</v>
      </c>
      <c r="AI16" s="7">
        <v>0</v>
      </c>
      <c r="AJ16" s="7">
        <v>0</v>
      </c>
      <c r="AK16" s="6">
        <v>0</v>
      </c>
      <c r="AL16" s="6">
        <v>0</v>
      </c>
      <c r="AM16" s="7">
        <v>0</v>
      </c>
      <c r="AN16" s="6">
        <v>0</v>
      </c>
      <c r="AO16" s="7">
        <v>0</v>
      </c>
      <c r="AP16" s="7">
        <v>0</v>
      </c>
      <c r="AQ16" s="6">
        <v>0</v>
      </c>
      <c r="AR16" s="6">
        <v>0</v>
      </c>
      <c r="AS16" s="6">
        <v>4603786.4400000004</v>
      </c>
      <c r="AT16" s="6">
        <v>0</v>
      </c>
      <c r="AU16" s="6">
        <v>16520377.23</v>
      </c>
      <c r="AV16" s="6">
        <v>0</v>
      </c>
      <c r="AW16" s="6">
        <v>-16520377.23</v>
      </c>
      <c r="AX16" s="6">
        <v>0</v>
      </c>
    </row>
    <row r="17" spans="2:50" outlineLevel="5">
      <c r="B17" s="5" t="s">
        <v>610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6">
        <v>1901453.75</v>
      </c>
      <c r="P17" s="6">
        <v>0</v>
      </c>
      <c r="Q17" s="6">
        <v>7891384.25</v>
      </c>
      <c r="R17" s="7">
        <v>0</v>
      </c>
      <c r="S17" s="6">
        <v>-7891384.25</v>
      </c>
      <c r="T17" s="6">
        <v>0</v>
      </c>
      <c r="U17" s="7">
        <v>0</v>
      </c>
      <c r="V17" s="6">
        <v>0</v>
      </c>
      <c r="W17" s="7">
        <v>0</v>
      </c>
      <c r="X17" s="7">
        <v>0</v>
      </c>
      <c r="Y17" s="6">
        <v>0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7">
        <v>0</v>
      </c>
      <c r="AH17" s="6">
        <v>0</v>
      </c>
      <c r="AI17" s="7">
        <v>0</v>
      </c>
      <c r="AJ17" s="7">
        <v>0</v>
      </c>
      <c r="AK17" s="6">
        <v>0</v>
      </c>
      <c r="AL17" s="6">
        <v>0</v>
      </c>
      <c r="AM17" s="7">
        <v>0</v>
      </c>
      <c r="AN17" s="6">
        <v>0</v>
      </c>
      <c r="AO17" s="7">
        <v>0</v>
      </c>
      <c r="AP17" s="7">
        <v>0</v>
      </c>
      <c r="AQ17" s="6">
        <v>0</v>
      </c>
      <c r="AR17" s="6">
        <v>0</v>
      </c>
      <c r="AS17" s="6">
        <v>1901453.75</v>
      </c>
      <c r="AT17" s="6">
        <v>0</v>
      </c>
      <c r="AU17" s="6">
        <v>7891384.25</v>
      </c>
      <c r="AV17" s="6">
        <v>0</v>
      </c>
      <c r="AW17" s="6">
        <v>-7891384.25</v>
      </c>
      <c r="AX17" s="6">
        <v>0</v>
      </c>
    </row>
    <row r="18" spans="2:50" outlineLevel="5">
      <c r="B18" s="5" t="s">
        <v>611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6">
        <v>769891.5</v>
      </c>
      <c r="P18" s="6">
        <v>0</v>
      </c>
      <c r="Q18" s="6">
        <v>2944960.5</v>
      </c>
      <c r="R18" s="7">
        <v>0</v>
      </c>
      <c r="S18" s="6">
        <v>-2944960.5</v>
      </c>
      <c r="T18" s="6">
        <v>0</v>
      </c>
      <c r="U18" s="7">
        <v>0</v>
      </c>
      <c r="V18" s="6">
        <v>0</v>
      </c>
      <c r="W18" s="7">
        <v>0</v>
      </c>
      <c r="X18" s="7">
        <v>0</v>
      </c>
      <c r="Y18" s="6">
        <v>0</v>
      </c>
      <c r="Z18" s="6">
        <v>0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7">
        <v>0</v>
      </c>
      <c r="AH18" s="6">
        <v>0</v>
      </c>
      <c r="AI18" s="7">
        <v>0</v>
      </c>
      <c r="AJ18" s="7">
        <v>0</v>
      </c>
      <c r="AK18" s="6">
        <v>0</v>
      </c>
      <c r="AL18" s="6">
        <v>0</v>
      </c>
      <c r="AM18" s="7">
        <v>0</v>
      </c>
      <c r="AN18" s="6">
        <v>0</v>
      </c>
      <c r="AO18" s="7">
        <v>0</v>
      </c>
      <c r="AP18" s="7">
        <v>0</v>
      </c>
      <c r="AQ18" s="6">
        <v>0</v>
      </c>
      <c r="AR18" s="6">
        <v>0</v>
      </c>
      <c r="AS18" s="6">
        <v>769891.5</v>
      </c>
      <c r="AT18" s="6">
        <v>0</v>
      </c>
      <c r="AU18" s="6">
        <v>2944960.5</v>
      </c>
      <c r="AV18" s="6">
        <v>0</v>
      </c>
      <c r="AW18" s="6">
        <v>-2944960.5</v>
      </c>
      <c r="AX18" s="6">
        <v>0</v>
      </c>
    </row>
    <row r="19" spans="2:50" outlineLevel="5">
      <c r="B19" s="5" t="s">
        <v>612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7">
        <v>0</v>
      </c>
      <c r="AH19" s="6">
        <v>0</v>
      </c>
      <c r="AI19" s="7">
        <v>0</v>
      </c>
      <c r="AJ19" s="7">
        <v>0</v>
      </c>
      <c r="AK19" s="6">
        <v>0</v>
      </c>
      <c r="AL19" s="6">
        <v>0</v>
      </c>
      <c r="AM19" s="7">
        <v>0</v>
      </c>
      <c r="AN19" s="6">
        <v>0</v>
      </c>
      <c r="AO19" s="7">
        <v>0</v>
      </c>
      <c r="AP19" s="7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</row>
    <row r="20" spans="2:50" outlineLevel="4">
      <c r="B20" s="5" t="s">
        <v>613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6">
        <v>7275131.6900000004</v>
      </c>
      <c r="P20" s="6">
        <v>0</v>
      </c>
      <c r="Q20" s="6">
        <v>27356721.98</v>
      </c>
      <c r="R20" s="7">
        <v>0</v>
      </c>
      <c r="S20" s="6">
        <v>-27356721.98</v>
      </c>
      <c r="T20" s="6">
        <v>0</v>
      </c>
      <c r="U20" s="7">
        <v>0</v>
      </c>
      <c r="V20" s="6">
        <v>0</v>
      </c>
      <c r="W20" s="7">
        <v>0</v>
      </c>
      <c r="X20" s="7">
        <v>0</v>
      </c>
      <c r="Y20" s="6">
        <v>0</v>
      </c>
      <c r="Z20" s="6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7">
        <v>0</v>
      </c>
      <c r="AH20" s="6">
        <v>0</v>
      </c>
      <c r="AI20" s="7">
        <v>0</v>
      </c>
      <c r="AJ20" s="7">
        <v>0</v>
      </c>
      <c r="AK20" s="6">
        <v>0</v>
      </c>
      <c r="AL20" s="6">
        <v>0</v>
      </c>
      <c r="AM20" s="7">
        <v>0</v>
      </c>
      <c r="AN20" s="6">
        <v>0</v>
      </c>
      <c r="AO20" s="7">
        <v>0</v>
      </c>
      <c r="AP20" s="7">
        <v>0</v>
      </c>
      <c r="AQ20" s="6">
        <v>0</v>
      </c>
      <c r="AR20" s="6">
        <v>0</v>
      </c>
      <c r="AS20" s="6">
        <v>7275131.6900000004</v>
      </c>
      <c r="AT20" s="6">
        <v>0</v>
      </c>
      <c r="AU20" s="6">
        <v>27356721.98</v>
      </c>
      <c r="AV20" s="6">
        <v>0</v>
      </c>
      <c r="AW20" s="6">
        <v>-27356721.98</v>
      </c>
      <c r="AX20" s="6">
        <v>0</v>
      </c>
    </row>
    <row r="21" spans="2:50" outlineLevel="5">
      <c r="B21" s="5" t="s">
        <v>614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6">
        <v>2110309.85</v>
      </c>
      <c r="P21" s="6">
        <v>0</v>
      </c>
      <c r="Q21" s="6">
        <v>6739815.96</v>
      </c>
      <c r="R21" s="7">
        <v>0</v>
      </c>
      <c r="S21" s="6">
        <v>-6739815.96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7">
        <v>0</v>
      </c>
      <c r="AH21" s="6">
        <v>0</v>
      </c>
      <c r="AI21" s="7">
        <v>0</v>
      </c>
      <c r="AJ21" s="7">
        <v>0</v>
      </c>
      <c r="AK21" s="6">
        <v>0</v>
      </c>
      <c r="AL21" s="6">
        <v>0</v>
      </c>
      <c r="AM21" s="7">
        <v>0</v>
      </c>
      <c r="AN21" s="6">
        <v>0</v>
      </c>
      <c r="AO21" s="7">
        <v>0</v>
      </c>
      <c r="AP21" s="7">
        <v>0</v>
      </c>
      <c r="AQ21" s="6">
        <v>0</v>
      </c>
      <c r="AR21" s="6">
        <v>0</v>
      </c>
      <c r="AS21" s="6">
        <v>2110309.85</v>
      </c>
      <c r="AT21" s="6">
        <v>0</v>
      </c>
      <c r="AU21" s="6">
        <v>6739815.96</v>
      </c>
      <c r="AV21" s="6">
        <v>0</v>
      </c>
      <c r="AW21" s="6">
        <v>-6739815.96</v>
      </c>
      <c r="AX21" s="6">
        <v>0</v>
      </c>
    </row>
    <row r="22" spans="2:50" outlineLevel="5">
      <c r="B22" s="5" t="s">
        <v>615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7">
        <v>0</v>
      </c>
      <c r="M22" s="6">
        <v>0</v>
      </c>
      <c r="N22" s="6">
        <v>0</v>
      </c>
      <c r="O22" s="6">
        <v>509279</v>
      </c>
      <c r="P22" s="6">
        <v>0</v>
      </c>
      <c r="Q22" s="6">
        <v>2138169</v>
      </c>
      <c r="R22" s="7">
        <v>0</v>
      </c>
      <c r="S22" s="6">
        <v>-2138169</v>
      </c>
      <c r="T22" s="6">
        <v>0</v>
      </c>
      <c r="U22" s="7">
        <v>0</v>
      </c>
      <c r="V22" s="6">
        <v>0</v>
      </c>
      <c r="W22" s="7">
        <v>0</v>
      </c>
      <c r="X22" s="7">
        <v>0</v>
      </c>
      <c r="Y22" s="6">
        <v>0</v>
      </c>
      <c r="Z22" s="6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7">
        <v>0</v>
      </c>
      <c r="AH22" s="6">
        <v>0</v>
      </c>
      <c r="AI22" s="7">
        <v>0</v>
      </c>
      <c r="AJ22" s="7">
        <v>0</v>
      </c>
      <c r="AK22" s="6">
        <v>0</v>
      </c>
      <c r="AL22" s="6">
        <v>0</v>
      </c>
      <c r="AM22" s="7">
        <v>0</v>
      </c>
      <c r="AN22" s="6">
        <v>0</v>
      </c>
      <c r="AO22" s="7">
        <v>0</v>
      </c>
      <c r="AP22" s="7">
        <v>0</v>
      </c>
      <c r="AQ22" s="6">
        <v>0</v>
      </c>
      <c r="AR22" s="6">
        <v>0</v>
      </c>
      <c r="AS22" s="6">
        <v>509279</v>
      </c>
      <c r="AT22" s="6">
        <v>0</v>
      </c>
      <c r="AU22" s="6">
        <v>2138169</v>
      </c>
      <c r="AV22" s="6">
        <v>0</v>
      </c>
      <c r="AW22" s="6">
        <v>-2138169</v>
      </c>
      <c r="AX22" s="6">
        <v>0</v>
      </c>
    </row>
    <row r="23" spans="2:50" outlineLevel="5">
      <c r="B23" s="5" t="s">
        <v>616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7">
        <v>0</v>
      </c>
      <c r="M23" s="6">
        <v>0</v>
      </c>
      <c r="N23" s="6">
        <v>0</v>
      </c>
      <c r="O23" s="6">
        <v>199643.5</v>
      </c>
      <c r="P23" s="6">
        <v>0</v>
      </c>
      <c r="Q23" s="6">
        <v>797210</v>
      </c>
      <c r="R23" s="7">
        <v>0</v>
      </c>
      <c r="S23" s="6">
        <v>-797210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7">
        <v>0</v>
      </c>
      <c r="AH23" s="6">
        <v>0</v>
      </c>
      <c r="AI23" s="7">
        <v>0</v>
      </c>
      <c r="AJ23" s="7">
        <v>0</v>
      </c>
      <c r="AK23" s="6">
        <v>0</v>
      </c>
      <c r="AL23" s="6">
        <v>0</v>
      </c>
      <c r="AM23" s="7">
        <v>0</v>
      </c>
      <c r="AN23" s="6">
        <v>0</v>
      </c>
      <c r="AO23" s="7">
        <v>0</v>
      </c>
      <c r="AP23" s="7">
        <v>0</v>
      </c>
      <c r="AQ23" s="6">
        <v>0</v>
      </c>
      <c r="AR23" s="6">
        <v>0</v>
      </c>
      <c r="AS23" s="6">
        <v>199643.5</v>
      </c>
      <c r="AT23" s="6">
        <v>0</v>
      </c>
      <c r="AU23" s="6">
        <v>797210</v>
      </c>
      <c r="AV23" s="6">
        <v>0</v>
      </c>
      <c r="AW23" s="6">
        <v>-797210</v>
      </c>
      <c r="AX23" s="6">
        <v>0</v>
      </c>
    </row>
    <row r="24" spans="2:50" outlineLevel="5">
      <c r="B24" s="5" t="s">
        <v>617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7">
        <v>0</v>
      </c>
      <c r="M24" s="6">
        <v>0</v>
      </c>
      <c r="N24" s="6">
        <v>0</v>
      </c>
      <c r="O24" s="6">
        <v>40964</v>
      </c>
      <c r="P24" s="6">
        <v>0</v>
      </c>
      <c r="Q24" s="6">
        <v>81389</v>
      </c>
      <c r="R24" s="7">
        <v>0</v>
      </c>
      <c r="S24" s="6">
        <v>-81389</v>
      </c>
      <c r="T24" s="6">
        <v>0</v>
      </c>
      <c r="U24" s="7">
        <v>0</v>
      </c>
      <c r="V24" s="6">
        <v>0</v>
      </c>
      <c r="W24" s="7">
        <v>0</v>
      </c>
      <c r="X24" s="7">
        <v>0</v>
      </c>
      <c r="Y24" s="6">
        <v>0</v>
      </c>
      <c r="Z24" s="6">
        <v>0</v>
      </c>
      <c r="AA24" s="7">
        <v>0</v>
      </c>
      <c r="AB24" s="6">
        <v>0</v>
      </c>
      <c r="AC24" s="7">
        <v>0</v>
      </c>
      <c r="AD24" s="7">
        <v>0</v>
      </c>
      <c r="AE24" s="6">
        <v>0</v>
      </c>
      <c r="AF24" s="6">
        <v>0</v>
      </c>
      <c r="AG24" s="7">
        <v>0</v>
      </c>
      <c r="AH24" s="6">
        <v>0</v>
      </c>
      <c r="AI24" s="7">
        <v>0</v>
      </c>
      <c r="AJ24" s="7">
        <v>0</v>
      </c>
      <c r="AK24" s="6">
        <v>0</v>
      </c>
      <c r="AL24" s="6">
        <v>0</v>
      </c>
      <c r="AM24" s="7">
        <v>0</v>
      </c>
      <c r="AN24" s="6">
        <v>0</v>
      </c>
      <c r="AO24" s="7">
        <v>0</v>
      </c>
      <c r="AP24" s="7">
        <v>0</v>
      </c>
      <c r="AQ24" s="6">
        <v>0</v>
      </c>
      <c r="AR24" s="6">
        <v>0</v>
      </c>
      <c r="AS24" s="6">
        <v>40964</v>
      </c>
      <c r="AT24" s="6">
        <v>0</v>
      </c>
      <c r="AU24" s="6">
        <v>81389</v>
      </c>
      <c r="AV24" s="6">
        <v>0</v>
      </c>
      <c r="AW24" s="6">
        <v>-81389</v>
      </c>
      <c r="AX24" s="6">
        <v>0</v>
      </c>
    </row>
    <row r="25" spans="2:50" outlineLevel="4">
      <c r="B25" s="5" t="s">
        <v>618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7">
        <v>0</v>
      </c>
      <c r="M25" s="6">
        <v>0</v>
      </c>
      <c r="N25" s="6">
        <v>0</v>
      </c>
      <c r="O25" s="6">
        <v>2860196.35</v>
      </c>
      <c r="P25" s="6">
        <v>0</v>
      </c>
      <c r="Q25" s="6">
        <v>9756583.9600000009</v>
      </c>
      <c r="R25" s="7">
        <v>0</v>
      </c>
      <c r="S25" s="6">
        <v>-9756583.9600000009</v>
      </c>
      <c r="T25" s="6">
        <v>0</v>
      </c>
      <c r="U25" s="7">
        <v>0</v>
      </c>
      <c r="V25" s="6">
        <v>0</v>
      </c>
      <c r="W25" s="7">
        <v>0</v>
      </c>
      <c r="X25" s="7">
        <v>0</v>
      </c>
      <c r="Y25" s="6">
        <v>0</v>
      </c>
      <c r="Z25" s="6">
        <v>0</v>
      </c>
      <c r="AA25" s="7">
        <v>0</v>
      </c>
      <c r="AB25" s="6">
        <v>0</v>
      </c>
      <c r="AC25" s="7">
        <v>0</v>
      </c>
      <c r="AD25" s="7">
        <v>0</v>
      </c>
      <c r="AE25" s="6">
        <v>0</v>
      </c>
      <c r="AF25" s="6">
        <v>0</v>
      </c>
      <c r="AG25" s="7">
        <v>0</v>
      </c>
      <c r="AH25" s="6">
        <v>0</v>
      </c>
      <c r="AI25" s="7">
        <v>0</v>
      </c>
      <c r="AJ25" s="7">
        <v>0</v>
      </c>
      <c r="AK25" s="6">
        <v>0</v>
      </c>
      <c r="AL25" s="6">
        <v>0</v>
      </c>
      <c r="AM25" s="7">
        <v>0</v>
      </c>
      <c r="AN25" s="6">
        <v>0</v>
      </c>
      <c r="AO25" s="7">
        <v>0</v>
      </c>
      <c r="AP25" s="7">
        <v>0</v>
      </c>
      <c r="AQ25" s="6">
        <v>0</v>
      </c>
      <c r="AR25" s="6">
        <v>0</v>
      </c>
      <c r="AS25" s="6">
        <v>2860196.35</v>
      </c>
      <c r="AT25" s="6">
        <v>0</v>
      </c>
      <c r="AU25" s="6">
        <v>9756583.9600000009</v>
      </c>
      <c r="AV25" s="6">
        <v>0</v>
      </c>
      <c r="AW25" s="6">
        <v>-9756583.9600000009</v>
      </c>
      <c r="AX25" s="6">
        <v>0</v>
      </c>
    </row>
    <row r="26" spans="2:50" outlineLevel="5">
      <c r="B26" s="5" t="s">
        <v>619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7">
        <v>0</v>
      </c>
      <c r="M26" s="6">
        <v>0</v>
      </c>
      <c r="N26" s="6">
        <v>0</v>
      </c>
      <c r="O26" s="6">
        <v>2123719.25</v>
      </c>
      <c r="P26" s="6">
        <v>0</v>
      </c>
      <c r="Q26" s="6">
        <v>12103343.16</v>
      </c>
      <c r="R26" s="7">
        <v>0</v>
      </c>
      <c r="S26" s="6">
        <v>-12103343.16</v>
      </c>
      <c r="T26" s="6">
        <v>0</v>
      </c>
      <c r="U26" s="7">
        <v>0</v>
      </c>
      <c r="V26" s="6">
        <v>0</v>
      </c>
      <c r="W26" s="7">
        <v>0</v>
      </c>
      <c r="X26" s="7">
        <v>0</v>
      </c>
      <c r="Y26" s="6">
        <v>0</v>
      </c>
      <c r="Z26" s="6">
        <v>0</v>
      </c>
      <c r="AA26" s="7">
        <v>0</v>
      </c>
      <c r="AB26" s="6">
        <v>0</v>
      </c>
      <c r="AC26" s="7">
        <v>0</v>
      </c>
      <c r="AD26" s="7">
        <v>0</v>
      </c>
      <c r="AE26" s="6">
        <v>0</v>
      </c>
      <c r="AF26" s="6">
        <v>0</v>
      </c>
      <c r="AG26" s="7">
        <v>0</v>
      </c>
      <c r="AH26" s="6">
        <v>0</v>
      </c>
      <c r="AI26" s="7">
        <v>0</v>
      </c>
      <c r="AJ26" s="7">
        <v>0</v>
      </c>
      <c r="AK26" s="6">
        <v>0</v>
      </c>
      <c r="AL26" s="6">
        <v>0</v>
      </c>
      <c r="AM26" s="7">
        <v>0</v>
      </c>
      <c r="AN26" s="6">
        <v>0</v>
      </c>
      <c r="AO26" s="7">
        <v>0</v>
      </c>
      <c r="AP26" s="7">
        <v>0</v>
      </c>
      <c r="AQ26" s="6">
        <v>0</v>
      </c>
      <c r="AR26" s="6">
        <v>0</v>
      </c>
      <c r="AS26" s="6">
        <v>2123719.25</v>
      </c>
      <c r="AT26" s="6">
        <v>0</v>
      </c>
      <c r="AU26" s="6">
        <v>12103343.16</v>
      </c>
      <c r="AV26" s="6">
        <v>0</v>
      </c>
      <c r="AW26" s="6">
        <v>-12103343.16</v>
      </c>
      <c r="AX26" s="6">
        <v>0</v>
      </c>
    </row>
    <row r="27" spans="2:50" outlineLevel="5">
      <c r="B27" s="5" t="s">
        <v>620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7">
        <v>0</v>
      </c>
      <c r="M27" s="6">
        <v>0</v>
      </c>
      <c r="N27" s="6">
        <v>0</v>
      </c>
      <c r="O27" s="6">
        <v>74657</v>
      </c>
      <c r="P27" s="6">
        <v>0</v>
      </c>
      <c r="Q27" s="6">
        <v>584433.25</v>
      </c>
      <c r="R27" s="7">
        <v>0</v>
      </c>
      <c r="S27" s="6">
        <v>-584433.25</v>
      </c>
      <c r="T27" s="6">
        <v>0</v>
      </c>
      <c r="U27" s="7">
        <v>0</v>
      </c>
      <c r="V27" s="6">
        <v>0</v>
      </c>
      <c r="W27" s="7">
        <v>0</v>
      </c>
      <c r="X27" s="7">
        <v>0</v>
      </c>
      <c r="Y27" s="6">
        <v>0</v>
      </c>
      <c r="Z27" s="6">
        <v>0</v>
      </c>
      <c r="AA27" s="7">
        <v>0</v>
      </c>
      <c r="AB27" s="6">
        <v>0</v>
      </c>
      <c r="AC27" s="7">
        <v>0</v>
      </c>
      <c r="AD27" s="7">
        <v>0</v>
      </c>
      <c r="AE27" s="6">
        <v>0</v>
      </c>
      <c r="AF27" s="6">
        <v>0</v>
      </c>
      <c r="AG27" s="7">
        <v>0</v>
      </c>
      <c r="AH27" s="6">
        <v>0</v>
      </c>
      <c r="AI27" s="7">
        <v>0</v>
      </c>
      <c r="AJ27" s="7">
        <v>0</v>
      </c>
      <c r="AK27" s="6">
        <v>0</v>
      </c>
      <c r="AL27" s="6">
        <v>0</v>
      </c>
      <c r="AM27" s="7">
        <v>0</v>
      </c>
      <c r="AN27" s="6">
        <v>0</v>
      </c>
      <c r="AO27" s="7">
        <v>0</v>
      </c>
      <c r="AP27" s="7">
        <v>0</v>
      </c>
      <c r="AQ27" s="6">
        <v>0</v>
      </c>
      <c r="AR27" s="6">
        <v>0</v>
      </c>
      <c r="AS27" s="6">
        <v>74657</v>
      </c>
      <c r="AT27" s="6">
        <v>0</v>
      </c>
      <c r="AU27" s="6">
        <v>584433.25</v>
      </c>
      <c r="AV27" s="6">
        <v>0</v>
      </c>
      <c r="AW27" s="6">
        <v>-584433.25</v>
      </c>
      <c r="AX27" s="6">
        <v>0</v>
      </c>
    </row>
    <row r="28" spans="2:50" outlineLevel="5">
      <c r="B28" s="5" t="s">
        <v>621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7">
        <v>0</v>
      </c>
      <c r="M28" s="6">
        <v>0</v>
      </c>
      <c r="N28" s="6">
        <v>0</v>
      </c>
      <c r="O28" s="6">
        <v>37497</v>
      </c>
      <c r="P28" s="6">
        <v>0</v>
      </c>
      <c r="Q28" s="6">
        <v>230248.5</v>
      </c>
      <c r="R28" s="7">
        <v>0</v>
      </c>
      <c r="S28" s="6">
        <v>-230248.5</v>
      </c>
      <c r="T28" s="6">
        <v>0</v>
      </c>
      <c r="U28" s="7">
        <v>0</v>
      </c>
      <c r="V28" s="6">
        <v>0</v>
      </c>
      <c r="W28" s="7">
        <v>0</v>
      </c>
      <c r="X28" s="7">
        <v>0</v>
      </c>
      <c r="Y28" s="6">
        <v>0</v>
      </c>
      <c r="Z28" s="6">
        <v>0</v>
      </c>
      <c r="AA28" s="7">
        <v>0</v>
      </c>
      <c r="AB28" s="6">
        <v>0</v>
      </c>
      <c r="AC28" s="7">
        <v>0</v>
      </c>
      <c r="AD28" s="7">
        <v>0</v>
      </c>
      <c r="AE28" s="6">
        <v>0</v>
      </c>
      <c r="AF28" s="6">
        <v>0</v>
      </c>
      <c r="AG28" s="7">
        <v>0</v>
      </c>
      <c r="AH28" s="6">
        <v>0</v>
      </c>
      <c r="AI28" s="7">
        <v>0</v>
      </c>
      <c r="AJ28" s="7">
        <v>0</v>
      </c>
      <c r="AK28" s="6">
        <v>0</v>
      </c>
      <c r="AL28" s="6">
        <v>0</v>
      </c>
      <c r="AM28" s="7">
        <v>0</v>
      </c>
      <c r="AN28" s="6">
        <v>0</v>
      </c>
      <c r="AO28" s="7">
        <v>0</v>
      </c>
      <c r="AP28" s="7">
        <v>0</v>
      </c>
      <c r="AQ28" s="6">
        <v>0</v>
      </c>
      <c r="AR28" s="6">
        <v>0</v>
      </c>
      <c r="AS28" s="6">
        <v>37497</v>
      </c>
      <c r="AT28" s="6">
        <v>0</v>
      </c>
      <c r="AU28" s="6">
        <v>230248.5</v>
      </c>
      <c r="AV28" s="6">
        <v>0</v>
      </c>
      <c r="AW28" s="6">
        <v>-230248.5</v>
      </c>
      <c r="AX28" s="6">
        <v>0</v>
      </c>
    </row>
    <row r="29" spans="2:50" outlineLevel="4">
      <c r="B29" s="5" t="s">
        <v>456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7">
        <v>0</v>
      </c>
      <c r="M29" s="6">
        <v>0</v>
      </c>
      <c r="N29" s="6">
        <v>0</v>
      </c>
      <c r="O29" s="6">
        <v>2235873.25</v>
      </c>
      <c r="P29" s="6">
        <v>0</v>
      </c>
      <c r="Q29" s="6">
        <v>12918024.91</v>
      </c>
      <c r="R29" s="7">
        <v>0</v>
      </c>
      <c r="S29" s="6">
        <v>-12918024.91</v>
      </c>
      <c r="T29" s="6">
        <v>0</v>
      </c>
      <c r="U29" s="7">
        <v>0</v>
      </c>
      <c r="V29" s="6">
        <v>0</v>
      </c>
      <c r="W29" s="7">
        <v>0</v>
      </c>
      <c r="X29" s="7">
        <v>0</v>
      </c>
      <c r="Y29" s="6">
        <v>0</v>
      </c>
      <c r="Z29" s="6">
        <v>0</v>
      </c>
      <c r="AA29" s="7">
        <v>0</v>
      </c>
      <c r="AB29" s="6">
        <v>0</v>
      </c>
      <c r="AC29" s="7">
        <v>0</v>
      </c>
      <c r="AD29" s="7">
        <v>0</v>
      </c>
      <c r="AE29" s="6">
        <v>0</v>
      </c>
      <c r="AF29" s="6">
        <v>0</v>
      </c>
      <c r="AG29" s="7">
        <v>0</v>
      </c>
      <c r="AH29" s="6">
        <v>0</v>
      </c>
      <c r="AI29" s="7">
        <v>0</v>
      </c>
      <c r="AJ29" s="7">
        <v>0</v>
      </c>
      <c r="AK29" s="6">
        <v>0</v>
      </c>
      <c r="AL29" s="6">
        <v>0</v>
      </c>
      <c r="AM29" s="7">
        <v>0</v>
      </c>
      <c r="AN29" s="6">
        <v>0</v>
      </c>
      <c r="AO29" s="7">
        <v>0</v>
      </c>
      <c r="AP29" s="7">
        <v>0</v>
      </c>
      <c r="AQ29" s="6">
        <v>0</v>
      </c>
      <c r="AR29" s="6">
        <v>0</v>
      </c>
      <c r="AS29" s="6">
        <v>2235873.25</v>
      </c>
      <c r="AT29" s="6">
        <v>0</v>
      </c>
      <c r="AU29" s="6">
        <v>12918024.91</v>
      </c>
      <c r="AV29" s="6">
        <v>0</v>
      </c>
      <c r="AW29" s="6">
        <v>-12918024.91</v>
      </c>
      <c r="AX29" s="6">
        <v>0</v>
      </c>
    </row>
    <row r="30" spans="2:50" outlineLevel="5">
      <c r="B30" s="5" t="s">
        <v>622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7">
        <v>0</v>
      </c>
      <c r="M30" s="6">
        <v>0</v>
      </c>
      <c r="N30" s="6">
        <v>0</v>
      </c>
      <c r="O30" s="6">
        <v>1625031.83</v>
      </c>
      <c r="P30" s="6">
        <v>0</v>
      </c>
      <c r="Q30" s="6">
        <v>7714121</v>
      </c>
      <c r="R30" s="7">
        <v>0</v>
      </c>
      <c r="S30" s="6">
        <v>-7714121</v>
      </c>
      <c r="T30" s="6">
        <v>0</v>
      </c>
      <c r="U30" s="7">
        <v>0</v>
      </c>
      <c r="V30" s="6">
        <v>0</v>
      </c>
      <c r="W30" s="7">
        <v>0</v>
      </c>
      <c r="X30" s="7">
        <v>0</v>
      </c>
      <c r="Y30" s="6">
        <v>0</v>
      </c>
      <c r="Z30" s="6">
        <v>0</v>
      </c>
      <c r="AA30" s="7">
        <v>0</v>
      </c>
      <c r="AB30" s="6">
        <v>0</v>
      </c>
      <c r="AC30" s="7">
        <v>0</v>
      </c>
      <c r="AD30" s="7">
        <v>0</v>
      </c>
      <c r="AE30" s="6">
        <v>0</v>
      </c>
      <c r="AF30" s="6">
        <v>0</v>
      </c>
      <c r="AG30" s="7">
        <v>0</v>
      </c>
      <c r="AH30" s="6">
        <v>0</v>
      </c>
      <c r="AI30" s="7">
        <v>0</v>
      </c>
      <c r="AJ30" s="7">
        <v>0</v>
      </c>
      <c r="AK30" s="6">
        <v>0</v>
      </c>
      <c r="AL30" s="6">
        <v>0</v>
      </c>
      <c r="AM30" s="7">
        <v>0</v>
      </c>
      <c r="AN30" s="6">
        <v>0</v>
      </c>
      <c r="AO30" s="7">
        <v>0</v>
      </c>
      <c r="AP30" s="7">
        <v>0</v>
      </c>
      <c r="AQ30" s="6">
        <v>0</v>
      </c>
      <c r="AR30" s="6">
        <v>0</v>
      </c>
      <c r="AS30" s="6">
        <v>1625031.83</v>
      </c>
      <c r="AT30" s="6">
        <v>0</v>
      </c>
      <c r="AU30" s="6">
        <v>7714121</v>
      </c>
      <c r="AV30" s="6">
        <v>0</v>
      </c>
      <c r="AW30" s="6">
        <v>-7714121</v>
      </c>
      <c r="AX30" s="6">
        <v>0</v>
      </c>
    </row>
    <row r="31" spans="2:50" outlineLevel="5">
      <c r="B31" s="5" t="s">
        <v>623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7">
        <v>0</v>
      </c>
      <c r="M31" s="6">
        <v>0</v>
      </c>
      <c r="N31" s="6">
        <v>0</v>
      </c>
      <c r="O31" s="6">
        <v>97907.75</v>
      </c>
      <c r="P31" s="6">
        <v>0</v>
      </c>
      <c r="Q31" s="6">
        <v>303038.25</v>
      </c>
      <c r="R31" s="7">
        <v>0</v>
      </c>
      <c r="S31" s="6">
        <v>-303038.25</v>
      </c>
      <c r="T31" s="6">
        <v>0</v>
      </c>
      <c r="U31" s="7">
        <v>0</v>
      </c>
      <c r="V31" s="6">
        <v>0</v>
      </c>
      <c r="W31" s="7">
        <v>0</v>
      </c>
      <c r="X31" s="7">
        <v>0</v>
      </c>
      <c r="Y31" s="6">
        <v>0</v>
      </c>
      <c r="Z31" s="6">
        <v>0</v>
      </c>
      <c r="AA31" s="7">
        <v>0</v>
      </c>
      <c r="AB31" s="6">
        <v>0</v>
      </c>
      <c r="AC31" s="7">
        <v>0</v>
      </c>
      <c r="AD31" s="7">
        <v>0</v>
      </c>
      <c r="AE31" s="6">
        <v>0</v>
      </c>
      <c r="AF31" s="6">
        <v>0</v>
      </c>
      <c r="AG31" s="7">
        <v>0</v>
      </c>
      <c r="AH31" s="6">
        <v>0</v>
      </c>
      <c r="AI31" s="7">
        <v>0</v>
      </c>
      <c r="AJ31" s="7">
        <v>0</v>
      </c>
      <c r="AK31" s="6">
        <v>0</v>
      </c>
      <c r="AL31" s="6">
        <v>0</v>
      </c>
      <c r="AM31" s="7">
        <v>0</v>
      </c>
      <c r="AN31" s="6">
        <v>0</v>
      </c>
      <c r="AO31" s="7">
        <v>0</v>
      </c>
      <c r="AP31" s="7">
        <v>0</v>
      </c>
      <c r="AQ31" s="6">
        <v>0</v>
      </c>
      <c r="AR31" s="6">
        <v>0</v>
      </c>
      <c r="AS31" s="6">
        <v>97907.75</v>
      </c>
      <c r="AT31" s="6">
        <v>0</v>
      </c>
      <c r="AU31" s="6">
        <v>303038.25</v>
      </c>
      <c r="AV31" s="6">
        <v>0</v>
      </c>
      <c r="AW31" s="6">
        <v>-303038.25</v>
      </c>
      <c r="AX31" s="6">
        <v>0</v>
      </c>
    </row>
    <row r="32" spans="2:50" outlineLevel="5">
      <c r="B32" s="5" t="s">
        <v>624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7">
        <v>0</v>
      </c>
      <c r="M32" s="6">
        <v>0</v>
      </c>
      <c r="N32" s="6">
        <v>0</v>
      </c>
      <c r="O32" s="6">
        <v>43955.5</v>
      </c>
      <c r="P32" s="6">
        <v>0</v>
      </c>
      <c r="Q32" s="6">
        <v>142389.5</v>
      </c>
      <c r="R32" s="7">
        <v>0</v>
      </c>
      <c r="S32" s="6">
        <v>-142389.5</v>
      </c>
      <c r="T32" s="6">
        <v>0</v>
      </c>
      <c r="U32" s="7">
        <v>0</v>
      </c>
      <c r="V32" s="6">
        <v>0</v>
      </c>
      <c r="W32" s="7">
        <v>0</v>
      </c>
      <c r="X32" s="7">
        <v>0</v>
      </c>
      <c r="Y32" s="6">
        <v>0</v>
      </c>
      <c r="Z32" s="6">
        <v>0</v>
      </c>
      <c r="AA32" s="7">
        <v>0</v>
      </c>
      <c r="AB32" s="6">
        <v>0</v>
      </c>
      <c r="AC32" s="7">
        <v>0</v>
      </c>
      <c r="AD32" s="7">
        <v>0</v>
      </c>
      <c r="AE32" s="6">
        <v>0</v>
      </c>
      <c r="AF32" s="6">
        <v>0</v>
      </c>
      <c r="AG32" s="7">
        <v>0</v>
      </c>
      <c r="AH32" s="6">
        <v>0</v>
      </c>
      <c r="AI32" s="7">
        <v>0</v>
      </c>
      <c r="AJ32" s="7">
        <v>0</v>
      </c>
      <c r="AK32" s="6">
        <v>0</v>
      </c>
      <c r="AL32" s="6">
        <v>0</v>
      </c>
      <c r="AM32" s="7">
        <v>0</v>
      </c>
      <c r="AN32" s="6">
        <v>0</v>
      </c>
      <c r="AO32" s="7">
        <v>0</v>
      </c>
      <c r="AP32" s="7">
        <v>0</v>
      </c>
      <c r="AQ32" s="6">
        <v>0</v>
      </c>
      <c r="AR32" s="6">
        <v>0</v>
      </c>
      <c r="AS32" s="6">
        <v>43955.5</v>
      </c>
      <c r="AT32" s="6">
        <v>0</v>
      </c>
      <c r="AU32" s="6">
        <v>142389.5</v>
      </c>
      <c r="AV32" s="6">
        <v>0</v>
      </c>
      <c r="AW32" s="6">
        <v>-142389.5</v>
      </c>
      <c r="AX32" s="6">
        <v>0</v>
      </c>
    </row>
    <row r="33" spans="2:50" outlineLevel="5">
      <c r="B33" s="5" t="s">
        <v>625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7">
        <v>0</v>
      </c>
      <c r="M33" s="6">
        <v>0</v>
      </c>
      <c r="N33" s="6">
        <v>0</v>
      </c>
      <c r="O33" s="7">
        <v>0</v>
      </c>
      <c r="P33" s="6">
        <v>0</v>
      </c>
      <c r="Q33" s="7">
        <v>0</v>
      </c>
      <c r="R33" s="7">
        <v>0</v>
      </c>
      <c r="S33" s="6">
        <v>0</v>
      </c>
      <c r="T33" s="6">
        <v>0</v>
      </c>
      <c r="U33" s="7">
        <v>0</v>
      </c>
      <c r="V33" s="6">
        <v>0</v>
      </c>
      <c r="W33" s="7">
        <v>0</v>
      </c>
      <c r="X33" s="7">
        <v>0</v>
      </c>
      <c r="Y33" s="6">
        <v>0</v>
      </c>
      <c r="Z33" s="6">
        <v>0</v>
      </c>
      <c r="AA33" s="7">
        <v>0</v>
      </c>
      <c r="AB33" s="6">
        <v>0</v>
      </c>
      <c r="AC33" s="7">
        <v>0</v>
      </c>
      <c r="AD33" s="7">
        <v>0</v>
      </c>
      <c r="AE33" s="6">
        <v>0</v>
      </c>
      <c r="AF33" s="6">
        <v>0</v>
      </c>
      <c r="AG33" s="7">
        <v>0</v>
      </c>
      <c r="AH33" s="6">
        <v>0</v>
      </c>
      <c r="AI33" s="7">
        <v>0</v>
      </c>
      <c r="AJ33" s="7">
        <v>0</v>
      </c>
      <c r="AK33" s="6">
        <v>0</v>
      </c>
      <c r="AL33" s="6">
        <v>0</v>
      </c>
      <c r="AM33" s="7">
        <v>0</v>
      </c>
      <c r="AN33" s="6">
        <v>0</v>
      </c>
      <c r="AO33" s="7">
        <v>0</v>
      </c>
      <c r="AP33" s="7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</row>
    <row r="34" spans="2:50" outlineLevel="4">
      <c r="B34" s="5" t="s">
        <v>626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7">
        <v>0</v>
      </c>
      <c r="M34" s="6">
        <v>0</v>
      </c>
      <c r="N34" s="6">
        <v>0</v>
      </c>
      <c r="O34" s="6">
        <v>1766895.08</v>
      </c>
      <c r="P34" s="6">
        <v>0</v>
      </c>
      <c r="Q34" s="6">
        <v>8159548.75</v>
      </c>
      <c r="R34" s="7">
        <v>0</v>
      </c>
      <c r="S34" s="6">
        <v>-8159548.75</v>
      </c>
      <c r="T34" s="6">
        <v>0</v>
      </c>
      <c r="U34" s="7">
        <v>0</v>
      </c>
      <c r="V34" s="6">
        <v>0</v>
      </c>
      <c r="W34" s="7">
        <v>0</v>
      </c>
      <c r="X34" s="7">
        <v>0</v>
      </c>
      <c r="Y34" s="6">
        <v>0</v>
      </c>
      <c r="Z34" s="6">
        <v>0</v>
      </c>
      <c r="AA34" s="7">
        <v>0</v>
      </c>
      <c r="AB34" s="6">
        <v>0</v>
      </c>
      <c r="AC34" s="7">
        <v>0</v>
      </c>
      <c r="AD34" s="7">
        <v>0</v>
      </c>
      <c r="AE34" s="6">
        <v>0</v>
      </c>
      <c r="AF34" s="6">
        <v>0</v>
      </c>
      <c r="AG34" s="7">
        <v>0</v>
      </c>
      <c r="AH34" s="6">
        <v>0</v>
      </c>
      <c r="AI34" s="7">
        <v>0</v>
      </c>
      <c r="AJ34" s="7">
        <v>0</v>
      </c>
      <c r="AK34" s="6">
        <v>0</v>
      </c>
      <c r="AL34" s="6">
        <v>0</v>
      </c>
      <c r="AM34" s="7">
        <v>0</v>
      </c>
      <c r="AN34" s="6">
        <v>0</v>
      </c>
      <c r="AO34" s="7">
        <v>0</v>
      </c>
      <c r="AP34" s="7">
        <v>0</v>
      </c>
      <c r="AQ34" s="6">
        <v>0</v>
      </c>
      <c r="AR34" s="6">
        <v>0</v>
      </c>
      <c r="AS34" s="6">
        <v>1766895.08</v>
      </c>
      <c r="AT34" s="6">
        <v>0</v>
      </c>
      <c r="AU34" s="6">
        <v>8159548.75</v>
      </c>
      <c r="AV34" s="6">
        <v>0</v>
      </c>
      <c r="AW34" s="6">
        <v>-8159548.75</v>
      </c>
      <c r="AX34" s="6">
        <v>0</v>
      </c>
    </row>
    <row r="35" spans="2:50" outlineLevel="5">
      <c r="B35" s="5" t="s">
        <v>627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7">
        <v>0</v>
      </c>
      <c r="M35" s="6">
        <v>0</v>
      </c>
      <c r="N35" s="6">
        <v>0</v>
      </c>
      <c r="O35" s="7">
        <v>0</v>
      </c>
      <c r="P35" s="6">
        <v>0</v>
      </c>
      <c r="Q35" s="7">
        <v>0</v>
      </c>
      <c r="R35" s="7">
        <v>0</v>
      </c>
      <c r="S35" s="6">
        <v>0</v>
      </c>
      <c r="T35" s="6">
        <v>0</v>
      </c>
      <c r="U35" s="6">
        <v>422705.17</v>
      </c>
      <c r="V35" s="6">
        <v>0</v>
      </c>
      <c r="W35" s="6">
        <v>2323382.69</v>
      </c>
      <c r="X35" s="7">
        <v>0</v>
      </c>
      <c r="Y35" s="6">
        <v>-2323382.69</v>
      </c>
      <c r="Z35" s="6">
        <v>0</v>
      </c>
      <c r="AA35" s="7">
        <v>0</v>
      </c>
      <c r="AB35" s="6">
        <v>0</v>
      </c>
      <c r="AC35" s="7">
        <v>0</v>
      </c>
      <c r="AD35" s="7">
        <v>0</v>
      </c>
      <c r="AE35" s="6">
        <v>0</v>
      </c>
      <c r="AF35" s="6">
        <v>0</v>
      </c>
      <c r="AG35" s="7">
        <v>0</v>
      </c>
      <c r="AH35" s="6">
        <v>0</v>
      </c>
      <c r="AI35" s="7">
        <v>0</v>
      </c>
      <c r="AJ35" s="7">
        <v>0</v>
      </c>
      <c r="AK35" s="6">
        <v>0</v>
      </c>
      <c r="AL35" s="6">
        <v>0</v>
      </c>
      <c r="AM35" s="7">
        <v>0</v>
      </c>
      <c r="AN35" s="6">
        <v>0</v>
      </c>
      <c r="AO35" s="7">
        <v>0</v>
      </c>
      <c r="AP35" s="7">
        <v>0</v>
      </c>
      <c r="AQ35" s="6">
        <v>0</v>
      </c>
      <c r="AR35" s="6">
        <v>0</v>
      </c>
      <c r="AS35" s="6">
        <v>422705.17</v>
      </c>
      <c r="AT35" s="6">
        <v>0</v>
      </c>
      <c r="AU35" s="6">
        <v>2323382.69</v>
      </c>
      <c r="AV35" s="6">
        <v>0</v>
      </c>
      <c r="AW35" s="6">
        <v>-2323382.69</v>
      </c>
      <c r="AX35" s="6">
        <v>0</v>
      </c>
    </row>
    <row r="36" spans="2:50" outlineLevel="5">
      <c r="B36" s="5" t="s">
        <v>628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7">
        <v>0</v>
      </c>
      <c r="M36" s="6">
        <v>0</v>
      </c>
      <c r="N36" s="6">
        <v>0</v>
      </c>
      <c r="O36" s="7">
        <v>0</v>
      </c>
      <c r="P36" s="6">
        <v>0</v>
      </c>
      <c r="Q36" s="7">
        <v>0</v>
      </c>
      <c r="R36" s="7">
        <v>0</v>
      </c>
      <c r="S36" s="6">
        <v>0</v>
      </c>
      <c r="T36" s="6">
        <v>0</v>
      </c>
      <c r="U36" s="7">
        <v>0</v>
      </c>
      <c r="V36" s="6">
        <v>0</v>
      </c>
      <c r="W36" s="7">
        <v>0</v>
      </c>
      <c r="X36" s="7">
        <v>0</v>
      </c>
      <c r="Y36" s="6">
        <v>0</v>
      </c>
      <c r="Z36" s="6">
        <v>0</v>
      </c>
      <c r="AA36" s="7">
        <v>0</v>
      </c>
      <c r="AB36" s="6">
        <v>0</v>
      </c>
      <c r="AC36" s="7">
        <v>0</v>
      </c>
      <c r="AD36" s="7">
        <v>0</v>
      </c>
      <c r="AE36" s="6">
        <v>0</v>
      </c>
      <c r="AF36" s="6">
        <v>0</v>
      </c>
      <c r="AG36" s="7">
        <v>0</v>
      </c>
      <c r="AH36" s="6">
        <v>0</v>
      </c>
      <c r="AI36" s="7">
        <v>0</v>
      </c>
      <c r="AJ36" s="7">
        <v>0</v>
      </c>
      <c r="AK36" s="6">
        <v>0</v>
      </c>
      <c r="AL36" s="6">
        <v>0</v>
      </c>
      <c r="AM36" s="7">
        <v>0</v>
      </c>
      <c r="AN36" s="6">
        <v>0</v>
      </c>
      <c r="AO36" s="7">
        <v>0</v>
      </c>
      <c r="AP36" s="7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</row>
    <row r="37" spans="2:50" outlineLevel="5">
      <c r="B37" s="5" t="s">
        <v>629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7">
        <v>0</v>
      </c>
      <c r="M37" s="6">
        <v>0</v>
      </c>
      <c r="N37" s="6">
        <v>0</v>
      </c>
      <c r="O37" s="7">
        <v>0</v>
      </c>
      <c r="P37" s="6">
        <v>0</v>
      </c>
      <c r="Q37" s="7">
        <v>0</v>
      </c>
      <c r="R37" s="7">
        <v>0</v>
      </c>
      <c r="S37" s="6">
        <v>0</v>
      </c>
      <c r="T37" s="6">
        <v>0</v>
      </c>
      <c r="U37" s="7">
        <v>0</v>
      </c>
      <c r="V37" s="6">
        <v>0</v>
      </c>
      <c r="W37" s="6">
        <v>23247</v>
      </c>
      <c r="X37" s="7">
        <v>0</v>
      </c>
      <c r="Y37" s="6">
        <v>-23247</v>
      </c>
      <c r="Z37" s="6">
        <v>0</v>
      </c>
      <c r="AA37" s="7">
        <v>0</v>
      </c>
      <c r="AB37" s="6">
        <v>0</v>
      </c>
      <c r="AC37" s="7">
        <v>0</v>
      </c>
      <c r="AD37" s="7">
        <v>0</v>
      </c>
      <c r="AE37" s="6">
        <v>0</v>
      </c>
      <c r="AF37" s="6">
        <v>0</v>
      </c>
      <c r="AG37" s="7">
        <v>0</v>
      </c>
      <c r="AH37" s="6">
        <v>0</v>
      </c>
      <c r="AI37" s="7">
        <v>0</v>
      </c>
      <c r="AJ37" s="7">
        <v>0</v>
      </c>
      <c r="AK37" s="6">
        <v>0</v>
      </c>
      <c r="AL37" s="6">
        <v>0</v>
      </c>
      <c r="AM37" s="7">
        <v>0</v>
      </c>
      <c r="AN37" s="6">
        <v>0</v>
      </c>
      <c r="AO37" s="7">
        <v>0</v>
      </c>
      <c r="AP37" s="7">
        <v>0</v>
      </c>
      <c r="AQ37" s="6">
        <v>0</v>
      </c>
      <c r="AR37" s="6">
        <v>0</v>
      </c>
      <c r="AS37" s="6">
        <v>0</v>
      </c>
      <c r="AT37" s="6">
        <v>0</v>
      </c>
      <c r="AU37" s="6">
        <v>23247</v>
      </c>
      <c r="AV37" s="6">
        <v>0</v>
      </c>
      <c r="AW37" s="6">
        <v>-23247</v>
      </c>
      <c r="AX37" s="6">
        <v>0</v>
      </c>
    </row>
    <row r="38" spans="2:50" outlineLevel="5">
      <c r="B38" s="5" t="s">
        <v>630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7">
        <v>0</v>
      </c>
      <c r="M38" s="6">
        <v>0</v>
      </c>
      <c r="N38" s="6">
        <v>0</v>
      </c>
      <c r="O38" s="7">
        <v>0</v>
      </c>
      <c r="P38" s="6">
        <v>0</v>
      </c>
      <c r="Q38" s="7">
        <v>0</v>
      </c>
      <c r="R38" s="7">
        <v>0</v>
      </c>
      <c r="S38" s="6">
        <v>0</v>
      </c>
      <c r="T38" s="6">
        <v>0</v>
      </c>
      <c r="U38" s="7">
        <v>0</v>
      </c>
      <c r="V38" s="6">
        <v>0</v>
      </c>
      <c r="W38" s="7">
        <v>0</v>
      </c>
      <c r="X38" s="7">
        <v>0</v>
      </c>
      <c r="Y38" s="6">
        <v>0</v>
      </c>
      <c r="Z38" s="6">
        <v>0</v>
      </c>
      <c r="AA38" s="7">
        <v>0</v>
      </c>
      <c r="AB38" s="6">
        <v>0</v>
      </c>
      <c r="AC38" s="7">
        <v>0</v>
      </c>
      <c r="AD38" s="7">
        <v>0</v>
      </c>
      <c r="AE38" s="6">
        <v>0</v>
      </c>
      <c r="AF38" s="6">
        <v>0</v>
      </c>
      <c r="AG38" s="7">
        <v>0</v>
      </c>
      <c r="AH38" s="6">
        <v>0</v>
      </c>
      <c r="AI38" s="7">
        <v>0</v>
      </c>
      <c r="AJ38" s="7">
        <v>0</v>
      </c>
      <c r="AK38" s="6">
        <v>0</v>
      </c>
      <c r="AL38" s="6">
        <v>0</v>
      </c>
      <c r="AM38" s="7">
        <v>0</v>
      </c>
      <c r="AN38" s="6">
        <v>0</v>
      </c>
      <c r="AO38" s="7">
        <v>0</v>
      </c>
      <c r="AP38" s="7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</row>
    <row r="39" spans="2:50" outlineLevel="4">
      <c r="B39" s="5" t="s">
        <v>631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7">
        <v>0</v>
      </c>
      <c r="M39" s="6">
        <v>0</v>
      </c>
      <c r="N39" s="6">
        <v>0</v>
      </c>
      <c r="O39" s="7">
        <v>0</v>
      </c>
      <c r="P39" s="6">
        <v>0</v>
      </c>
      <c r="Q39" s="7">
        <v>0</v>
      </c>
      <c r="R39" s="7">
        <v>0</v>
      </c>
      <c r="S39" s="6">
        <v>0</v>
      </c>
      <c r="T39" s="6">
        <v>0</v>
      </c>
      <c r="U39" s="6">
        <v>422705.17</v>
      </c>
      <c r="V39" s="6">
        <v>0</v>
      </c>
      <c r="W39" s="6">
        <v>2346629.69</v>
      </c>
      <c r="X39" s="7">
        <v>0</v>
      </c>
      <c r="Y39" s="6">
        <v>-2346629.69</v>
      </c>
      <c r="Z39" s="6">
        <v>0</v>
      </c>
      <c r="AA39" s="7">
        <v>0</v>
      </c>
      <c r="AB39" s="6">
        <v>0</v>
      </c>
      <c r="AC39" s="7">
        <v>0</v>
      </c>
      <c r="AD39" s="7">
        <v>0</v>
      </c>
      <c r="AE39" s="6">
        <v>0</v>
      </c>
      <c r="AF39" s="6">
        <v>0</v>
      </c>
      <c r="AG39" s="7">
        <v>0</v>
      </c>
      <c r="AH39" s="6">
        <v>0</v>
      </c>
      <c r="AI39" s="7">
        <v>0</v>
      </c>
      <c r="AJ39" s="7">
        <v>0</v>
      </c>
      <c r="AK39" s="6">
        <v>0</v>
      </c>
      <c r="AL39" s="6">
        <v>0</v>
      </c>
      <c r="AM39" s="7">
        <v>0</v>
      </c>
      <c r="AN39" s="6">
        <v>0</v>
      </c>
      <c r="AO39" s="7">
        <v>0</v>
      </c>
      <c r="AP39" s="7">
        <v>0</v>
      </c>
      <c r="AQ39" s="6">
        <v>0</v>
      </c>
      <c r="AR39" s="6">
        <v>0</v>
      </c>
      <c r="AS39" s="6">
        <v>422705.17</v>
      </c>
      <c r="AT39" s="6">
        <v>0</v>
      </c>
      <c r="AU39" s="6">
        <v>2346629.69</v>
      </c>
      <c r="AV39" s="6">
        <v>0</v>
      </c>
      <c r="AW39" s="6">
        <v>-2346629.69</v>
      </c>
      <c r="AX39" s="6">
        <v>0</v>
      </c>
    </row>
    <row r="40" spans="2:50" outlineLevel="3">
      <c r="B40" s="5" t="s">
        <v>632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7">
        <v>0</v>
      </c>
      <c r="M40" s="6">
        <v>0</v>
      </c>
      <c r="N40" s="6">
        <v>0</v>
      </c>
      <c r="O40" s="6">
        <v>14138096.369999999</v>
      </c>
      <c r="P40" s="6">
        <v>0</v>
      </c>
      <c r="Q40" s="6">
        <v>58190879.600000001</v>
      </c>
      <c r="R40" s="7">
        <v>0</v>
      </c>
      <c r="S40" s="6">
        <v>-58190879.600000001</v>
      </c>
      <c r="T40" s="6">
        <v>0</v>
      </c>
      <c r="U40" s="6">
        <v>422705.17</v>
      </c>
      <c r="V40" s="6">
        <v>0</v>
      </c>
      <c r="W40" s="6">
        <v>2346629.69</v>
      </c>
      <c r="X40" s="7">
        <v>0</v>
      </c>
      <c r="Y40" s="6">
        <v>-2346629.69</v>
      </c>
      <c r="Z40" s="6">
        <v>0</v>
      </c>
      <c r="AA40" s="7">
        <v>0</v>
      </c>
      <c r="AB40" s="6">
        <v>0</v>
      </c>
      <c r="AC40" s="7">
        <v>0</v>
      </c>
      <c r="AD40" s="7">
        <v>0</v>
      </c>
      <c r="AE40" s="6">
        <v>0</v>
      </c>
      <c r="AF40" s="6">
        <v>0</v>
      </c>
      <c r="AG40" s="7">
        <v>0</v>
      </c>
      <c r="AH40" s="6">
        <v>0</v>
      </c>
      <c r="AI40" s="7">
        <v>0</v>
      </c>
      <c r="AJ40" s="7">
        <v>0</v>
      </c>
      <c r="AK40" s="6">
        <v>0</v>
      </c>
      <c r="AL40" s="6">
        <v>0</v>
      </c>
      <c r="AM40" s="7">
        <v>0</v>
      </c>
      <c r="AN40" s="6">
        <v>0</v>
      </c>
      <c r="AO40" s="7">
        <v>0</v>
      </c>
      <c r="AP40" s="7">
        <v>0</v>
      </c>
      <c r="AQ40" s="6">
        <v>0</v>
      </c>
      <c r="AR40" s="6">
        <v>0</v>
      </c>
      <c r="AS40" s="6">
        <v>14560801.539999999</v>
      </c>
      <c r="AT40" s="6">
        <v>0</v>
      </c>
      <c r="AU40" s="6">
        <v>60537509.289999999</v>
      </c>
      <c r="AV40" s="6">
        <v>0</v>
      </c>
      <c r="AW40" s="6">
        <v>-60537509.289999999</v>
      </c>
      <c r="AX40" s="6">
        <v>0</v>
      </c>
    </row>
    <row r="41" spans="2:50" outlineLevel="4">
      <c r="B41" s="5" t="s">
        <v>633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7">
        <v>0</v>
      </c>
      <c r="M41" s="6">
        <v>0</v>
      </c>
      <c r="N41" s="6">
        <v>0</v>
      </c>
      <c r="O41" s="7">
        <v>0</v>
      </c>
      <c r="P41" s="6">
        <v>0</v>
      </c>
      <c r="Q41" s="7">
        <v>0</v>
      </c>
      <c r="R41" s="7">
        <v>0</v>
      </c>
      <c r="S41" s="6">
        <v>0</v>
      </c>
      <c r="T41" s="6">
        <v>0</v>
      </c>
      <c r="U41" s="6">
        <v>1590877.65</v>
      </c>
      <c r="V41" s="6">
        <v>0</v>
      </c>
      <c r="W41" s="6">
        <v>3572700.15</v>
      </c>
      <c r="X41" s="7">
        <v>0</v>
      </c>
      <c r="Y41" s="6">
        <v>-3572700.15</v>
      </c>
      <c r="Z41" s="6">
        <v>0</v>
      </c>
      <c r="AA41" s="7">
        <v>0</v>
      </c>
      <c r="AB41" s="6">
        <v>0</v>
      </c>
      <c r="AC41" s="7">
        <v>0</v>
      </c>
      <c r="AD41" s="7">
        <v>0</v>
      </c>
      <c r="AE41" s="6">
        <v>0</v>
      </c>
      <c r="AF41" s="6">
        <v>0</v>
      </c>
      <c r="AG41" s="7">
        <v>0</v>
      </c>
      <c r="AH41" s="6">
        <v>0</v>
      </c>
      <c r="AI41" s="7">
        <v>0</v>
      </c>
      <c r="AJ41" s="7">
        <v>0</v>
      </c>
      <c r="AK41" s="6">
        <v>0</v>
      </c>
      <c r="AL41" s="6">
        <v>0</v>
      </c>
      <c r="AM41" s="7">
        <v>0</v>
      </c>
      <c r="AN41" s="6">
        <v>0</v>
      </c>
      <c r="AO41" s="7">
        <v>0</v>
      </c>
      <c r="AP41" s="7">
        <v>0</v>
      </c>
      <c r="AQ41" s="6">
        <v>0</v>
      </c>
      <c r="AR41" s="6">
        <v>0</v>
      </c>
      <c r="AS41" s="6">
        <v>1590877.65</v>
      </c>
      <c r="AT41" s="6">
        <v>0</v>
      </c>
      <c r="AU41" s="6">
        <v>3572700.15</v>
      </c>
      <c r="AV41" s="6">
        <v>0</v>
      </c>
      <c r="AW41" s="6">
        <v>-3572700.15</v>
      </c>
      <c r="AX41" s="6">
        <v>0</v>
      </c>
    </row>
    <row r="42" spans="2:50" outlineLevel="3">
      <c r="B42" s="5" t="s">
        <v>634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7">
        <v>0</v>
      </c>
      <c r="J42" s="6">
        <v>0</v>
      </c>
      <c r="K42" s="7">
        <v>0</v>
      </c>
      <c r="L42" s="7">
        <v>0</v>
      </c>
      <c r="M42" s="6">
        <v>0</v>
      </c>
      <c r="N42" s="6">
        <v>0</v>
      </c>
      <c r="O42" s="7">
        <v>0</v>
      </c>
      <c r="P42" s="6">
        <v>0</v>
      </c>
      <c r="Q42" s="7">
        <v>0</v>
      </c>
      <c r="R42" s="7">
        <v>0</v>
      </c>
      <c r="S42" s="6">
        <v>0</v>
      </c>
      <c r="T42" s="6">
        <v>0</v>
      </c>
      <c r="U42" s="6">
        <v>1590877.65</v>
      </c>
      <c r="V42" s="6">
        <v>0</v>
      </c>
      <c r="W42" s="6">
        <v>3572700.15</v>
      </c>
      <c r="X42" s="7">
        <v>0</v>
      </c>
      <c r="Y42" s="6">
        <v>-3572700.15</v>
      </c>
      <c r="Z42" s="6">
        <v>0</v>
      </c>
      <c r="AA42" s="7">
        <v>0</v>
      </c>
      <c r="AB42" s="6">
        <v>0</v>
      </c>
      <c r="AC42" s="7">
        <v>0</v>
      </c>
      <c r="AD42" s="7">
        <v>0</v>
      </c>
      <c r="AE42" s="6">
        <v>0</v>
      </c>
      <c r="AF42" s="6">
        <v>0</v>
      </c>
      <c r="AG42" s="7">
        <v>0</v>
      </c>
      <c r="AH42" s="6">
        <v>0</v>
      </c>
      <c r="AI42" s="7">
        <v>0</v>
      </c>
      <c r="AJ42" s="7">
        <v>0</v>
      </c>
      <c r="AK42" s="6">
        <v>0</v>
      </c>
      <c r="AL42" s="6">
        <v>0</v>
      </c>
      <c r="AM42" s="7">
        <v>0</v>
      </c>
      <c r="AN42" s="6">
        <v>0</v>
      </c>
      <c r="AO42" s="7">
        <v>0</v>
      </c>
      <c r="AP42" s="7">
        <v>0</v>
      </c>
      <c r="AQ42" s="6">
        <v>0</v>
      </c>
      <c r="AR42" s="6">
        <v>0</v>
      </c>
      <c r="AS42" s="6">
        <v>1590877.65</v>
      </c>
      <c r="AT42" s="6">
        <v>0</v>
      </c>
      <c r="AU42" s="6">
        <v>3572700.15</v>
      </c>
      <c r="AV42" s="6">
        <v>0</v>
      </c>
      <c r="AW42" s="6">
        <v>-3572700.15</v>
      </c>
      <c r="AX42" s="6">
        <v>0</v>
      </c>
    </row>
    <row r="43" spans="2:50" outlineLevel="3">
      <c r="B43" s="5" t="s">
        <v>478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7">
        <v>0</v>
      </c>
      <c r="J43" s="6">
        <v>0</v>
      </c>
      <c r="K43" s="7">
        <v>0</v>
      </c>
      <c r="L43" s="7">
        <v>0</v>
      </c>
      <c r="M43" s="6">
        <v>0</v>
      </c>
      <c r="N43" s="6">
        <v>0</v>
      </c>
      <c r="O43" s="7">
        <v>0</v>
      </c>
      <c r="P43" s="6">
        <v>0</v>
      </c>
      <c r="Q43" s="7">
        <v>0</v>
      </c>
      <c r="R43" s="6">
        <v>230309000</v>
      </c>
      <c r="S43" s="6">
        <v>230309000</v>
      </c>
      <c r="T43" s="6">
        <v>0</v>
      </c>
      <c r="U43" s="7">
        <v>0</v>
      </c>
      <c r="V43" s="6">
        <v>0</v>
      </c>
      <c r="W43" s="7">
        <v>0</v>
      </c>
      <c r="X43" s="6">
        <v>19371000</v>
      </c>
      <c r="Y43" s="6">
        <v>19371000</v>
      </c>
      <c r="Z43" s="6">
        <v>0</v>
      </c>
      <c r="AA43" s="7">
        <v>0</v>
      </c>
      <c r="AB43" s="6">
        <v>0</v>
      </c>
      <c r="AC43" s="7">
        <v>0</v>
      </c>
      <c r="AD43" s="7">
        <v>0</v>
      </c>
      <c r="AE43" s="6">
        <v>0</v>
      </c>
      <c r="AF43" s="6">
        <v>0</v>
      </c>
      <c r="AG43" s="7">
        <v>0</v>
      </c>
      <c r="AH43" s="6">
        <v>0</v>
      </c>
      <c r="AI43" s="7">
        <v>0</v>
      </c>
      <c r="AJ43" s="7">
        <v>0</v>
      </c>
      <c r="AK43" s="6">
        <v>0</v>
      </c>
      <c r="AL43" s="6">
        <v>0</v>
      </c>
      <c r="AM43" s="7">
        <v>0</v>
      </c>
      <c r="AN43" s="6">
        <v>0</v>
      </c>
      <c r="AO43" s="7">
        <v>0</v>
      </c>
      <c r="AP43" s="7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249680000</v>
      </c>
      <c r="AW43" s="6">
        <v>249680000</v>
      </c>
      <c r="AX43" s="6">
        <v>0</v>
      </c>
    </row>
    <row r="44" spans="2:50" outlineLevel="2">
      <c r="B44" s="5" t="s">
        <v>479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7">
        <v>0</v>
      </c>
      <c r="J44" s="6">
        <v>0</v>
      </c>
      <c r="K44" s="7">
        <v>0</v>
      </c>
      <c r="L44" s="7">
        <v>0</v>
      </c>
      <c r="M44" s="6">
        <v>0</v>
      </c>
      <c r="N44" s="6">
        <v>0</v>
      </c>
      <c r="O44" s="6">
        <v>14138096.369999999</v>
      </c>
      <c r="P44" s="6">
        <v>6.1387999999999998</v>
      </c>
      <c r="Q44" s="6">
        <v>58190879.600000001</v>
      </c>
      <c r="R44" s="6">
        <v>230309000</v>
      </c>
      <c r="S44" s="6">
        <v>172118120.40000001</v>
      </c>
      <c r="T44" s="6">
        <v>25.266400000000001</v>
      </c>
      <c r="U44" s="6">
        <v>2013582.82</v>
      </c>
      <c r="V44" s="6">
        <v>10.3948</v>
      </c>
      <c r="W44" s="6">
        <v>5919329.8399999999</v>
      </c>
      <c r="X44" s="6">
        <v>19371000</v>
      </c>
      <c r="Y44" s="6">
        <v>13451670.16</v>
      </c>
      <c r="Z44" s="6">
        <v>30.557700000000001</v>
      </c>
      <c r="AA44" s="7">
        <v>0</v>
      </c>
      <c r="AB44" s="6">
        <v>0</v>
      </c>
      <c r="AC44" s="7">
        <v>0</v>
      </c>
      <c r="AD44" s="7">
        <v>0</v>
      </c>
      <c r="AE44" s="6">
        <v>0</v>
      </c>
      <c r="AF44" s="6">
        <v>0</v>
      </c>
      <c r="AG44" s="7">
        <v>0</v>
      </c>
      <c r="AH44" s="6">
        <v>0</v>
      </c>
      <c r="AI44" s="7">
        <v>0</v>
      </c>
      <c r="AJ44" s="7">
        <v>0</v>
      </c>
      <c r="AK44" s="6">
        <v>0</v>
      </c>
      <c r="AL44" s="6">
        <v>0</v>
      </c>
      <c r="AM44" s="7">
        <v>0</v>
      </c>
      <c r="AN44" s="6">
        <v>0</v>
      </c>
      <c r="AO44" s="7">
        <v>0</v>
      </c>
      <c r="AP44" s="7">
        <v>0</v>
      </c>
      <c r="AQ44" s="6">
        <v>0</v>
      </c>
      <c r="AR44" s="6">
        <v>0</v>
      </c>
      <c r="AS44" s="6">
        <v>16151679.189999999</v>
      </c>
      <c r="AT44" s="6">
        <v>6.4690000000000003</v>
      </c>
      <c r="AU44" s="6">
        <v>64110209.439999998</v>
      </c>
      <c r="AV44" s="6">
        <v>249680000</v>
      </c>
      <c r="AW44" s="6">
        <v>185569790.56</v>
      </c>
      <c r="AX44" s="6">
        <v>25.677</v>
      </c>
    </row>
    <row r="45" spans="2:50" outlineLevel="4">
      <c r="B45" s="5" t="s">
        <v>483</v>
      </c>
      <c r="C45" s="7">
        <v>0</v>
      </c>
      <c r="D45" s="6">
        <v>0</v>
      </c>
      <c r="E45" s="7">
        <v>0</v>
      </c>
      <c r="F45" s="7">
        <v>0</v>
      </c>
      <c r="G45" s="6">
        <v>0</v>
      </c>
      <c r="H45" s="6">
        <v>0</v>
      </c>
      <c r="I45" s="7">
        <v>0</v>
      </c>
      <c r="J45" s="6">
        <v>0</v>
      </c>
      <c r="K45" s="7">
        <v>0</v>
      </c>
      <c r="L45" s="7">
        <v>0</v>
      </c>
      <c r="M45" s="6">
        <v>0</v>
      </c>
      <c r="N45" s="6">
        <v>0</v>
      </c>
      <c r="O45" s="6">
        <v>10400</v>
      </c>
      <c r="P45" s="6">
        <v>0</v>
      </c>
      <c r="Q45" s="6">
        <v>10400</v>
      </c>
      <c r="R45" s="7">
        <v>0</v>
      </c>
      <c r="S45" s="6">
        <v>-10400</v>
      </c>
      <c r="T45" s="6">
        <v>0</v>
      </c>
      <c r="U45" s="7">
        <v>0</v>
      </c>
      <c r="V45" s="6">
        <v>0</v>
      </c>
      <c r="W45" s="7">
        <v>0</v>
      </c>
      <c r="X45" s="7">
        <v>0</v>
      </c>
      <c r="Y45" s="6">
        <v>0</v>
      </c>
      <c r="Z45" s="6">
        <v>0</v>
      </c>
      <c r="AA45" s="7">
        <v>0</v>
      </c>
      <c r="AB45" s="6">
        <v>0</v>
      </c>
      <c r="AC45" s="7">
        <v>0</v>
      </c>
      <c r="AD45" s="7">
        <v>0</v>
      </c>
      <c r="AE45" s="6">
        <v>0</v>
      </c>
      <c r="AF45" s="6">
        <v>0</v>
      </c>
      <c r="AG45" s="6">
        <v>11032.5</v>
      </c>
      <c r="AH45" s="6">
        <v>0</v>
      </c>
      <c r="AI45" s="6">
        <v>51017.3</v>
      </c>
      <c r="AJ45" s="7">
        <v>0</v>
      </c>
      <c r="AK45" s="6">
        <v>-51017.3</v>
      </c>
      <c r="AL45" s="6">
        <v>0</v>
      </c>
      <c r="AM45" s="7">
        <v>0</v>
      </c>
      <c r="AN45" s="6">
        <v>0</v>
      </c>
      <c r="AO45" s="7">
        <v>0</v>
      </c>
      <c r="AP45" s="7">
        <v>0</v>
      </c>
      <c r="AQ45" s="6">
        <v>0</v>
      </c>
      <c r="AR45" s="6">
        <v>0</v>
      </c>
      <c r="AS45" s="6">
        <v>21432.5</v>
      </c>
      <c r="AT45" s="6">
        <v>0</v>
      </c>
      <c r="AU45" s="6">
        <v>61417.3</v>
      </c>
      <c r="AV45" s="6">
        <v>0</v>
      </c>
      <c r="AW45" s="6">
        <v>-61417.3</v>
      </c>
      <c r="AX45" s="6">
        <v>0</v>
      </c>
    </row>
    <row r="46" spans="2:50" outlineLevel="4">
      <c r="B46" s="5" t="s">
        <v>484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7">
        <v>0</v>
      </c>
      <c r="J46" s="6">
        <v>0</v>
      </c>
      <c r="K46" s="7">
        <v>0</v>
      </c>
      <c r="L46" s="7">
        <v>0</v>
      </c>
      <c r="M46" s="6">
        <v>0</v>
      </c>
      <c r="N46" s="6">
        <v>0</v>
      </c>
      <c r="O46" s="7">
        <v>0</v>
      </c>
      <c r="P46" s="6">
        <v>0</v>
      </c>
      <c r="Q46" s="7">
        <v>0</v>
      </c>
      <c r="R46" s="7">
        <v>0</v>
      </c>
      <c r="S46" s="6">
        <v>0</v>
      </c>
      <c r="T46" s="6">
        <v>0</v>
      </c>
      <c r="U46" s="7">
        <v>0</v>
      </c>
      <c r="V46" s="6">
        <v>0</v>
      </c>
      <c r="W46" s="7">
        <v>0</v>
      </c>
      <c r="X46" s="7">
        <v>0</v>
      </c>
      <c r="Y46" s="6">
        <v>0</v>
      </c>
      <c r="Z46" s="6">
        <v>0</v>
      </c>
      <c r="AA46" s="7">
        <v>0</v>
      </c>
      <c r="AB46" s="6">
        <v>0</v>
      </c>
      <c r="AC46" s="7">
        <v>0</v>
      </c>
      <c r="AD46" s="7">
        <v>0</v>
      </c>
      <c r="AE46" s="6">
        <v>0</v>
      </c>
      <c r="AF46" s="6">
        <v>0</v>
      </c>
      <c r="AG46" s="6">
        <v>4479.75</v>
      </c>
      <c r="AH46" s="6">
        <v>0</v>
      </c>
      <c r="AI46" s="6">
        <v>101926</v>
      </c>
      <c r="AJ46" s="7">
        <v>0</v>
      </c>
      <c r="AK46" s="6">
        <v>-101926</v>
      </c>
      <c r="AL46" s="6">
        <v>0</v>
      </c>
      <c r="AM46" s="7">
        <v>0</v>
      </c>
      <c r="AN46" s="6">
        <v>0</v>
      </c>
      <c r="AO46" s="7">
        <v>0</v>
      </c>
      <c r="AP46" s="7">
        <v>0</v>
      </c>
      <c r="AQ46" s="6">
        <v>0</v>
      </c>
      <c r="AR46" s="6">
        <v>0</v>
      </c>
      <c r="AS46" s="6">
        <v>4479.75</v>
      </c>
      <c r="AT46" s="6">
        <v>0</v>
      </c>
      <c r="AU46" s="6">
        <v>101926</v>
      </c>
      <c r="AV46" s="6">
        <v>0</v>
      </c>
      <c r="AW46" s="6">
        <v>-101926</v>
      </c>
      <c r="AX46" s="6">
        <v>0</v>
      </c>
    </row>
    <row r="47" spans="2:50" outlineLevel="4">
      <c r="B47" s="5" t="s">
        <v>485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7">
        <v>0</v>
      </c>
      <c r="L47" s="7">
        <v>0</v>
      </c>
      <c r="M47" s="6">
        <v>0</v>
      </c>
      <c r="N47" s="6">
        <v>0</v>
      </c>
      <c r="O47" s="7">
        <v>0</v>
      </c>
      <c r="P47" s="6">
        <v>0</v>
      </c>
      <c r="Q47" s="7">
        <v>0</v>
      </c>
      <c r="R47" s="7">
        <v>0</v>
      </c>
      <c r="S47" s="6">
        <v>0</v>
      </c>
      <c r="T47" s="6">
        <v>0</v>
      </c>
      <c r="U47" s="7">
        <v>0</v>
      </c>
      <c r="V47" s="6">
        <v>0</v>
      </c>
      <c r="W47" s="7">
        <v>0</v>
      </c>
      <c r="X47" s="7">
        <v>0</v>
      </c>
      <c r="Y47" s="6">
        <v>0</v>
      </c>
      <c r="Z47" s="6">
        <v>0</v>
      </c>
      <c r="AA47" s="7">
        <v>0</v>
      </c>
      <c r="AB47" s="6">
        <v>0</v>
      </c>
      <c r="AC47" s="7">
        <v>0</v>
      </c>
      <c r="AD47" s="7">
        <v>0</v>
      </c>
      <c r="AE47" s="6">
        <v>0</v>
      </c>
      <c r="AF47" s="6">
        <v>0</v>
      </c>
      <c r="AG47" s="6">
        <v>2058</v>
      </c>
      <c r="AH47" s="6">
        <v>0</v>
      </c>
      <c r="AI47" s="6">
        <v>39004</v>
      </c>
      <c r="AJ47" s="7">
        <v>0</v>
      </c>
      <c r="AK47" s="6">
        <v>-39004</v>
      </c>
      <c r="AL47" s="6">
        <v>0</v>
      </c>
      <c r="AM47" s="7">
        <v>0</v>
      </c>
      <c r="AN47" s="6">
        <v>0</v>
      </c>
      <c r="AO47" s="7">
        <v>0</v>
      </c>
      <c r="AP47" s="7">
        <v>0</v>
      </c>
      <c r="AQ47" s="6">
        <v>0</v>
      </c>
      <c r="AR47" s="6">
        <v>0</v>
      </c>
      <c r="AS47" s="6">
        <v>2058</v>
      </c>
      <c r="AT47" s="6">
        <v>0</v>
      </c>
      <c r="AU47" s="6">
        <v>39004</v>
      </c>
      <c r="AV47" s="6">
        <v>0</v>
      </c>
      <c r="AW47" s="6">
        <v>-39004</v>
      </c>
      <c r="AX47" s="6">
        <v>0</v>
      </c>
    </row>
    <row r="48" spans="2:50" outlineLevel="3">
      <c r="B48" s="5" t="s">
        <v>487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7">
        <v>0</v>
      </c>
      <c r="J48" s="6">
        <v>0</v>
      </c>
      <c r="K48" s="7">
        <v>0</v>
      </c>
      <c r="L48" s="7">
        <v>0</v>
      </c>
      <c r="M48" s="6">
        <v>0</v>
      </c>
      <c r="N48" s="6">
        <v>0</v>
      </c>
      <c r="O48" s="6">
        <v>10400</v>
      </c>
      <c r="P48" s="6">
        <v>0</v>
      </c>
      <c r="Q48" s="6">
        <v>10400</v>
      </c>
      <c r="R48" s="7">
        <v>0</v>
      </c>
      <c r="S48" s="6">
        <v>-10400</v>
      </c>
      <c r="T48" s="6">
        <v>0</v>
      </c>
      <c r="U48" s="7">
        <v>0</v>
      </c>
      <c r="V48" s="6">
        <v>0</v>
      </c>
      <c r="W48" s="7">
        <v>0</v>
      </c>
      <c r="X48" s="7">
        <v>0</v>
      </c>
      <c r="Y48" s="6">
        <v>0</v>
      </c>
      <c r="Z48" s="6">
        <v>0</v>
      </c>
      <c r="AA48" s="7">
        <v>0</v>
      </c>
      <c r="AB48" s="6">
        <v>0</v>
      </c>
      <c r="AC48" s="7">
        <v>0</v>
      </c>
      <c r="AD48" s="7">
        <v>0</v>
      </c>
      <c r="AE48" s="6">
        <v>0</v>
      </c>
      <c r="AF48" s="6">
        <v>0</v>
      </c>
      <c r="AG48" s="6">
        <v>17570.25</v>
      </c>
      <c r="AH48" s="6">
        <v>0</v>
      </c>
      <c r="AI48" s="6">
        <v>191947.3</v>
      </c>
      <c r="AJ48" s="7">
        <v>0</v>
      </c>
      <c r="AK48" s="6">
        <v>-191947.3</v>
      </c>
      <c r="AL48" s="6">
        <v>0</v>
      </c>
      <c r="AM48" s="7">
        <v>0</v>
      </c>
      <c r="AN48" s="6">
        <v>0</v>
      </c>
      <c r="AO48" s="7">
        <v>0</v>
      </c>
      <c r="AP48" s="7">
        <v>0</v>
      </c>
      <c r="AQ48" s="6">
        <v>0</v>
      </c>
      <c r="AR48" s="6">
        <v>0</v>
      </c>
      <c r="AS48" s="6">
        <v>27970.25</v>
      </c>
      <c r="AT48" s="6">
        <v>0</v>
      </c>
      <c r="AU48" s="6">
        <v>202347.3</v>
      </c>
      <c r="AV48" s="6">
        <v>0</v>
      </c>
      <c r="AW48" s="6">
        <v>-202347.3</v>
      </c>
      <c r="AX48" s="6">
        <v>0</v>
      </c>
    </row>
    <row r="49" spans="2:50" outlineLevel="4">
      <c r="B49" s="5" t="s">
        <v>488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7">
        <v>0</v>
      </c>
      <c r="J49" s="6">
        <v>0</v>
      </c>
      <c r="K49" s="7">
        <v>0</v>
      </c>
      <c r="L49" s="7">
        <v>0</v>
      </c>
      <c r="M49" s="6">
        <v>0</v>
      </c>
      <c r="N49" s="6">
        <v>0</v>
      </c>
      <c r="O49" s="6">
        <v>71248.95</v>
      </c>
      <c r="P49" s="6">
        <v>0</v>
      </c>
      <c r="Q49" s="6">
        <v>167355.64000000001</v>
      </c>
      <c r="R49" s="7">
        <v>0</v>
      </c>
      <c r="S49" s="6">
        <v>-167355.64000000001</v>
      </c>
      <c r="T49" s="6">
        <v>0</v>
      </c>
      <c r="U49" s="6">
        <v>88533.48</v>
      </c>
      <c r="V49" s="6">
        <v>0</v>
      </c>
      <c r="W49" s="6">
        <v>1077289.74</v>
      </c>
      <c r="X49" s="7">
        <v>0</v>
      </c>
      <c r="Y49" s="6">
        <v>-1077289.74</v>
      </c>
      <c r="Z49" s="6">
        <v>0</v>
      </c>
      <c r="AA49" s="6">
        <v>119371.43</v>
      </c>
      <c r="AB49" s="6">
        <v>0</v>
      </c>
      <c r="AC49" s="6">
        <v>704920.67</v>
      </c>
      <c r="AD49" s="7">
        <v>0</v>
      </c>
      <c r="AE49" s="6">
        <v>-704920.67</v>
      </c>
      <c r="AF49" s="6">
        <v>0</v>
      </c>
      <c r="AG49" s="6">
        <v>10272</v>
      </c>
      <c r="AH49" s="6">
        <v>0</v>
      </c>
      <c r="AI49" s="6">
        <v>18132</v>
      </c>
      <c r="AJ49" s="7">
        <v>0</v>
      </c>
      <c r="AK49" s="6">
        <v>-18132</v>
      </c>
      <c r="AL49" s="6">
        <v>0</v>
      </c>
      <c r="AM49" s="7">
        <v>0</v>
      </c>
      <c r="AN49" s="6">
        <v>0</v>
      </c>
      <c r="AO49" s="7">
        <v>0</v>
      </c>
      <c r="AP49" s="7">
        <v>0</v>
      </c>
      <c r="AQ49" s="6">
        <v>0</v>
      </c>
      <c r="AR49" s="6">
        <v>0</v>
      </c>
      <c r="AS49" s="6">
        <v>289425.86</v>
      </c>
      <c r="AT49" s="6">
        <v>0</v>
      </c>
      <c r="AU49" s="6">
        <v>1967698.05</v>
      </c>
      <c r="AV49" s="6">
        <v>0</v>
      </c>
      <c r="AW49" s="6">
        <v>-1967698.05</v>
      </c>
      <c r="AX49" s="6">
        <v>0</v>
      </c>
    </row>
    <row r="50" spans="2:50" outlineLevel="4">
      <c r="B50" s="5" t="s">
        <v>489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7">
        <v>0</v>
      </c>
      <c r="M50" s="6">
        <v>0</v>
      </c>
      <c r="N50" s="6">
        <v>0</v>
      </c>
      <c r="O50" s="6">
        <v>4130</v>
      </c>
      <c r="P50" s="6">
        <v>0</v>
      </c>
      <c r="Q50" s="6">
        <v>10697</v>
      </c>
      <c r="R50" s="7">
        <v>0</v>
      </c>
      <c r="S50" s="6">
        <v>-10697</v>
      </c>
      <c r="T50" s="6">
        <v>0</v>
      </c>
      <c r="U50" s="6">
        <v>108836</v>
      </c>
      <c r="V50" s="6">
        <v>0</v>
      </c>
      <c r="W50" s="6">
        <v>371939</v>
      </c>
      <c r="X50" s="7">
        <v>0</v>
      </c>
      <c r="Y50" s="6">
        <v>-371939</v>
      </c>
      <c r="Z50" s="6">
        <v>0</v>
      </c>
      <c r="AA50" s="7">
        <v>0</v>
      </c>
      <c r="AB50" s="6">
        <v>0</v>
      </c>
      <c r="AC50" s="6">
        <v>1194</v>
      </c>
      <c r="AD50" s="7">
        <v>0</v>
      </c>
      <c r="AE50" s="6">
        <v>-1194</v>
      </c>
      <c r="AF50" s="6">
        <v>0</v>
      </c>
      <c r="AG50" s="6">
        <v>27936</v>
      </c>
      <c r="AH50" s="6">
        <v>0</v>
      </c>
      <c r="AI50" s="6">
        <v>27936</v>
      </c>
      <c r="AJ50" s="7">
        <v>0</v>
      </c>
      <c r="AK50" s="6">
        <v>-27936</v>
      </c>
      <c r="AL50" s="6">
        <v>0</v>
      </c>
      <c r="AM50" s="7">
        <v>0</v>
      </c>
      <c r="AN50" s="6">
        <v>0</v>
      </c>
      <c r="AO50" s="7">
        <v>0</v>
      </c>
      <c r="AP50" s="7">
        <v>0</v>
      </c>
      <c r="AQ50" s="6">
        <v>0</v>
      </c>
      <c r="AR50" s="6">
        <v>0</v>
      </c>
      <c r="AS50" s="6">
        <v>140902</v>
      </c>
      <c r="AT50" s="6">
        <v>0</v>
      </c>
      <c r="AU50" s="6">
        <v>411766</v>
      </c>
      <c r="AV50" s="6">
        <v>0</v>
      </c>
      <c r="AW50" s="6">
        <v>-411766</v>
      </c>
      <c r="AX50" s="6">
        <v>0</v>
      </c>
    </row>
    <row r="51" spans="2:50" outlineLevel="4">
      <c r="B51" s="5" t="s">
        <v>490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7">
        <v>0</v>
      </c>
      <c r="J51" s="6">
        <v>0</v>
      </c>
      <c r="K51" s="7">
        <v>0</v>
      </c>
      <c r="L51" s="7">
        <v>0</v>
      </c>
      <c r="M51" s="6">
        <v>0</v>
      </c>
      <c r="N51" s="6">
        <v>0</v>
      </c>
      <c r="O51" s="6">
        <v>2583</v>
      </c>
      <c r="P51" s="6">
        <v>0</v>
      </c>
      <c r="Q51" s="6">
        <v>5223</v>
      </c>
      <c r="R51" s="7">
        <v>0</v>
      </c>
      <c r="S51" s="6">
        <v>-5223</v>
      </c>
      <c r="T51" s="6">
        <v>0</v>
      </c>
      <c r="U51" s="6">
        <v>38880</v>
      </c>
      <c r="V51" s="6">
        <v>0</v>
      </c>
      <c r="W51" s="6">
        <v>136080</v>
      </c>
      <c r="X51" s="7">
        <v>0</v>
      </c>
      <c r="Y51" s="6">
        <v>-136080</v>
      </c>
      <c r="Z51" s="6">
        <v>0</v>
      </c>
      <c r="AA51" s="7">
        <v>0</v>
      </c>
      <c r="AB51" s="6">
        <v>0</v>
      </c>
      <c r="AC51" s="6">
        <v>480</v>
      </c>
      <c r="AD51" s="7">
        <v>0</v>
      </c>
      <c r="AE51" s="6">
        <v>-480</v>
      </c>
      <c r="AF51" s="6">
        <v>0</v>
      </c>
      <c r="AG51" s="6">
        <v>9408</v>
      </c>
      <c r="AH51" s="6">
        <v>0</v>
      </c>
      <c r="AI51" s="6">
        <v>9408</v>
      </c>
      <c r="AJ51" s="7">
        <v>0</v>
      </c>
      <c r="AK51" s="6">
        <v>-9408</v>
      </c>
      <c r="AL51" s="6">
        <v>0</v>
      </c>
      <c r="AM51" s="7">
        <v>0</v>
      </c>
      <c r="AN51" s="6">
        <v>0</v>
      </c>
      <c r="AO51" s="7">
        <v>0</v>
      </c>
      <c r="AP51" s="7">
        <v>0</v>
      </c>
      <c r="AQ51" s="6">
        <v>0</v>
      </c>
      <c r="AR51" s="6">
        <v>0</v>
      </c>
      <c r="AS51" s="6">
        <v>50871</v>
      </c>
      <c r="AT51" s="6">
        <v>0</v>
      </c>
      <c r="AU51" s="6">
        <v>151191</v>
      </c>
      <c r="AV51" s="6">
        <v>0</v>
      </c>
      <c r="AW51" s="6">
        <v>-151191</v>
      </c>
      <c r="AX51" s="6">
        <v>0</v>
      </c>
    </row>
    <row r="52" spans="2:50" outlineLevel="4">
      <c r="B52" s="5" t="s">
        <v>491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7">
        <v>0</v>
      </c>
      <c r="J52" s="6">
        <v>0</v>
      </c>
      <c r="K52" s="7">
        <v>0</v>
      </c>
      <c r="L52" s="7">
        <v>0</v>
      </c>
      <c r="M52" s="6">
        <v>0</v>
      </c>
      <c r="N52" s="6">
        <v>0</v>
      </c>
      <c r="O52" s="7">
        <v>0</v>
      </c>
      <c r="P52" s="6">
        <v>0</v>
      </c>
      <c r="Q52" s="7">
        <v>0</v>
      </c>
      <c r="R52" s="7">
        <v>0</v>
      </c>
      <c r="S52" s="6">
        <v>0</v>
      </c>
      <c r="T52" s="6">
        <v>0</v>
      </c>
      <c r="U52" s="7">
        <v>0</v>
      </c>
      <c r="V52" s="6">
        <v>0</v>
      </c>
      <c r="W52" s="7">
        <v>0</v>
      </c>
      <c r="X52" s="7">
        <v>0</v>
      </c>
      <c r="Y52" s="6">
        <v>0</v>
      </c>
      <c r="Z52" s="6">
        <v>0</v>
      </c>
      <c r="AA52" s="7">
        <v>0</v>
      </c>
      <c r="AB52" s="6">
        <v>0</v>
      </c>
      <c r="AC52" s="7">
        <v>0</v>
      </c>
      <c r="AD52" s="7">
        <v>0</v>
      </c>
      <c r="AE52" s="6">
        <v>0</v>
      </c>
      <c r="AF52" s="6">
        <v>0</v>
      </c>
      <c r="AG52" s="7">
        <v>0</v>
      </c>
      <c r="AH52" s="6">
        <v>0</v>
      </c>
      <c r="AI52" s="7">
        <v>0</v>
      </c>
      <c r="AJ52" s="7">
        <v>0</v>
      </c>
      <c r="AK52" s="6">
        <v>0</v>
      </c>
      <c r="AL52" s="6">
        <v>0</v>
      </c>
      <c r="AM52" s="7">
        <v>0</v>
      </c>
      <c r="AN52" s="6">
        <v>0</v>
      </c>
      <c r="AO52" s="7">
        <v>0</v>
      </c>
      <c r="AP52" s="7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</row>
    <row r="53" spans="2:50" outlineLevel="3">
      <c r="B53" s="5" t="s">
        <v>492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7">
        <v>0</v>
      </c>
      <c r="J53" s="6">
        <v>0</v>
      </c>
      <c r="K53" s="7">
        <v>0</v>
      </c>
      <c r="L53" s="7">
        <v>0</v>
      </c>
      <c r="M53" s="6">
        <v>0</v>
      </c>
      <c r="N53" s="6">
        <v>0</v>
      </c>
      <c r="O53" s="6">
        <v>77961.95</v>
      </c>
      <c r="P53" s="6">
        <v>0</v>
      </c>
      <c r="Q53" s="6">
        <v>183275.64</v>
      </c>
      <c r="R53" s="7">
        <v>0</v>
      </c>
      <c r="S53" s="6">
        <v>-183275.64</v>
      </c>
      <c r="T53" s="6">
        <v>0</v>
      </c>
      <c r="U53" s="6">
        <v>236249.48</v>
      </c>
      <c r="V53" s="6">
        <v>0</v>
      </c>
      <c r="W53" s="6">
        <v>1585308.74</v>
      </c>
      <c r="X53" s="7">
        <v>0</v>
      </c>
      <c r="Y53" s="6">
        <v>-1585308.74</v>
      </c>
      <c r="Z53" s="6">
        <v>0</v>
      </c>
      <c r="AA53" s="6">
        <v>119371.43</v>
      </c>
      <c r="AB53" s="6">
        <v>0</v>
      </c>
      <c r="AC53" s="6">
        <v>706594.67</v>
      </c>
      <c r="AD53" s="7">
        <v>0</v>
      </c>
      <c r="AE53" s="6">
        <v>-706594.67</v>
      </c>
      <c r="AF53" s="6">
        <v>0</v>
      </c>
      <c r="AG53" s="6">
        <v>47616</v>
      </c>
      <c r="AH53" s="6">
        <v>0</v>
      </c>
      <c r="AI53" s="6">
        <v>55476</v>
      </c>
      <c r="AJ53" s="7">
        <v>0</v>
      </c>
      <c r="AK53" s="6">
        <v>-55476</v>
      </c>
      <c r="AL53" s="6">
        <v>0</v>
      </c>
      <c r="AM53" s="7">
        <v>0</v>
      </c>
      <c r="AN53" s="6">
        <v>0</v>
      </c>
      <c r="AO53" s="7">
        <v>0</v>
      </c>
      <c r="AP53" s="7">
        <v>0</v>
      </c>
      <c r="AQ53" s="6">
        <v>0</v>
      </c>
      <c r="AR53" s="6">
        <v>0</v>
      </c>
      <c r="AS53" s="6">
        <v>481198.86</v>
      </c>
      <c r="AT53" s="6">
        <v>0</v>
      </c>
      <c r="AU53" s="6">
        <v>2530655.0499999998</v>
      </c>
      <c r="AV53" s="6">
        <v>0</v>
      </c>
      <c r="AW53" s="6">
        <v>-2530655.0499999998</v>
      </c>
      <c r="AX53" s="6">
        <v>0</v>
      </c>
    </row>
    <row r="54" spans="2:50" outlineLevel="4">
      <c r="B54" s="5" t="s">
        <v>493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7">
        <v>0</v>
      </c>
      <c r="J54" s="6">
        <v>0</v>
      </c>
      <c r="K54" s="7">
        <v>0</v>
      </c>
      <c r="L54" s="7">
        <v>0</v>
      </c>
      <c r="M54" s="6">
        <v>0</v>
      </c>
      <c r="N54" s="6">
        <v>0</v>
      </c>
      <c r="O54" s="6">
        <v>23584.799999999999</v>
      </c>
      <c r="P54" s="6">
        <v>0</v>
      </c>
      <c r="Q54" s="6">
        <v>53137.9</v>
      </c>
      <c r="R54" s="7">
        <v>0</v>
      </c>
      <c r="S54" s="6">
        <v>-53137.9</v>
      </c>
      <c r="T54" s="6">
        <v>0</v>
      </c>
      <c r="U54" s="6">
        <v>315906.62</v>
      </c>
      <c r="V54" s="6">
        <v>0</v>
      </c>
      <c r="W54" s="6">
        <v>1053473.83</v>
      </c>
      <c r="X54" s="7">
        <v>0</v>
      </c>
      <c r="Y54" s="6">
        <v>-1053473.83</v>
      </c>
      <c r="Z54" s="6">
        <v>0</v>
      </c>
      <c r="AA54" s="6">
        <v>12200.2</v>
      </c>
      <c r="AB54" s="6">
        <v>0</v>
      </c>
      <c r="AC54" s="6">
        <v>40560.99</v>
      </c>
      <c r="AD54" s="7">
        <v>0</v>
      </c>
      <c r="AE54" s="6">
        <v>-40560.99</v>
      </c>
      <c r="AF54" s="6">
        <v>0</v>
      </c>
      <c r="AG54" s="6">
        <v>7708.5</v>
      </c>
      <c r="AH54" s="6">
        <v>0</v>
      </c>
      <c r="AI54" s="6">
        <v>27890.5</v>
      </c>
      <c r="AJ54" s="7">
        <v>0</v>
      </c>
      <c r="AK54" s="6">
        <v>-27890.5</v>
      </c>
      <c r="AL54" s="6">
        <v>0</v>
      </c>
      <c r="AM54" s="7">
        <v>0</v>
      </c>
      <c r="AN54" s="6">
        <v>0</v>
      </c>
      <c r="AO54" s="6">
        <v>482.5</v>
      </c>
      <c r="AP54" s="7">
        <v>0</v>
      </c>
      <c r="AQ54" s="6">
        <v>-482.5</v>
      </c>
      <c r="AR54" s="6">
        <v>0</v>
      </c>
      <c r="AS54" s="6">
        <v>359400.12</v>
      </c>
      <c r="AT54" s="6">
        <v>0</v>
      </c>
      <c r="AU54" s="6">
        <v>1175545.72</v>
      </c>
      <c r="AV54" s="6">
        <v>0</v>
      </c>
      <c r="AW54" s="6">
        <v>-1175545.72</v>
      </c>
      <c r="AX54" s="6">
        <v>0</v>
      </c>
    </row>
    <row r="55" spans="2:50" outlineLevel="4">
      <c r="B55" s="5" t="s">
        <v>494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7">
        <v>0</v>
      </c>
      <c r="J55" s="6">
        <v>0</v>
      </c>
      <c r="K55" s="7">
        <v>0</v>
      </c>
      <c r="L55" s="7">
        <v>0</v>
      </c>
      <c r="M55" s="6">
        <v>0</v>
      </c>
      <c r="N55" s="6">
        <v>0</v>
      </c>
      <c r="O55" s="7">
        <v>0</v>
      </c>
      <c r="P55" s="6">
        <v>0</v>
      </c>
      <c r="Q55" s="7">
        <v>0</v>
      </c>
      <c r="R55" s="7">
        <v>0</v>
      </c>
      <c r="S55" s="6">
        <v>0</v>
      </c>
      <c r="T55" s="6">
        <v>0</v>
      </c>
      <c r="U55" s="6">
        <v>72016</v>
      </c>
      <c r="V55" s="6">
        <v>0</v>
      </c>
      <c r="W55" s="6">
        <v>393372</v>
      </c>
      <c r="X55" s="7">
        <v>0</v>
      </c>
      <c r="Y55" s="6">
        <v>-393372</v>
      </c>
      <c r="Z55" s="6">
        <v>0</v>
      </c>
      <c r="AA55" s="6">
        <v>4130</v>
      </c>
      <c r="AB55" s="6">
        <v>0</v>
      </c>
      <c r="AC55" s="6">
        <v>8260</v>
      </c>
      <c r="AD55" s="7">
        <v>0</v>
      </c>
      <c r="AE55" s="6">
        <v>-8260</v>
      </c>
      <c r="AF55" s="6">
        <v>0</v>
      </c>
      <c r="AG55" s="7">
        <v>0</v>
      </c>
      <c r="AH55" s="6">
        <v>0</v>
      </c>
      <c r="AI55" s="7">
        <v>0</v>
      </c>
      <c r="AJ55" s="7">
        <v>0</v>
      </c>
      <c r="AK55" s="6">
        <v>0</v>
      </c>
      <c r="AL55" s="6">
        <v>0</v>
      </c>
      <c r="AM55" s="7">
        <v>0</v>
      </c>
      <c r="AN55" s="6">
        <v>0</v>
      </c>
      <c r="AO55" s="7">
        <v>0</v>
      </c>
      <c r="AP55" s="7">
        <v>0</v>
      </c>
      <c r="AQ55" s="6">
        <v>0</v>
      </c>
      <c r="AR55" s="6">
        <v>0</v>
      </c>
      <c r="AS55" s="6">
        <v>76146</v>
      </c>
      <c r="AT55" s="6">
        <v>0</v>
      </c>
      <c r="AU55" s="6">
        <v>401632</v>
      </c>
      <c r="AV55" s="6">
        <v>0</v>
      </c>
      <c r="AW55" s="6">
        <v>-401632</v>
      </c>
      <c r="AX55" s="6">
        <v>0</v>
      </c>
    </row>
    <row r="56" spans="2:50" outlineLevel="4">
      <c r="B56" s="5" t="s">
        <v>495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7">
        <v>0</v>
      </c>
      <c r="J56" s="6">
        <v>0</v>
      </c>
      <c r="K56" s="7">
        <v>0</v>
      </c>
      <c r="L56" s="7">
        <v>0</v>
      </c>
      <c r="M56" s="6">
        <v>0</v>
      </c>
      <c r="N56" s="6">
        <v>0</v>
      </c>
      <c r="O56" s="7">
        <v>0</v>
      </c>
      <c r="P56" s="6">
        <v>0</v>
      </c>
      <c r="Q56" s="7">
        <v>0</v>
      </c>
      <c r="R56" s="7">
        <v>0</v>
      </c>
      <c r="S56" s="6">
        <v>0</v>
      </c>
      <c r="T56" s="6">
        <v>0</v>
      </c>
      <c r="U56" s="6">
        <v>43911</v>
      </c>
      <c r="V56" s="6">
        <v>0</v>
      </c>
      <c r="W56" s="6">
        <v>232470</v>
      </c>
      <c r="X56" s="7">
        <v>0</v>
      </c>
      <c r="Y56" s="6">
        <v>-232470</v>
      </c>
      <c r="Z56" s="6">
        <v>0</v>
      </c>
      <c r="AA56" s="6">
        <v>2583</v>
      </c>
      <c r="AB56" s="6">
        <v>0</v>
      </c>
      <c r="AC56" s="6">
        <v>5166</v>
      </c>
      <c r="AD56" s="7">
        <v>0</v>
      </c>
      <c r="AE56" s="6">
        <v>-5166</v>
      </c>
      <c r="AF56" s="6">
        <v>0</v>
      </c>
      <c r="AG56" s="7">
        <v>0</v>
      </c>
      <c r="AH56" s="6">
        <v>0</v>
      </c>
      <c r="AI56" s="7">
        <v>0</v>
      </c>
      <c r="AJ56" s="7">
        <v>0</v>
      </c>
      <c r="AK56" s="6">
        <v>0</v>
      </c>
      <c r="AL56" s="6">
        <v>0</v>
      </c>
      <c r="AM56" s="7">
        <v>0</v>
      </c>
      <c r="AN56" s="6">
        <v>0</v>
      </c>
      <c r="AO56" s="7">
        <v>0</v>
      </c>
      <c r="AP56" s="7">
        <v>0</v>
      </c>
      <c r="AQ56" s="6">
        <v>0</v>
      </c>
      <c r="AR56" s="6">
        <v>0</v>
      </c>
      <c r="AS56" s="6">
        <v>46494</v>
      </c>
      <c r="AT56" s="6">
        <v>0</v>
      </c>
      <c r="AU56" s="6">
        <v>237636</v>
      </c>
      <c r="AV56" s="6">
        <v>0</v>
      </c>
      <c r="AW56" s="6">
        <v>-237636</v>
      </c>
      <c r="AX56" s="6">
        <v>0</v>
      </c>
    </row>
    <row r="57" spans="2:50" outlineLevel="3">
      <c r="B57" s="5" t="s">
        <v>496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7">
        <v>0</v>
      </c>
      <c r="L57" s="7">
        <v>0</v>
      </c>
      <c r="M57" s="6">
        <v>0</v>
      </c>
      <c r="N57" s="6">
        <v>0</v>
      </c>
      <c r="O57" s="6">
        <v>23584.799999999999</v>
      </c>
      <c r="P57" s="6">
        <v>0</v>
      </c>
      <c r="Q57" s="6">
        <v>53137.9</v>
      </c>
      <c r="R57" s="7">
        <v>0</v>
      </c>
      <c r="S57" s="6">
        <v>-53137.9</v>
      </c>
      <c r="T57" s="6">
        <v>0</v>
      </c>
      <c r="U57" s="6">
        <v>431833.62</v>
      </c>
      <c r="V57" s="6">
        <v>0</v>
      </c>
      <c r="W57" s="6">
        <v>1679315.83</v>
      </c>
      <c r="X57" s="7">
        <v>0</v>
      </c>
      <c r="Y57" s="6">
        <v>-1679315.83</v>
      </c>
      <c r="Z57" s="6">
        <v>0</v>
      </c>
      <c r="AA57" s="6">
        <v>18913.2</v>
      </c>
      <c r="AB57" s="6">
        <v>0</v>
      </c>
      <c r="AC57" s="6">
        <v>53986.99</v>
      </c>
      <c r="AD57" s="7">
        <v>0</v>
      </c>
      <c r="AE57" s="6">
        <v>-53986.99</v>
      </c>
      <c r="AF57" s="6">
        <v>0</v>
      </c>
      <c r="AG57" s="6">
        <v>7708.5</v>
      </c>
      <c r="AH57" s="6">
        <v>0</v>
      </c>
      <c r="AI57" s="6">
        <v>27890.5</v>
      </c>
      <c r="AJ57" s="7">
        <v>0</v>
      </c>
      <c r="AK57" s="6">
        <v>-27890.5</v>
      </c>
      <c r="AL57" s="6">
        <v>0</v>
      </c>
      <c r="AM57" s="7">
        <v>0</v>
      </c>
      <c r="AN57" s="6">
        <v>0</v>
      </c>
      <c r="AO57" s="6">
        <v>482.5</v>
      </c>
      <c r="AP57" s="7">
        <v>0</v>
      </c>
      <c r="AQ57" s="6">
        <v>-482.5</v>
      </c>
      <c r="AR57" s="6">
        <v>0</v>
      </c>
      <c r="AS57" s="6">
        <v>482040.12</v>
      </c>
      <c r="AT57" s="6">
        <v>0</v>
      </c>
      <c r="AU57" s="6">
        <v>1814813.72</v>
      </c>
      <c r="AV57" s="6">
        <v>0</v>
      </c>
      <c r="AW57" s="6">
        <v>-1814813.72</v>
      </c>
      <c r="AX57" s="6">
        <v>0</v>
      </c>
    </row>
    <row r="58" spans="2:50" outlineLevel="3">
      <c r="B58" s="5" t="s">
        <v>497</v>
      </c>
      <c r="C58" s="7">
        <v>0</v>
      </c>
      <c r="D58" s="6">
        <v>0</v>
      </c>
      <c r="E58" s="7">
        <v>0</v>
      </c>
      <c r="F58" s="6">
        <v>30000</v>
      </c>
      <c r="G58" s="6">
        <v>30000</v>
      </c>
      <c r="H58" s="6">
        <v>0</v>
      </c>
      <c r="I58" s="7">
        <v>0</v>
      </c>
      <c r="J58" s="6">
        <v>0</v>
      </c>
      <c r="K58" s="7">
        <v>0</v>
      </c>
      <c r="L58" s="6">
        <v>276000</v>
      </c>
      <c r="M58" s="6">
        <v>276000</v>
      </c>
      <c r="N58" s="6">
        <v>0</v>
      </c>
      <c r="O58" s="7">
        <v>0</v>
      </c>
      <c r="P58" s="6">
        <v>0</v>
      </c>
      <c r="Q58" s="7">
        <v>0</v>
      </c>
      <c r="R58" s="6">
        <v>1913000</v>
      </c>
      <c r="S58" s="6">
        <v>1913000</v>
      </c>
      <c r="T58" s="6">
        <v>0</v>
      </c>
      <c r="U58" s="7">
        <v>0</v>
      </c>
      <c r="V58" s="6">
        <v>0</v>
      </c>
      <c r="W58" s="7">
        <v>0</v>
      </c>
      <c r="X58" s="6">
        <v>8729000</v>
      </c>
      <c r="Y58" s="6">
        <v>8729000</v>
      </c>
      <c r="Z58" s="6">
        <v>0</v>
      </c>
      <c r="AA58" s="7">
        <v>0</v>
      </c>
      <c r="AB58" s="6">
        <v>0</v>
      </c>
      <c r="AC58" s="7">
        <v>0</v>
      </c>
      <c r="AD58" s="6">
        <v>3307000</v>
      </c>
      <c r="AE58" s="6">
        <v>3307000</v>
      </c>
      <c r="AF58" s="6">
        <v>0</v>
      </c>
      <c r="AG58" s="7">
        <v>0</v>
      </c>
      <c r="AH58" s="6">
        <v>0</v>
      </c>
      <c r="AI58" s="7">
        <v>0</v>
      </c>
      <c r="AJ58" s="6">
        <v>3943000</v>
      </c>
      <c r="AK58" s="6">
        <v>3943000</v>
      </c>
      <c r="AL58" s="6">
        <v>0</v>
      </c>
      <c r="AM58" s="7">
        <v>0</v>
      </c>
      <c r="AN58" s="6">
        <v>0</v>
      </c>
      <c r="AO58" s="7">
        <v>0</v>
      </c>
      <c r="AP58" s="6">
        <v>252000</v>
      </c>
      <c r="AQ58" s="6">
        <v>252000</v>
      </c>
      <c r="AR58" s="6">
        <v>0</v>
      </c>
      <c r="AS58" s="6">
        <v>0</v>
      </c>
      <c r="AT58" s="6">
        <v>0</v>
      </c>
      <c r="AU58" s="6">
        <v>0</v>
      </c>
      <c r="AV58" s="6">
        <v>18450000</v>
      </c>
      <c r="AW58" s="6">
        <v>18450000</v>
      </c>
      <c r="AX58" s="6">
        <v>0</v>
      </c>
    </row>
    <row r="59" spans="2:50" outlineLevel="2">
      <c r="B59" s="5" t="s">
        <v>498</v>
      </c>
      <c r="C59" s="7">
        <v>0</v>
      </c>
      <c r="D59" s="6">
        <v>0</v>
      </c>
      <c r="E59" s="7">
        <v>0</v>
      </c>
      <c r="F59" s="6">
        <v>30000</v>
      </c>
      <c r="G59" s="6">
        <v>30000</v>
      </c>
      <c r="H59" s="6">
        <v>0</v>
      </c>
      <c r="I59" s="7">
        <v>0</v>
      </c>
      <c r="J59" s="6">
        <v>0</v>
      </c>
      <c r="K59" s="7">
        <v>0</v>
      </c>
      <c r="L59" s="6">
        <v>276000</v>
      </c>
      <c r="M59" s="6">
        <v>276000</v>
      </c>
      <c r="N59" s="6">
        <v>0</v>
      </c>
      <c r="O59" s="6">
        <v>111946.75</v>
      </c>
      <c r="P59" s="6">
        <v>5.8518999999999997</v>
      </c>
      <c r="Q59" s="6">
        <v>246813.54</v>
      </c>
      <c r="R59" s="6">
        <v>1913000</v>
      </c>
      <c r="S59" s="6">
        <v>1666186.46</v>
      </c>
      <c r="T59" s="6">
        <v>12.901899999999999</v>
      </c>
      <c r="U59" s="6">
        <v>668083.1</v>
      </c>
      <c r="V59" s="6">
        <v>7.6536</v>
      </c>
      <c r="W59" s="6">
        <v>3264624.57</v>
      </c>
      <c r="X59" s="6">
        <v>8729000</v>
      </c>
      <c r="Y59" s="6">
        <v>5464375.4299999997</v>
      </c>
      <c r="Z59" s="6">
        <v>37.399799999999999</v>
      </c>
      <c r="AA59" s="6">
        <v>138284.63</v>
      </c>
      <c r="AB59" s="6">
        <v>4.1816000000000004</v>
      </c>
      <c r="AC59" s="6">
        <v>760581.66</v>
      </c>
      <c r="AD59" s="6">
        <v>3307000</v>
      </c>
      <c r="AE59" s="6">
        <v>2546418.34</v>
      </c>
      <c r="AF59" s="6">
        <v>22.999099999999999</v>
      </c>
      <c r="AG59" s="6">
        <v>72894.75</v>
      </c>
      <c r="AH59" s="6">
        <v>1.8487</v>
      </c>
      <c r="AI59" s="6">
        <v>275313.8</v>
      </c>
      <c r="AJ59" s="6">
        <v>3943000</v>
      </c>
      <c r="AK59" s="6">
        <v>3667686.2</v>
      </c>
      <c r="AL59" s="6">
        <v>6.9823000000000004</v>
      </c>
      <c r="AM59" s="7">
        <v>0</v>
      </c>
      <c r="AN59" s="6">
        <v>0</v>
      </c>
      <c r="AO59" s="6">
        <v>482.5</v>
      </c>
      <c r="AP59" s="6">
        <v>252000</v>
      </c>
      <c r="AQ59" s="6">
        <v>251517.5</v>
      </c>
      <c r="AR59" s="6">
        <v>0.1915</v>
      </c>
      <c r="AS59" s="6">
        <v>991209.23</v>
      </c>
      <c r="AT59" s="6">
        <v>5.3723999999999998</v>
      </c>
      <c r="AU59" s="6">
        <v>4547816.07</v>
      </c>
      <c r="AV59" s="6">
        <v>18450000</v>
      </c>
      <c r="AW59" s="6">
        <v>13902183.93</v>
      </c>
      <c r="AX59" s="6">
        <v>24.6494</v>
      </c>
    </row>
    <row r="60" spans="2:50" outlineLevel="4">
      <c r="B60" s="5" t="s">
        <v>499</v>
      </c>
      <c r="C60" s="7">
        <v>0</v>
      </c>
      <c r="D60" s="6">
        <v>0</v>
      </c>
      <c r="E60" s="7">
        <v>0</v>
      </c>
      <c r="F60" s="7">
        <v>0</v>
      </c>
      <c r="G60" s="6">
        <v>0</v>
      </c>
      <c r="H60" s="6">
        <v>0</v>
      </c>
      <c r="I60" s="7">
        <v>0</v>
      </c>
      <c r="J60" s="6">
        <v>0</v>
      </c>
      <c r="K60" s="7">
        <v>0</v>
      </c>
      <c r="L60" s="7">
        <v>0</v>
      </c>
      <c r="M60" s="6">
        <v>0</v>
      </c>
      <c r="N60" s="6">
        <v>0</v>
      </c>
      <c r="O60" s="6">
        <v>53846.400000000001</v>
      </c>
      <c r="P60" s="6">
        <v>0</v>
      </c>
      <c r="Q60" s="6">
        <v>156156.16</v>
      </c>
      <c r="R60" s="7">
        <v>0</v>
      </c>
      <c r="S60" s="6">
        <v>-156156.16</v>
      </c>
      <c r="T60" s="6">
        <v>0</v>
      </c>
      <c r="U60" s="7">
        <v>0</v>
      </c>
      <c r="V60" s="6">
        <v>0</v>
      </c>
      <c r="W60" s="7">
        <v>0</v>
      </c>
      <c r="X60" s="7">
        <v>0</v>
      </c>
      <c r="Y60" s="6">
        <v>0</v>
      </c>
      <c r="Z60" s="6">
        <v>0</v>
      </c>
      <c r="AA60" s="6">
        <v>2949283.22</v>
      </c>
      <c r="AB60" s="6">
        <v>0</v>
      </c>
      <c r="AC60" s="6">
        <v>13116966.67</v>
      </c>
      <c r="AD60" s="7">
        <v>0</v>
      </c>
      <c r="AE60" s="6">
        <v>-13116966.67</v>
      </c>
      <c r="AF60" s="6">
        <v>0</v>
      </c>
      <c r="AG60" s="7">
        <v>0</v>
      </c>
      <c r="AH60" s="6">
        <v>0</v>
      </c>
      <c r="AI60" s="6">
        <v>28286.26</v>
      </c>
      <c r="AJ60" s="7">
        <v>0</v>
      </c>
      <c r="AK60" s="6">
        <v>-28286.26</v>
      </c>
      <c r="AL60" s="6">
        <v>0</v>
      </c>
      <c r="AM60" s="7">
        <v>0</v>
      </c>
      <c r="AN60" s="6">
        <v>0</v>
      </c>
      <c r="AO60" s="7">
        <v>0</v>
      </c>
      <c r="AP60" s="7">
        <v>0</v>
      </c>
      <c r="AQ60" s="6">
        <v>0</v>
      </c>
      <c r="AR60" s="6">
        <v>0</v>
      </c>
      <c r="AS60" s="6">
        <v>3003129.62</v>
      </c>
      <c r="AT60" s="6">
        <v>0</v>
      </c>
      <c r="AU60" s="6">
        <v>13301409.09</v>
      </c>
      <c r="AV60" s="6">
        <v>0</v>
      </c>
      <c r="AW60" s="6">
        <v>-13301409.09</v>
      </c>
      <c r="AX60" s="6">
        <v>0</v>
      </c>
    </row>
    <row r="61" spans="2:50" outlineLevel="4">
      <c r="B61" s="5" t="s">
        <v>500</v>
      </c>
      <c r="C61" s="7">
        <v>0</v>
      </c>
      <c r="D61" s="6">
        <v>0</v>
      </c>
      <c r="E61" s="7">
        <v>0</v>
      </c>
      <c r="F61" s="7">
        <v>0</v>
      </c>
      <c r="G61" s="6">
        <v>0</v>
      </c>
      <c r="H61" s="6">
        <v>0</v>
      </c>
      <c r="I61" s="7">
        <v>0</v>
      </c>
      <c r="J61" s="6">
        <v>0</v>
      </c>
      <c r="K61" s="7">
        <v>0</v>
      </c>
      <c r="L61" s="7">
        <v>0</v>
      </c>
      <c r="M61" s="6">
        <v>0</v>
      </c>
      <c r="N61" s="6">
        <v>0</v>
      </c>
      <c r="O61" s="6">
        <v>20650</v>
      </c>
      <c r="P61" s="6">
        <v>0</v>
      </c>
      <c r="Q61" s="6">
        <v>20650</v>
      </c>
      <c r="R61" s="7">
        <v>0</v>
      </c>
      <c r="S61" s="6">
        <v>-20650</v>
      </c>
      <c r="T61" s="6">
        <v>0</v>
      </c>
      <c r="U61" s="7">
        <v>0</v>
      </c>
      <c r="V61" s="6">
        <v>0</v>
      </c>
      <c r="W61" s="7">
        <v>0</v>
      </c>
      <c r="X61" s="7">
        <v>0</v>
      </c>
      <c r="Y61" s="6">
        <v>0</v>
      </c>
      <c r="Z61" s="6">
        <v>0</v>
      </c>
      <c r="AA61" s="6">
        <v>116200</v>
      </c>
      <c r="AB61" s="6">
        <v>0</v>
      </c>
      <c r="AC61" s="6">
        <v>667042</v>
      </c>
      <c r="AD61" s="7">
        <v>0</v>
      </c>
      <c r="AE61" s="6">
        <v>-667042</v>
      </c>
      <c r="AF61" s="6">
        <v>0</v>
      </c>
      <c r="AG61" s="7">
        <v>0</v>
      </c>
      <c r="AH61" s="6">
        <v>0</v>
      </c>
      <c r="AI61" s="7">
        <v>0</v>
      </c>
      <c r="AJ61" s="7">
        <v>0</v>
      </c>
      <c r="AK61" s="6">
        <v>0</v>
      </c>
      <c r="AL61" s="6">
        <v>0</v>
      </c>
      <c r="AM61" s="7">
        <v>0</v>
      </c>
      <c r="AN61" s="6">
        <v>0</v>
      </c>
      <c r="AO61" s="7">
        <v>0</v>
      </c>
      <c r="AP61" s="7">
        <v>0</v>
      </c>
      <c r="AQ61" s="6">
        <v>0</v>
      </c>
      <c r="AR61" s="6">
        <v>0</v>
      </c>
      <c r="AS61" s="6">
        <v>136850</v>
      </c>
      <c r="AT61" s="6">
        <v>0</v>
      </c>
      <c r="AU61" s="6">
        <v>687692</v>
      </c>
      <c r="AV61" s="6">
        <v>0</v>
      </c>
      <c r="AW61" s="6">
        <v>-687692</v>
      </c>
      <c r="AX61" s="6">
        <v>0</v>
      </c>
    </row>
    <row r="62" spans="2:50" outlineLevel="4">
      <c r="B62" s="5" t="s">
        <v>501</v>
      </c>
      <c r="C62" s="7">
        <v>0</v>
      </c>
      <c r="D62" s="6">
        <v>0</v>
      </c>
      <c r="E62" s="7">
        <v>0</v>
      </c>
      <c r="F62" s="7">
        <v>0</v>
      </c>
      <c r="G62" s="6">
        <v>0</v>
      </c>
      <c r="H62" s="6">
        <v>0</v>
      </c>
      <c r="I62" s="7">
        <v>0</v>
      </c>
      <c r="J62" s="6">
        <v>0</v>
      </c>
      <c r="K62" s="7">
        <v>0</v>
      </c>
      <c r="L62" s="7">
        <v>0</v>
      </c>
      <c r="M62" s="6">
        <v>0</v>
      </c>
      <c r="N62" s="6">
        <v>0</v>
      </c>
      <c r="O62" s="6">
        <v>12915</v>
      </c>
      <c r="P62" s="6">
        <v>0</v>
      </c>
      <c r="Q62" s="6">
        <v>12915</v>
      </c>
      <c r="R62" s="7">
        <v>0</v>
      </c>
      <c r="S62" s="6">
        <v>-12915</v>
      </c>
      <c r="T62" s="6">
        <v>0</v>
      </c>
      <c r="U62" s="7">
        <v>0</v>
      </c>
      <c r="V62" s="6">
        <v>0</v>
      </c>
      <c r="W62" s="7">
        <v>0</v>
      </c>
      <c r="X62" s="7">
        <v>0</v>
      </c>
      <c r="Y62" s="6">
        <v>0</v>
      </c>
      <c r="Z62" s="6">
        <v>0</v>
      </c>
      <c r="AA62" s="6">
        <v>80073</v>
      </c>
      <c r="AB62" s="6">
        <v>0</v>
      </c>
      <c r="AC62" s="6">
        <v>453297</v>
      </c>
      <c r="AD62" s="7">
        <v>0</v>
      </c>
      <c r="AE62" s="6">
        <v>-453297</v>
      </c>
      <c r="AF62" s="6">
        <v>0</v>
      </c>
      <c r="AG62" s="7">
        <v>0</v>
      </c>
      <c r="AH62" s="6">
        <v>0</v>
      </c>
      <c r="AI62" s="7">
        <v>0</v>
      </c>
      <c r="AJ62" s="7">
        <v>0</v>
      </c>
      <c r="AK62" s="6">
        <v>0</v>
      </c>
      <c r="AL62" s="6">
        <v>0</v>
      </c>
      <c r="AM62" s="7">
        <v>0</v>
      </c>
      <c r="AN62" s="6">
        <v>0</v>
      </c>
      <c r="AO62" s="7">
        <v>0</v>
      </c>
      <c r="AP62" s="7">
        <v>0</v>
      </c>
      <c r="AQ62" s="6">
        <v>0</v>
      </c>
      <c r="AR62" s="6">
        <v>0</v>
      </c>
      <c r="AS62" s="6">
        <v>92988</v>
      </c>
      <c r="AT62" s="6">
        <v>0</v>
      </c>
      <c r="AU62" s="6">
        <v>466212</v>
      </c>
      <c r="AV62" s="6">
        <v>0</v>
      </c>
      <c r="AW62" s="6">
        <v>-466212</v>
      </c>
      <c r="AX62" s="6">
        <v>0</v>
      </c>
    </row>
    <row r="63" spans="2:50" outlineLevel="3">
      <c r="B63" s="5" t="s">
        <v>502</v>
      </c>
      <c r="C63" s="7">
        <v>0</v>
      </c>
      <c r="D63" s="6">
        <v>0</v>
      </c>
      <c r="E63" s="7">
        <v>0</v>
      </c>
      <c r="F63" s="7">
        <v>0</v>
      </c>
      <c r="G63" s="6">
        <v>0</v>
      </c>
      <c r="H63" s="6">
        <v>0</v>
      </c>
      <c r="I63" s="7">
        <v>0</v>
      </c>
      <c r="J63" s="6">
        <v>0</v>
      </c>
      <c r="K63" s="7">
        <v>0</v>
      </c>
      <c r="L63" s="7">
        <v>0</v>
      </c>
      <c r="M63" s="6">
        <v>0</v>
      </c>
      <c r="N63" s="6">
        <v>0</v>
      </c>
      <c r="O63" s="6">
        <v>87411.4</v>
      </c>
      <c r="P63" s="6">
        <v>0</v>
      </c>
      <c r="Q63" s="6">
        <v>189721.16</v>
      </c>
      <c r="R63" s="7">
        <v>0</v>
      </c>
      <c r="S63" s="6">
        <v>-189721.16</v>
      </c>
      <c r="T63" s="6">
        <v>0</v>
      </c>
      <c r="U63" s="7">
        <v>0</v>
      </c>
      <c r="V63" s="6">
        <v>0</v>
      </c>
      <c r="W63" s="7">
        <v>0</v>
      </c>
      <c r="X63" s="7">
        <v>0</v>
      </c>
      <c r="Y63" s="6">
        <v>0</v>
      </c>
      <c r="Z63" s="6">
        <v>0</v>
      </c>
      <c r="AA63" s="6">
        <v>3145556.22</v>
      </c>
      <c r="AB63" s="6">
        <v>0</v>
      </c>
      <c r="AC63" s="6">
        <v>14237305.67</v>
      </c>
      <c r="AD63" s="7">
        <v>0</v>
      </c>
      <c r="AE63" s="6">
        <v>-14237305.67</v>
      </c>
      <c r="AF63" s="6">
        <v>0</v>
      </c>
      <c r="AG63" s="7">
        <v>0</v>
      </c>
      <c r="AH63" s="6">
        <v>0</v>
      </c>
      <c r="AI63" s="6">
        <v>28286.26</v>
      </c>
      <c r="AJ63" s="7">
        <v>0</v>
      </c>
      <c r="AK63" s="6">
        <v>-28286.26</v>
      </c>
      <c r="AL63" s="6">
        <v>0</v>
      </c>
      <c r="AM63" s="7">
        <v>0</v>
      </c>
      <c r="AN63" s="6">
        <v>0</v>
      </c>
      <c r="AO63" s="7">
        <v>0</v>
      </c>
      <c r="AP63" s="7">
        <v>0</v>
      </c>
      <c r="AQ63" s="6">
        <v>0</v>
      </c>
      <c r="AR63" s="6">
        <v>0</v>
      </c>
      <c r="AS63" s="6">
        <v>3232967.62</v>
      </c>
      <c r="AT63" s="6">
        <v>0</v>
      </c>
      <c r="AU63" s="6">
        <v>14455313.09</v>
      </c>
      <c r="AV63" s="6">
        <v>0</v>
      </c>
      <c r="AW63" s="6">
        <v>-14455313.09</v>
      </c>
      <c r="AX63" s="6">
        <v>0</v>
      </c>
    </row>
    <row r="64" spans="2:50" outlineLevel="4">
      <c r="B64" s="5" t="s">
        <v>503</v>
      </c>
      <c r="C64" s="7">
        <v>0</v>
      </c>
      <c r="D64" s="6">
        <v>0</v>
      </c>
      <c r="E64" s="7">
        <v>0</v>
      </c>
      <c r="F64" s="7">
        <v>0</v>
      </c>
      <c r="G64" s="6">
        <v>0</v>
      </c>
      <c r="H64" s="6">
        <v>0</v>
      </c>
      <c r="I64" s="6">
        <v>6423.75</v>
      </c>
      <c r="J64" s="6">
        <v>0</v>
      </c>
      <c r="K64" s="6">
        <v>25712.75</v>
      </c>
      <c r="L64" s="7">
        <v>0</v>
      </c>
      <c r="M64" s="6">
        <v>-25712.75</v>
      </c>
      <c r="N64" s="6">
        <v>0</v>
      </c>
      <c r="O64" s="6">
        <v>9062.2000000000007</v>
      </c>
      <c r="P64" s="6">
        <v>0</v>
      </c>
      <c r="Q64" s="6">
        <v>40649.35</v>
      </c>
      <c r="R64" s="7">
        <v>0</v>
      </c>
      <c r="S64" s="6">
        <v>-40649.35</v>
      </c>
      <c r="T64" s="6">
        <v>0</v>
      </c>
      <c r="U64" s="7">
        <v>0</v>
      </c>
      <c r="V64" s="6">
        <v>0</v>
      </c>
      <c r="W64" s="7">
        <v>0</v>
      </c>
      <c r="X64" s="7">
        <v>0</v>
      </c>
      <c r="Y64" s="6">
        <v>0</v>
      </c>
      <c r="Z64" s="6">
        <v>0</v>
      </c>
      <c r="AA64" s="6">
        <v>30887</v>
      </c>
      <c r="AB64" s="6">
        <v>0</v>
      </c>
      <c r="AC64" s="6">
        <v>470155.18</v>
      </c>
      <c r="AD64" s="7">
        <v>0</v>
      </c>
      <c r="AE64" s="6">
        <v>-470155.18</v>
      </c>
      <c r="AF64" s="6">
        <v>0</v>
      </c>
      <c r="AG64" s="6">
        <v>109727.36</v>
      </c>
      <c r="AH64" s="6">
        <v>0</v>
      </c>
      <c r="AI64" s="6">
        <v>160206.35999999999</v>
      </c>
      <c r="AJ64" s="7">
        <v>0</v>
      </c>
      <c r="AK64" s="6">
        <v>-160206.35999999999</v>
      </c>
      <c r="AL64" s="6">
        <v>0</v>
      </c>
      <c r="AM64" s="7">
        <v>0</v>
      </c>
      <c r="AN64" s="6">
        <v>0</v>
      </c>
      <c r="AO64" s="7">
        <v>0</v>
      </c>
      <c r="AP64" s="7">
        <v>0</v>
      </c>
      <c r="AQ64" s="6">
        <v>0</v>
      </c>
      <c r="AR64" s="6">
        <v>0</v>
      </c>
      <c r="AS64" s="6">
        <v>156100.31</v>
      </c>
      <c r="AT64" s="6">
        <v>0</v>
      </c>
      <c r="AU64" s="6">
        <v>696723.64</v>
      </c>
      <c r="AV64" s="6">
        <v>0</v>
      </c>
      <c r="AW64" s="6">
        <v>-696723.64</v>
      </c>
      <c r="AX64" s="6">
        <v>0</v>
      </c>
    </row>
    <row r="65" spans="2:50" outlineLevel="4">
      <c r="B65" s="5" t="s">
        <v>504</v>
      </c>
      <c r="C65" s="7">
        <v>0</v>
      </c>
      <c r="D65" s="6">
        <v>0</v>
      </c>
      <c r="E65" s="7">
        <v>0</v>
      </c>
      <c r="F65" s="7">
        <v>0</v>
      </c>
      <c r="G65" s="6">
        <v>0</v>
      </c>
      <c r="H65" s="6">
        <v>0</v>
      </c>
      <c r="I65" s="7">
        <v>0</v>
      </c>
      <c r="J65" s="6">
        <v>0</v>
      </c>
      <c r="K65" s="7">
        <v>0</v>
      </c>
      <c r="L65" s="7">
        <v>0</v>
      </c>
      <c r="M65" s="6">
        <v>0</v>
      </c>
      <c r="N65" s="6">
        <v>0</v>
      </c>
      <c r="O65" s="7">
        <v>0</v>
      </c>
      <c r="P65" s="6">
        <v>0</v>
      </c>
      <c r="Q65" s="7">
        <v>0</v>
      </c>
      <c r="R65" s="7">
        <v>0</v>
      </c>
      <c r="S65" s="6">
        <v>0</v>
      </c>
      <c r="T65" s="6">
        <v>0</v>
      </c>
      <c r="U65" s="7">
        <v>0</v>
      </c>
      <c r="V65" s="6">
        <v>0</v>
      </c>
      <c r="W65" s="7">
        <v>0</v>
      </c>
      <c r="X65" s="7">
        <v>0</v>
      </c>
      <c r="Y65" s="6">
        <v>0</v>
      </c>
      <c r="Z65" s="6">
        <v>0</v>
      </c>
      <c r="AA65" s="6">
        <v>20650</v>
      </c>
      <c r="AB65" s="6">
        <v>0</v>
      </c>
      <c r="AC65" s="6">
        <v>132650</v>
      </c>
      <c r="AD65" s="7">
        <v>0</v>
      </c>
      <c r="AE65" s="6">
        <v>-132650</v>
      </c>
      <c r="AF65" s="6">
        <v>0</v>
      </c>
      <c r="AG65" s="7">
        <v>0</v>
      </c>
      <c r="AH65" s="6">
        <v>0</v>
      </c>
      <c r="AI65" s="7">
        <v>0</v>
      </c>
      <c r="AJ65" s="7">
        <v>0</v>
      </c>
      <c r="AK65" s="6">
        <v>0</v>
      </c>
      <c r="AL65" s="6">
        <v>0</v>
      </c>
      <c r="AM65" s="7">
        <v>0</v>
      </c>
      <c r="AN65" s="6">
        <v>0</v>
      </c>
      <c r="AO65" s="7">
        <v>0</v>
      </c>
      <c r="AP65" s="7">
        <v>0</v>
      </c>
      <c r="AQ65" s="6">
        <v>0</v>
      </c>
      <c r="AR65" s="6">
        <v>0</v>
      </c>
      <c r="AS65" s="6">
        <v>20650</v>
      </c>
      <c r="AT65" s="6">
        <v>0</v>
      </c>
      <c r="AU65" s="6">
        <v>132650</v>
      </c>
      <c r="AV65" s="6">
        <v>0</v>
      </c>
      <c r="AW65" s="6">
        <v>-132650</v>
      </c>
      <c r="AX65" s="6">
        <v>0</v>
      </c>
    </row>
    <row r="66" spans="2:50" outlineLevel="4">
      <c r="B66" s="5" t="s">
        <v>505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6">
        <v>0</v>
      </c>
      <c r="O66" s="7">
        <v>0</v>
      </c>
      <c r="P66" s="6">
        <v>0</v>
      </c>
      <c r="Q66" s="7">
        <v>0</v>
      </c>
      <c r="R66" s="7">
        <v>0</v>
      </c>
      <c r="S66" s="6">
        <v>0</v>
      </c>
      <c r="T66" s="6">
        <v>0</v>
      </c>
      <c r="U66" s="7">
        <v>0</v>
      </c>
      <c r="V66" s="6">
        <v>0</v>
      </c>
      <c r="W66" s="7">
        <v>0</v>
      </c>
      <c r="X66" s="7">
        <v>0</v>
      </c>
      <c r="Y66" s="6">
        <v>0</v>
      </c>
      <c r="Z66" s="6">
        <v>0</v>
      </c>
      <c r="AA66" s="6">
        <v>12915</v>
      </c>
      <c r="AB66" s="6">
        <v>0</v>
      </c>
      <c r="AC66" s="6">
        <v>85239</v>
      </c>
      <c r="AD66" s="7">
        <v>0</v>
      </c>
      <c r="AE66" s="6">
        <v>-85239</v>
      </c>
      <c r="AF66" s="6">
        <v>0</v>
      </c>
      <c r="AG66" s="7">
        <v>0</v>
      </c>
      <c r="AH66" s="6">
        <v>0</v>
      </c>
      <c r="AI66" s="7">
        <v>0</v>
      </c>
      <c r="AJ66" s="7">
        <v>0</v>
      </c>
      <c r="AK66" s="6">
        <v>0</v>
      </c>
      <c r="AL66" s="6">
        <v>0</v>
      </c>
      <c r="AM66" s="7">
        <v>0</v>
      </c>
      <c r="AN66" s="6">
        <v>0</v>
      </c>
      <c r="AO66" s="7">
        <v>0</v>
      </c>
      <c r="AP66" s="7">
        <v>0</v>
      </c>
      <c r="AQ66" s="6">
        <v>0</v>
      </c>
      <c r="AR66" s="6">
        <v>0</v>
      </c>
      <c r="AS66" s="6">
        <v>12915</v>
      </c>
      <c r="AT66" s="6">
        <v>0</v>
      </c>
      <c r="AU66" s="6">
        <v>85239</v>
      </c>
      <c r="AV66" s="6">
        <v>0</v>
      </c>
      <c r="AW66" s="6">
        <v>-85239</v>
      </c>
      <c r="AX66" s="6">
        <v>0</v>
      </c>
    </row>
    <row r="67" spans="2:50" outlineLevel="3">
      <c r="B67" s="5" t="s">
        <v>506</v>
      </c>
      <c r="C67" s="7">
        <v>0</v>
      </c>
      <c r="D67" s="6">
        <v>0</v>
      </c>
      <c r="E67" s="7">
        <v>0</v>
      </c>
      <c r="F67" s="7">
        <v>0</v>
      </c>
      <c r="G67" s="6">
        <v>0</v>
      </c>
      <c r="H67" s="6">
        <v>0</v>
      </c>
      <c r="I67" s="6">
        <v>6423.75</v>
      </c>
      <c r="J67" s="6">
        <v>0</v>
      </c>
      <c r="K67" s="6">
        <v>25712.75</v>
      </c>
      <c r="L67" s="7">
        <v>0</v>
      </c>
      <c r="M67" s="6">
        <v>-25712.75</v>
      </c>
      <c r="N67" s="6">
        <v>0</v>
      </c>
      <c r="O67" s="6">
        <v>9062.2000000000007</v>
      </c>
      <c r="P67" s="6">
        <v>0</v>
      </c>
      <c r="Q67" s="6">
        <v>40649.35</v>
      </c>
      <c r="R67" s="7">
        <v>0</v>
      </c>
      <c r="S67" s="6">
        <v>-40649.35</v>
      </c>
      <c r="T67" s="6">
        <v>0</v>
      </c>
      <c r="U67" s="7">
        <v>0</v>
      </c>
      <c r="V67" s="6">
        <v>0</v>
      </c>
      <c r="W67" s="7">
        <v>0</v>
      </c>
      <c r="X67" s="7">
        <v>0</v>
      </c>
      <c r="Y67" s="6">
        <v>0</v>
      </c>
      <c r="Z67" s="6">
        <v>0</v>
      </c>
      <c r="AA67" s="6">
        <v>64452</v>
      </c>
      <c r="AB67" s="6">
        <v>0</v>
      </c>
      <c r="AC67" s="6">
        <v>688044.18</v>
      </c>
      <c r="AD67" s="7">
        <v>0</v>
      </c>
      <c r="AE67" s="6">
        <v>-688044.18</v>
      </c>
      <c r="AF67" s="6">
        <v>0</v>
      </c>
      <c r="AG67" s="6">
        <v>109727.36</v>
      </c>
      <c r="AH67" s="6">
        <v>0</v>
      </c>
      <c r="AI67" s="6">
        <v>160206.35999999999</v>
      </c>
      <c r="AJ67" s="7">
        <v>0</v>
      </c>
      <c r="AK67" s="6">
        <v>-160206.35999999999</v>
      </c>
      <c r="AL67" s="6">
        <v>0</v>
      </c>
      <c r="AM67" s="7">
        <v>0</v>
      </c>
      <c r="AN67" s="6">
        <v>0</v>
      </c>
      <c r="AO67" s="7">
        <v>0</v>
      </c>
      <c r="AP67" s="7">
        <v>0</v>
      </c>
      <c r="AQ67" s="6">
        <v>0</v>
      </c>
      <c r="AR67" s="6">
        <v>0</v>
      </c>
      <c r="AS67" s="6">
        <v>189665.31</v>
      </c>
      <c r="AT67" s="6">
        <v>0</v>
      </c>
      <c r="AU67" s="6">
        <v>914612.64</v>
      </c>
      <c r="AV67" s="6">
        <v>0</v>
      </c>
      <c r="AW67" s="6">
        <v>-914612.64</v>
      </c>
      <c r="AX67" s="6">
        <v>0</v>
      </c>
    </row>
    <row r="68" spans="2:50" outlineLevel="3">
      <c r="B68" s="5" t="s">
        <v>507</v>
      </c>
      <c r="C68" s="7">
        <v>0</v>
      </c>
      <c r="D68" s="6">
        <v>0</v>
      </c>
      <c r="E68" s="7">
        <v>0</v>
      </c>
      <c r="F68" s="6">
        <v>10000</v>
      </c>
      <c r="G68" s="6">
        <v>10000</v>
      </c>
      <c r="H68" s="6">
        <v>0</v>
      </c>
      <c r="I68" s="7">
        <v>0</v>
      </c>
      <c r="J68" s="6">
        <v>0</v>
      </c>
      <c r="K68" s="7">
        <v>0</v>
      </c>
      <c r="L68" s="6">
        <v>585000</v>
      </c>
      <c r="M68" s="6">
        <v>585000</v>
      </c>
      <c r="N68" s="6">
        <v>0</v>
      </c>
      <c r="O68" s="7">
        <v>0</v>
      </c>
      <c r="P68" s="6">
        <v>0</v>
      </c>
      <c r="Q68" s="7">
        <v>0</v>
      </c>
      <c r="R68" s="6">
        <v>181000</v>
      </c>
      <c r="S68" s="6">
        <v>181000</v>
      </c>
      <c r="T68" s="6">
        <v>0</v>
      </c>
      <c r="U68" s="7">
        <v>0</v>
      </c>
      <c r="V68" s="6">
        <v>0</v>
      </c>
      <c r="W68" s="7">
        <v>0</v>
      </c>
      <c r="X68" s="6">
        <v>364000</v>
      </c>
      <c r="Y68" s="6">
        <v>364000</v>
      </c>
      <c r="Z68" s="6">
        <v>0</v>
      </c>
      <c r="AA68" s="7">
        <v>0</v>
      </c>
      <c r="AB68" s="6">
        <v>0</v>
      </c>
      <c r="AC68" s="7">
        <v>0</v>
      </c>
      <c r="AD68" s="6">
        <v>30406000</v>
      </c>
      <c r="AE68" s="6">
        <v>30406000</v>
      </c>
      <c r="AF68" s="6">
        <v>0</v>
      </c>
      <c r="AG68" s="7">
        <v>0</v>
      </c>
      <c r="AH68" s="6">
        <v>0</v>
      </c>
      <c r="AI68" s="7">
        <v>0</v>
      </c>
      <c r="AJ68" s="6">
        <v>660000</v>
      </c>
      <c r="AK68" s="6">
        <v>660000</v>
      </c>
      <c r="AL68" s="6">
        <v>0</v>
      </c>
      <c r="AM68" s="7">
        <v>0</v>
      </c>
      <c r="AN68" s="6">
        <v>0</v>
      </c>
      <c r="AO68" s="7">
        <v>0</v>
      </c>
      <c r="AP68" s="6">
        <v>605000</v>
      </c>
      <c r="AQ68" s="6">
        <v>605000</v>
      </c>
      <c r="AR68" s="6">
        <v>0</v>
      </c>
      <c r="AS68" s="6">
        <v>0</v>
      </c>
      <c r="AT68" s="6">
        <v>0</v>
      </c>
      <c r="AU68" s="6">
        <v>0</v>
      </c>
      <c r="AV68" s="6">
        <v>32811000</v>
      </c>
      <c r="AW68" s="6">
        <v>32811000</v>
      </c>
      <c r="AX68" s="6">
        <v>0</v>
      </c>
    </row>
    <row r="69" spans="2:50" outlineLevel="2">
      <c r="B69" s="5" t="s">
        <v>508</v>
      </c>
      <c r="C69" s="7">
        <v>0</v>
      </c>
      <c r="D69" s="6">
        <v>0</v>
      </c>
      <c r="E69" s="7">
        <v>0</v>
      </c>
      <c r="F69" s="6">
        <v>10000</v>
      </c>
      <c r="G69" s="6">
        <v>10000</v>
      </c>
      <c r="H69" s="6">
        <v>0</v>
      </c>
      <c r="I69" s="6">
        <v>6423.75</v>
      </c>
      <c r="J69" s="6">
        <v>1.0981000000000001</v>
      </c>
      <c r="K69" s="6">
        <v>25712.75</v>
      </c>
      <c r="L69" s="6">
        <v>585000</v>
      </c>
      <c r="M69" s="6">
        <v>559287.25</v>
      </c>
      <c r="N69" s="6">
        <v>4.3952999999999998</v>
      </c>
      <c r="O69" s="6">
        <v>96473.600000000006</v>
      </c>
      <c r="P69" s="6">
        <v>53.3003</v>
      </c>
      <c r="Q69" s="6">
        <v>230370.51</v>
      </c>
      <c r="R69" s="6">
        <v>181000</v>
      </c>
      <c r="S69" s="6">
        <v>-49370.51</v>
      </c>
      <c r="T69" s="6">
        <v>127.2765</v>
      </c>
      <c r="U69" s="7">
        <v>0</v>
      </c>
      <c r="V69" s="6">
        <v>0</v>
      </c>
      <c r="W69" s="7">
        <v>0</v>
      </c>
      <c r="X69" s="6">
        <v>364000</v>
      </c>
      <c r="Y69" s="6">
        <v>364000</v>
      </c>
      <c r="Z69" s="6">
        <v>0</v>
      </c>
      <c r="AA69" s="6">
        <v>3210008.22</v>
      </c>
      <c r="AB69" s="6">
        <v>10.5572</v>
      </c>
      <c r="AC69" s="6">
        <v>14925349.85</v>
      </c>
      <c r="AD69" s="6">
        <v>30406000</v>
      </c>
      <c r="AE69" s="6">
        <v>15480650.15</v>
      </c>
      <c r="AF69" s="6">
        <v>49.0869</v>
      </c>
      <c r="AG69" s="6">
        <v>109727.36</v>
      </c>
      <c r="AH69" s="6">
        <v>16.625399999999999</v>
      </c>
      <c r="AI69" s="6">
        <v>188492.62</v>
      </c>
      <c r="AJ69" s="6">
        <v>660000</v>
      </c>
      <c r="AK69" s="6">
        <v>471507.38</v>
      </c>
      <c r="AL69" s="6">
        <v>28.5595</v>
      </c>
      <c r="AM69" s="7">
        <v>0</v>
      </c>
      <c r="AN69" s="6">
        <v>0</v>
      </c>
      <c r="AO69" s="7">
        <v>0</v>
      </c>
      <c r="AP69" s="6">
        <v>605000</v>
      </c>
      <c r="AQ69" s="6">
        <v>605000</v>
      </c>
      <c r="AR69" s="6">
        <v>0</v>
      </c>
      <c r="AS69" s="6">
        <v>3422632.93</v>
      </c>
      <c r="AT69" s="6">
        <v>10.4314</v>
      </c>
      <c r="AU69" s="6">
        <v>15369925.73</v>
      </c>
      <c r="AV69" s="6">
        <v>32811000</v>
      </c>
      <c r="AW69" s="6">
        <v>17441074.27</v>
      </c>
      <c r="AX69" s="6">
        <v>46.843800000000002</v>
      </c>
    </row>
    <row r="70" spans="2:50" outlineLevel="4">
      <c r="B70" s="5" t="s">
        <v>509</v>
      </c>
      <c r="C70" s="7">
        <v>0</v>
      </c>
      <c r="D70" s="6">
        <v>0</v>
      </c>
      <c r="E70" s="7">
        <v>0</v>
      </c>
      <c r="F70" s="7">
        <v>0</v>
      </c>
      <c r="G70" s="6">
        <v>0</v>
      </c>
      <c r="H70" s="6">
        <v>0</v>
      </c>
      <c r="I70" s="6">
        <v>59230</v>
      </c>
      <c r="J70" s="6">
        <v>0</v>
      </c>
      <c r="K70" s="6">
        <v>120120.52</v>
      </c>
      <c r="L70" s="7">
        <v>0</v>
      </c>
      <c r="M70" s="6">
        <v>-120120.52</v>
      </c>
      <c r="N70" s="6">
        <v>0</v>
      </c>
      <c r="O70" s="6">
        <v>458.8</v>
      </c>
      <c r="P70" s="6">
        <v>0</v>
      </c>
      <c r="Q70" s="6">
        <v>15950.6</v>
      </c>
      <c r="R70" s="7">
        <v>0</v>
      </c>
      <c r="S70" s="6">
        <v>-15950.6</v>
      </c>
      <c r="T70" s="6">
        <v>0</v>
      </c>
      <c r="U70" s="6">
        <v>21030</v>
      </c>
      <c r="V70" s="6">
        <v>0</v>
      </c>
      <c r="W70" s="6">
        <v>882370.5</v>
      </c>
      <c r="X70" s="7">
        <v>0</v>
      </c>
      <c r="Y70" s="6">
        <v>-882370.5</v>
      </c>
      <c r="Z70" s="6">
        <v>0</v>
      </c>
      <c r="AA70" s="6">
        <v>458.8</v>
      </c>
      <c r="AB70" s="6">
        <v>0</v>
      </c>
      <c r="AC70" s="6">
        <v>19721.2</v>
      </c>
      <c r="AD70" s="7">
        <v>0</v>
      </c>
      <c r="AE70" s="6">
        <v>-19721.2</v>
      </c>
      <c r="AF70" s="6">
        <v>0</v>
      </c>
      <c r="AG70" s="6">
        <v>9258.7999999999993</v>
      </c>
      <c r="AH70" s="6">
        <v>0</v>
      </c>
      <c r="AI70" s="6">
        <v>14250.6</v>
      </c>
      <c r="AJ70" s="7">
        <v>0</v>
      </c>
      <c r="AK70" s="6">
        <v>-14250.6</v>
      </c>
      <c r="AL70" s="6">
        <v>0</v>
      </c>
      <c r="AM70" s="6">
        <v>16208.8</v>
      </c>
      <c r="AN70" s="6">
        <v>0</v>
      </c>
      <c r="AO70" s="6">
        <v>36500.6</v>
      </c>
      <c r="AP70" s="7">
        <v>0</v>
      </c>
      <c r="AQ70" s="6">
        <v>-36500.6</v>
      </c>
      <c r="AR70" s="6">
        <v>0</v>
      </c>
      <c r="AS70" s="6">
        <v>106645.2</v>
      </c>
      <c r="AT70" s="6">
        <v>0</v>
      </c>
      <c r="AU70" s="6">
        <v>1088914.02</v>
      </c>
      <c r="AV70" s="6">
        <v>0</v>
      </c>
      <c r="AW70" s="6">
        <v>-1088914.02</v>
      </c>
      <c r="AX70" s="6">
        <v>0</v>
      </c>
    </row>
    <row r="71" spans="2:50" outlineLevel="3">
      <c r="B71" s="5" t="s">
        <v>512</v>
      </c>
      <c r="C71" s="7">
        <v>0</v>
      </c>
      <c r="D71" s="6">
        <v>0</v>
      </c>
      <c r="E71" s="7">
        <v>0</v>
      </c>
      <c r="F71" s="7">
        <v>0</v>
      </c>
      <c r="G71" s="6">
        <v>0</v>
      </c>
      <c r="H71" s="6">
        <v>0</v>
      </c>
      <c r="I71" s="6">
        <v>59230</v>
      </c>
      <c r="J71" s="6">
        <v>0</v>
      </c>
      <c r="K71" s="6">
        <v>120120.52</v>
      </c>
      <c r="L71" s="7">
        <v>0</v>
      </c>
      <c r="M71" s="6">
        <v>-120120.52</v>
      </c>
      <c r="N71" s="6">
        <v>0</v>
      </c>
      <c r="O71" s="6">
        <v>458.8</v>
      </c>
      <c r="P71" s="6">
        <v>0</v>
      </c>
      <c r="Q71" s="6">
        <v>15950.6</v>
      </c>
      <c r="R71" s="7">
        <v>0</v>
      </c>
      <c r="S71" s="6">
        <v>-15950.6</v>
      </c>
      <c r="T71" s="6">
        <v>0</v>
      </c>
      <c r="U71" s="6">
        <v>21030</v>
      </c>
      <c r="V71" s="6">
        <v>0</v>
      </c>
      <c r="W71" s="6">
        <v>882370.5</v>
      </c>
      <c r="X71" s="7">
        <v>0</v>
      </c>
      <c r="Y71" s="6">
        <v>-882370.5</v>
      </c>
      <c r="Z71" s="6">
        <v>0</v>
      </c>
      <c r="AA71" s="6">
        <v>458.8</v>
      </c>
      <c r="AB71" s="6">
        <v>0</v>
      </c>
      <c r="AC71" s="6">
        <v>19721.2</v>
      </c>
      <c r="AD71" s="7">
        <v>0</v>
      </c>
      <c r="AE71" s="6">
        <v>-19721.2</v>
      </c>
      <c r="AF71" s="6">
        <v>0</v>
      </c>
      <c r="AG71" s="6">
        <v>9258.7999999999993</v>
      </c>
      <c r="AH71" s="6">
        <v>0</v>
      </c>
      <c r="AI71" s="6">
        <v>14250.6</v>
      </c>
      <c r="AJ71" s="7">
        <v>0</v>
      </c>
      <c r="AK71" s="6">
        <v>-14250.6</v>
      </c>
      <c r="AL71" s="6">
        <v>0</v>
      </c>
      <c r="AM71" s="6">
        <v>16208.8</v>
      </c>
      <c r="AN71" s="6">
        <v>0</v>
      </c>
      <c r="AO71" s="6">
        <v>36500.6</v>
      </c>
      <c r="AP71" s="7">
        <v>0</v>
      </c>
      <c r="AQ71" s="6">
        <v>-36500.6</v>
      </c>
      <c r="AR71" s="6">
        <v>0</v>
      </c>
      <c r="AS71" s="6">
        <v>106645.2</v>
      </c>
      <c r="AT71" s="6">
        <v>0</v>
      </c>
      <c r="AU71" s="6">
        <v>1088914.02</v>
      </c>
      <c r="AV71" s="6">
        <v>0</v>
      </c>
      <c r="AW71" s="6">
        <v>-1088914.02</v>
      </c>
      <c r="AX71" s="6">
        <v>0</v>
      </c>
    </row>
    <row r="72" spans="2:50" outlineLevel="3">
      <c r="B72" s="5" t="s">
        <v>513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7">
        <v>0</v>
      </c>
      <c r="J72" s="6">
        <v>0</v>
      </c>
      <c r="K72" s="7">
        <v>0</v>
      </c>
      <c r="L72" s="6">
        <v>650000</v>
      </c>
      <c r="M72" s="6">
        <v>650000</v>
      </c>
      <c r="N72" s="6">
        <v>0</v>
      </c>
      <c r="O72" s="7">
        <v>0</v>
      </c>
      <c r="P72" s="6">
        <v>0</v>
      </c>
      <c r="Q72" s="7">
        <v>0</v>
      </c>
      <c r="R72" s="6">
        <v>436000</v>
      </c>
      <c r="S72" s="6">
        <v>436000</v>
      </c>
      <c r="T72" s="6">
        <v>0</v>
      </c>
      <c r="U72" s="7">
        <v>0</v>
      </c>
      <c r="V72" s="6">
        <v>0</v>
      </c>
      <c r="W72" s="7">
        <v>0</v>
      </c>
      <c r="X72" s="6">
        <v>3174000</v>
      </c>
      <c r="Y72" s="6">
        <v>3174000</v>
      </c>
      <c r="Z72" s="6">
        <v>0</v>
      </c>
      <c r="AA72" s="7">
        <v>0</v>
      </c>
      <c r="AB72" s="6">
        <v>0</v>
      </c>
      <c r="AC72" s="7">
        <v>0</v>
      </c>
      <c r="AD72" s="6">
        <v>374000</v>
      </c>
      <c r="AE72" s="6">
        <v>374000</v>
      </c>
      <c r="AF72" s="6">
        <v>0</v>
      </c>
      <c r="AG72" s="7">
        <v>0</v>
      </c>
      <c r="AH72" s="6">
        <v>0</v>
      </c>
      <c r="AI72" s="7">
        <v>0</v>
      </c>
      <c r="AJ72" s="6">
        <v>549000</v>
      </c>
      <c r="AK72" s="6">
        <v>549000</v>
      </c>
      <c r="AL72" s="6">
        <v>0</v>
      </c>
      <c r="AM72" s="7">
        <v>0</v>
      </c>
      <c r="AN72" s="6">
        <v>0</v>
      </c>
      <c r="AO72" s="7">
        <v>0</v>
      </c>
      <c r="AP72" s="6">
        <v>377000</v>
      </c>
      <c r="AQ72" s="6">
        <v>377000</v>
      </c>
      <c r="AR72" s="6">
        <v>0</v>
      </c>
      <c r="AS72" s="6">
        <v>0</v>
      </c>
      <c r="AT72" s="6">
        <v>0</v>
      </c>
      <c r="AU72" s="6">
        <v>0</v>
      </c>
      <c r="AV72" s="6">
        <v>5560000</v>
      </c>
      <c r="AW72" s="6">
        <v>5560000</v>
      </c>
      <c r="AX72" s="6">
        <v>0</v>
      </c>
    </row>
    <row r="73" spans="2:50" outlineLevel="2">
      <c r="B73" s="5" t="s">
        <v>514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6">
        <v>59230</v>
      </c>
      <c r="J73" s="6">
        <v>9.1122999999999994</v>
      </c>
      <c r="K73" s="6">
        <v>120120.52</v>
      </c>
      <c r="L73" s="6">
        <v>650000</v>
      </c>
      <c r="M73" s="6">
        <v>529879.48</v>
      </c>
      <c r="N73" s="6">
        <v>18.4801</v>
      </c>
      <c r="O73" s="6">
        <v>458.8</v>
      </c>
      <c r="P73" s="6">
        <v>0.1052</v>
      </c>
      <c r="Q73" s="6">
        <v>15950.6</v>
      </c>
      <c r="R73" s="6">
        <v>436000</v>
      </c>
      <c r="S73" s="6">
        <v>420049.4</v>
      </c>
      <c r="T73" s="6">
        <v>3.6583999999999999</v>
      </c>
      <c r="U73" s="6">
        <v>21030</v>
      </c>
      <c r="V73" s="6">
        <v>0.66259999999999997</v>
      </c>
      <c r="W73" s="6">
        <v>882370.5</v>
      </c>
      <c r="X73" s="6">
        <v>3174000</v>
      </c>
      <c r="Y73" s="6">
        <v>2291629.5</v>
      </c>
      <c r="Z73" s="6">
        <v>27.8</v>
      </c>
      <c r="AA73" s="6">
        <v>458.8</v>
      </c>
      <c r="AB73" s="6">
        <v>0.1227</v>
      </c>
      <c r="AC73" s="6">
        <v>19721.2</v>
      </c>
      <c r="AD73" s="6">
        <v>374000</v>
      </c>
      <c r="AE73" s="6">
        <v>354278.8</v>
      </c>
      <c r="AF73" s="6">
        <v>5.2729999999999997</v>
      </c>
      <c r="AG73" s="6">
        <v>9258.7999999999993</v>
      </c>
      <c r="AH73" s="6">
        <v>1.6865000000000001</v>
      </c>
      <c r="AI73" s="6">
        <v>14250.6</v>
      </c>
      <c r="AJ73" s="6">
        <v>549000</v>
      </c>
      <c r="AK73" s="6">
        <v>534749.4</v>
      </c>
      <c r="AL73" s="6">
        <v>2.5956999999999999</v>
      </c>
      <c r="AM73" s="6">
        <v>16208.8</v>
      </c>
      <c r="AN73" s="6">
        <v>4.2994000000000003</v>
      </c>
      <c r="AO73" s="6">
        <v>36500.6</v>
      </c>
      <c r="AP73" s="6">
        <v>377000</v>
      </c>
      <c r="AQ73" s="6">
        <v>340499.4</v>
      </c>
      <c r="AR73" s="6">
        <v>9.6819000000000006</v>
      </c>
      <c r="AS73" s="6">
        <v>106645.2</v>
      </c>
      <c r="AT73" s="6">
        <v>1.9180999999999999</v>
      </c>
      <c r="AU73" s="6">
        <v>1088914.02</v>
      </c>
      <c r="AV73" s="6">
        <v>5560000</v>
      </c>
      <c r="AW73" s="6">
        <v>4471085.9800000004</v>
      </c>
      <c r="AX73" s="6">
        <v>19.584800000000001</v>
      </c>
    </row>
    <row r="74" spans="2:50" outlineLevel="1">
      <c r="B74" s="5" t="s">
        <v>515</v>
      </c>
      <c r="C74" s="7">
        <v>0</v>
      </c>
      <c r="D74" s="6">
        <v>0</v>
      </c>
      <c r="E74" s="7">
        <v>0</v>
      </c>
      <c r="F74" s="6">
        <v>40000</v>
      </c>
      <c r="G74" s="6">
        <v>40000</v>
      </c>
      <c r="H74" s="6">
        <v>0</v>
      </c>
      <c r="I74" s="6">
        <v>65653.75</v>
      </c>
      <c r="J74" s="6">
        <v>4.3451000000000004</v>
      </c>
      <c r="K74" s="6">
        <v>145833.26999999999</v>
      </c>
      <c r="L74" s="6">
        <v>1511000</v>
      </c>
      <c r="M74" s="6">
        <v>1365166.73</v>
      </c>
      <c r="N74" s="6">
        <v>9.6514000000000006</v>
      </c>
      <c r="O74" s="6">
        <v>14346975.52</v>
      </c>
      <c r="P74" s="6">
        <v>6.1618000000000004</v>
      </c>
      <c r="Q74" s="6">
        <v>58684014.25</v>
      </c>
      <c r="R74" s="6">
        <v>232839000</v>
      </c>
      <c r="S74" s="6">
        <v>174154985.75</v>
      </c>
      <c r="T74" s="6">
        <v>25.203700000000001</v>
      </c>
      <c r="U74" s="6">
        <v>2702695.92</v>
      </c>
      <c r="V74" s="6">
        <v>8.5426000000000002</v>
      </c>
      <c r="W74" s="6">
        <v>10066324.91</v>
      </c>
      <c r="X74" s="6">
        <v>31638000</v>
      </c>
      <c r="Y74" s="6">
        <v>21571675.09</v>
      </c>
      <c r="Z74" s="6">
        <v>31.8172</v>
      </c>
      <c r="AA74" s="6">
        <v>3348751.65</v>
      </c>
      <c r="AB74" s="6">
        <v>9.8240999999999996</v>
      </c>
      <c r="AC74" s="6">
        <v>15705652.710000001</v>
      </c>
      <c r="AD74" s="6">
        <v>34087000</v>
      </c>
      <c r="AE74" s="6">
        <v>18381347.289999999</v>
      </c>
      <c r="AF74" s="6">
        <v>46.075200000000002</v>
      </c>
      <c r="AG74" s="6">
        <v>191880.91</v>
      </c>
      <c r="AH74" s="6">
        <v>3.7244000000000002</v>
      </c>
      <c r="AI74" s="6">
        <v>478057.02</v>
      </c>
      <c r="AJ74" s="6">
        <v>5152000</v>
      </c>
      <c r="AK74" s="6">
        <v>4673942.9800000004</v>
      </c>
      <c r="AL74" s="6">
        <v>9.2790999999999997</v>
      </c>
      <c r="AM74" s="6">
        <v>16208.8</v>
      </c>
      <c r="AN74" s="6">
        <v>1.3134999999999999</v>
      </c>
      <c r="AO74" s="6">
        <v>36983.1</v>
      </c>
      <c r="AP74" s="6">
        <v>1234000</v>
      </c>
      <c r="AQ74" s="6">
        <v>1197016.8999999999</v>
      </c>
      <c r="AR74" s="6">
        <v>2.9969999999999999</v>
      </c>
      <c r="AS74" s="6">
        <v>20672166.550000001</v>
      </c>
      <c r="AT74" s="6">
        <v>6.7446000000000002</v>
      </c>
      <c r="AU74" s="6">
        <v>85116865.260000005</v>
      </c>
      <c r="AV74" s="6">
        <v>306501000</v>
      </c>
      <c r="AW74" s="6">
        <v>221384134.74000001</v>
      </c>
      <c r="AX74" s="6">
        <v>27.770499999999998</v>
      </c>
    </row>
    <row r="75" spans="2:50" outlineLevel="2">
      <c r="B75" s="5" t="s">
        <v>635</v>
      </c>
      <c r="C75" s="7">
        <v>0</v>
      </c>
      <c r="D75" s="6">
        <v>0</v>
      </c>
      <c r="E75" s="7">
        <v>0</v>
      </c>
      <c r="F75" s="7">
        <v>0</v>
      </c>
      <c r="G75" s="6">
        <v>0</v>
      </c>
      <c r="H75" s="6">
        <v>0</v>
      </c>
      <c r="I75" s="7">
        <v>0</v>
      </c>
      <c r="J75" s="6">
        <v>0</v>
      </c>
      <c r="K75" s="7">
        <v>0</v>
      </c>
      <c r="L75" s="7">
        <v>0</v>
      </c>
      <c r="M75" s="6">
        <v>0</v>
      </c>
      <c r="N75" s="6">
        <v>0</v>
      </c>
      <c r="O75" s="7">
        <v>0</v>
      </c>
      <c r="P75" s="6">
        <v>0</v>
      </c>
      <c r="Q75" s="7">
        <v>0</v>
      </c>
      <c r="R75" s="7">
        <v>0</v>
      </c>
      <c r="S75" s="6">
        <v>0</v>
      </c>
      <c r="T75" s="6">
        <v>0</v>
      </c>
      <c r="U75" s="7">
        <v>0</v>
      </c>
      <c r="V75" s="6">
        <v>0</v>
      </c>
      <c r="W75" s="7">
        <v>0</v>
      </c>
      <c r="X75" s="7">
        <v>0</v>
      </c>
      <c r="Y75" s="6">
        <v>0</v>
      </c>
      <c r="Z75" s="6">
        <v>0</v>
      </c>
      <c r="AA75" s="6">
        <v>10028663.85</v>
      </c>
      <c r="AB75" s="6">
        <v>7.8087</v>
      </c>
      <c r="AC75" s="6">
        <v>43172001.329999998</v>
      </c>
      <c r="AD75" s="6">
        <v>128430000</v>
      </c>
      <c r="AE75" s="6">
        <v>85257998.670000002</v>
      </c>
      <c r="AF75" s="6">
        <v>33.615200000000002</v>
      </c>
      <c r="AG75" s="7">
        <v>0</v>
      </c>
      <c r="AH75" s="6">
        <v>0</v>
      </c>
      <c r="AI75" s="7">
        <v>0</v>
      </c>
      <c r="AJ75" s="7">
        <v>0</v>
      </c>
      <c r="AK75" s="6">
        <v>0</v>
      </c>
      <c r="AL75" s="6">
        <v>0</v>
      </c>
      <c r="AM75" s="7">
        <v>0</v>
      </c>
      <c r="AN75" s="6">
        <v>0</v>
      </c>
      <c r="AO75" s="7">
        <v>0</v>
      </c>
      <c r="AP75" s="7">
        <v>0</v>
      </c>
      <c r="AQ75" s="6">
        <v>0</v>
      </c>
      <c r="AR75" s="6">
        <v>0</v>
      </c>
      <c r="AS75" s="6">
        <v>10028663.85</v>
      </c>
      <c r="AT75" s="6">
        <v>7.8087</v>
      </c>
      <c r="AU75" s="6">
        <v>43172001.329999998</v>
      </c>
      <c r="AV75" s="6">
        <v>128430000</v>
      </c>
      <c r="AW75" s="6">
        <v>85257998.670000002</v>
      </c>
      <c r="AX75" s="6">
        <v>33.615200000000002</v>
      </c>
    </row>
    <row r="76" spans="2:50" outlineLevel="2">
      <c r="B76" s="5" t="s">
        <v>524</v>
      </c>
      <c r="C76" s="6">
        <v>5257.98</v>
      </c>
      <c r="D76" s="6">
        <v>0</v>
      </c>
      <c r="E76" s="6">
        <v>21713.98</v>
      </c>
      <c r="F76" s="7">
        <v>0</v>
      </c>
      <c r="G76" s="6">
        <v>-21713.98</v>
      </c>
      <c r="H76" s="6">
        <v>0</v>
      </c>
      <c r="I76" s="6">
        <v>43592.35</v>
      </c>
      <c r="J76" s="6">
        <v>0</v>
      </c>
      <c r="K76" s="6">
        <v>294226.32</v>
      </c>
      <c r="L76" s="7">
        <v>0</v>
      </c>
      <c r="M76" s="6">
        <v>-294226.32</v>
      </c>
      <c r="N76" s="6">
        <v>0</v>
      </c>
      <c r="O76" s="6">
        <v>242212.22</v>
      </c>
      <c r="P76" s="6">
        <v>0</v>
      </c>
      <c r="Q76" s="6">
        <v>975358.55</v>
      </c>
      <c r="R76" s="7">
        <v>0</v>
      </c>
      <c r="S76" s="6">
        <v>-975358.55</v>
      </c>
      <c r="T76" s="6">
        <v>0</v>
      </c>
      <c r="U76" s="6">
        <v>281579.02</v>
      </c>
      <c r="V76" s="6">
        <v>0</v>
      </c>
      <c r="W76" s="6">
        <v>1245659.23</v>
      </c>
      <c r="X76" s="7">
        <v>0</v>
      </c>
      <c r="Y76" s="6">
        <v>-1245659.23</v>
      </c>
      <c r="Z76" s="6">
        <v>0</v>
      </c>
      <c r="AA76" s="6">
        <v>-9965882.4600000009</v>
      </c>
      <c r="AB76" s="6">
        <v>0</v>
      </c>
      <c r="AC76" s="6">
        <v>-42854579.979999997</v>
      </c>
      <c r="AD76" s="7">
        <v>0</v>
      </c>
      <c r="AE76" s="6">
        <v>42854579.979999997</v>
      </c>
      <c r="AF76" s="6">
        <v>0</v>
      </c>
      <c r="AG76" s="6">
        <v>136414.42000000001</v>
      </c>
      <c r="AH76" s="6">
        <v>0</v>
      </c>
      <c r="AI76" s="6">
        <v>1092815.93</v>
      </c>
      <c r="AJ76" s="7">
        <v>0</v>
      </c>
      <c r="AK76" s="6">
        <v>-1092815.93</v>
      </c>
      <c r="AL76" s="6">
        <v>0</v>
      </c>
      <c r="AM76" s="6">
        <v>181455.98</v>
      </c>
      <c r="AN76" s="6">
        <v>0</v>
      </c>
      <c r="AO76" s="6">
        <v>749362.3</v>
      </c>
      <c r="AP76" s="7">
        <v>0</v>
      </c>
      <c r="AQ76" s="6">
        <v>-749362.3</v>
      </c>
      <c r="AR76" s="6">
        <v>0</v>
      </c>
      <c r="AS76" s="6">
        <v>-9075370.4900000002</v>
      </c>
      <c r="AT76" s="6">
        <v>0</v>
      </c>
      <c r="AU76" s="6">
        <v>-38475443.670000002</v>
      </c>
      <c r="AV76" s="6">
        <v>0</v>
      </c>
      <c r="AW76" s="6">
        <v>38475443.670000002</v>
      </c>
      <c r="AX76" s="6">
        <v>0</v>
      </c>
    </row>
    <row r="77" spans="2:50" outlineLevel="2">
      <c r="B77" s="5" t="s">
        <v>636</v>
      </c>
      <c r="C77" s="7">
        <v>0</v>
      </c>
      <c r="D77" s="6">
        <v>0</v>
      </c>
      <c r="E77" s="7">
        <v>0</v>
      </c>
      <c r="F77" s="7">
        <v>0</v>
      </c>
      <c r="G77" s="6">
        <v>0</v>
      </c>
      <c r="H77" s="6">
        <v>0</v>
      </c>
      <c r="I77" s="7">
        <v>0</v>
      </c>
      <c r="J77" s="6">
        <v>0</v>
      </c>
      <c r="K77" s="7">
        <v>0</v>
      </c>
      <c r="L77" s="7">
        <v>0</v>
      </c>
      <c r="M77" s="6">
        <v>0</v>
      </c>
      <c r="N77" s="6">
        <v>0</v>
      </c>
      <c r="O77" s="7">
        <v>0</v>
      </c>
      <c r="P77" s="6">
        <v>0</v>
      </c>
      <c r="Q77" s="7">
        <v>0</v>
      </c>
      <c r="R77" s="7">
        <v>0</v>
      </c>
      <c r="S77" s="6">
        <v>0</v>
      </c>
      <c r="T77" s="6">
        <v>0</v>
      </c>
      <c r="U77" s="6">
        <v>9877.7199999999993</v>
      </c>
      <c r="V77" s="6">
        <v>0</v>
      </c>
      <c r="W77" s="6">
        <v>38795.1</v>
      </c>
      <c r="X77" s="7">
        <v>0</v>
      </c>
      <c r="Y77" s="6">
        <v>-38795.1</v>
      </c>
      <c r="Z77" s="6">
        <v>0</v>
      </c>
      <c r="AA77" s="6">
        <v>593745.56000000006</v>
      </c>
      <c r="AB77" s="6">
        <v>5.8845000000000001</v>
      </c>
      <c r="AC77" s="6">
        <v>2526586.1800000002</v>
      </c>
      <c r="AD77" s="6">
        <v>10090000</v>
      </c>
      <c r="AE77" s="6">
        <v>7563413.8200000003</v>
      </c>
      <c r="AF77" s="6">
        <v>25.040500000000002</v>
      </c>
      <c r="AG77" s="7">
        <v>0</v>
      </c>
      <c r="AH77" s="6">
        <v>0</v>
      </c>
      <c r="AI77" s="7">
        <v>0</v>
      </c>
      <c r="AJ77" s="7">
        <v>0</v>
      </c>
      <c r="AK77" s="6">
        <v>0</v>
      </c>
      <c r="AL77" s="6">
        <v>0</v>
      </c>
      <c r="AM77" s="7">
        <v>0</v>
      </c>
      <c r="AN77" s="6">
        <v>0</v>
      </c>
      <c r="AO77" s="7">
        <v>0</v>
      </c>
      <c r="AP77" s="7">
        <v>0</v>
      </c>
      <c r="AQ77" s="6">
        <v>0</v>
      </c>
      <c r="AR77" s="6">
        <v>0</v>
      </c>
      <c r="AS77" s="6">
        <v>603623.28</v>
      </c>
      <c r="AT77" s="6">
        <v>5.9824000000000002</v>
      </c>
      <c r="AU77" s="6">
        <v>2565381.2799999998</v>
      </c>
      <c r="AV77" s="6">
        <v>10090000</v>
      </c>
      <c r="AW77" s="6">
        <v>7524618.7199999997</v>
      </c>
      <c r="AX77" s="6">
        <v>25.425000000000001</v>
      </c>
    </row>
    <row r="78" spans="2:50" outlineLevel="2">
      <c r="B78" s="5" t="s">
        <v>525</v>
      </c>
      <c r="C78" s="6">
        <v>153.07</v>
      </c>
      <c r="D78" s="6">
        <v>0</v>
      </c>
      <c r="E78" s="6">
        <v>651.36</v>
      </c>
      <c r="F78" s="7">
        <v>0</v>
      </c>
      <c r="G78" s="6">
        <v>-651.36</v>
      </c>
      <c r="H78" s="6">
        <v>0</v>
      </c>
      <c r="I78" s="6">
        <v>10561.61</v>
      </c>
      <c r="J78" s="6">
        <v>0</v>
      </c>
      <c r="K78" s="6">
        <v>44943.23</v>
      </c>
      <c r="L78" s="7">
        <v>0</v>
      </c>
      <c r="M78" s="6">
        <v>-44943.23</v>
      </c>
      <c r="N78" s="6">
        <v>0</v>
      </c>
      <c r="O78" s="6">
        <v>27858.14</v>
      </c>
      <c r="P78" s="6">
        <v>0</v>
      </c>
      <c r="Q78" s="6">
        <v>118545.72</v>
      </c>
      <c r="R78" s="7">
        <v>0</v>
      </c>
      <c r="S78" s="6">
        <v>-118545.72</v>
      </c>
      <c r="T78" s="6">
        <v>0</v>
      </c>
      <c r="U78" s="6">
        <v>31072.54</v>
      </c>
      <c r="V78" s="6">
        <v>0</v>
      </c>
      <c r="W78" s="6">
        <v>132224.12</v>
      </c>
      <c r="X78" s="7">
        <v>0</v>
      </c>
      <c r="Y78" s="6">
        <v>-132224.12</v>
      </c>
      <c r="Z78" s="6">
        <v>0</v>
      </c>
      <c r="AA78" s="6">
        <v>-585097.28</v>
      </c>
      <c r="AB78" s="6">
        <v>0</v>
      </c>
      <c r="AC78" s="6">
        <v>-2489784.84</v>
      </c>
      <c r="AD78" s="7">
        <v>0</v>
      </c>
      <c r="AE78" s="6">
        <v>2489784.84</v>
      </c>
      <c r="AF78" s="6">
        <v>0</v>
      </c>
      <c r="AG78" s="6">
        <v>35817.57</v>
      </c>
      <c r="AH78" s="6">
        <v>0</v>
      </c>
      <c r="AI78" s="6">
        <v>152415.82999999999</v>
      </c>
      <c r="AJ78" s="7">
        <v>0</v>
      </c>
      <c r="AK78" s="6">
        <v>-152415.82999999999</v>
      </c>
      <c r="AL78" s="6">
        <v>0</v>
      </c>
      <c r="AM78" s="6">
        <v>14541.35</v>
      </c>
      <c r="AN78" s="6">
        <v>0</v>
      </c>
      <c r="AO78" s="6">
        <v>61878.34</v>
      </c>
      <c r="AP78" s="7">
        <v>0</v>
      </c>
      <c r="AQ78" s="6">
        <v>-61878.34</v>
      </c>
      <c r="AR78" s="6">
        <v>0</v>
      </c>
      <c r="AS78" s="6">
        <v>-465093</v>
      </c>
      <c r="AT78" s="6">
        <v>0</v>
      </c>
      <c r="AU78" s="6">
        <v>-1979126.24</v>
      </c>
      <c r="AV78" s="6">
        <v>0</v>
      </c>
      <c r="AW78" s="6">
        <v>1979126.24</v>
      </c>
      <c r="AX78" s="6">
        <v>0</v>
      </c>
    </row>
    <row r="79" spans="2:50" outlineLevel="2">
      <c r="B79" s="5" t="s">
        <v>526</v>
      </c>
      <c r="C79" s="6">
        <v>739.26</v>
      </c>
      <c r="D79" s="6">
        <v>0</v>
      </c>
      <c r="E79" s="6">
        <v>11920.42</v>
      </c>
      <c r="F79" s="7">
        <v>0</v>
      </c>
      <c r="G79" s="6">
        <v>-11920.42</v>
      </c>
      <c r="H79" s="6">
        <v>0</v>
      </c>
      <c r="I79" s="6">
        <v>18543.23</v>
      </c>
      <c r="J79" s="6">
        <v>0</v>
      </c>
      <c r="K79" s="6">
        <v>111766.84</v>
      </c>
      <c r="L79" s="7">
        <v>0</v>
      </c>
      <c r="M79" s="6">
        <v>-111766.84</v>
      </c>
      <c r="N79" s="6">
        <v>0</v>
      </c>
      <c r="O79" s="6">
        <v>27047.51</v>
      </c>
      <c r="P79" s="6">
        <v>0</v>
      </c>
      <c r="Q79" s="6">
        <v>114433.67</v>
      </c>
      <c r="R79" s="7">
        <v>0</v>
      </c>
      <c r="S79" s="6">
        <v>-114433.67</v>
      </c>
      <c r="T79" s="6">
        <v>0</v>
      </c>
      <c r="U79" s="6">
        <v>82699.44</v>
      </c>
      <c r="V79" s="6">
        <v>0</v>
      </c>
      <c r="W79" s="6">
        <v>315846.06</v>
      </c>
      <c r="X79" s="7">
        <v>0</v>
      </c>
      <c r="Y79" s="6">
        <v>-315846.06</v>
      </c>
      <c r="Z79" s="6">
        <v>0</v>
      </c>
      <c r="AA79" s="6">
        <v>6016.15</v>
      </c>
      <c r="AB79" s="6">
        <v>0</v>
      </c>
      <c r="AC79" s="6">
        <v>38705.79</v>
      </c>
      <c r="AD79" s="7">
        <v>0</v>
      </c>
      <c r="AE79" s="6">
        <v>-38705.79</v>
      </c>
      <c r="AF79" s="6">
        <v>0</v>
      </c>
      <c r="AG79" s="6">
        <v>23592.720000000001</v>
      </c>
      <c r="AH79" s="6">
        <v>0</v>
      </c>
      <c r="AI79" s="6">
        <v>104981.06</v>
      </c>
      <c r="AJ79" s="7">
        <v>0</v>
      </c>
      <c r="AK79" s="6">
        <v>-104981.06</v>
      </c>
      <c r="AL79" s="6">
        <v>0</v>
      </c>
      <c r="AM79" s="6">
        <v>83655.69</v>
      </c>
      <c r="AN79" s="6">
        <v>0</v>
      </c>
      <c r="AO79" s="6">
        <v>311842.31</v>
      </c>
      <c r="AP79" s="7">
        <v>0</v>
      </c>
      <c r="AQ79" s="6">
        <v>-311842.31</v>
      </c>
      <c r="AR79" s="6">
        <v>0</v>
      </c>
      <c r="AS79" s="6">
        <v>242294</v>
      </c>
      <c r="AT79" s="6">
        <v>0</v>
      </c>
      <c r="AU79" s="6">
        <v>1009496.15</v>
      </c>
      <c r="AV79" s="6">
        <v>0</v>
      </c>
      <c r="AW79" s="6">
        <v>-1009496.15</v>
      </c>
      <c r="AX79" s="6">
        <v>0</v>
      </c>
    </row>
    <row r="80" spans="2:50" outlineLevel="2">
      <c r="B80" s="5" t="s">
        <v>527</v>
      </c>
      <c r="C80" s="6">
        <v>768.81</v>
      </c>
      <c r="D80" s="6">
        <v>0</v>
      </c>
      <c r="E80" s="6">
        <v>3057.6</v>
      </c>
      <c r="F80" s="7">
        <v>0</v>
      </c>
      <c r="G80" s="6">
        <v>-3057.6</v>
      </c>
      <c r="H80" s="6">
        <v>0</v>
      </c>
      <c r="I80" s="6">
        <v>6087.86</v>
      </c>
      <c r="J80" s="6">
        <v>0</v>
      </c>
      <c r="K80" s="6">
        <v>24134.46</v>
      </c>
      <c r="L80" s="7">
        <v>0</v>
      </c>
      <c r="M80" s="6">
        <v>-24134.46</v>
      </c>
      <c r="N80" s="6">
        <v>0</v>
      </c>
      <c r="O80" s="6">
        <v>22226.66</v>
      </c>
      <c r="P80" s="6">
        <v>0</v>
      </c>
      <c r="Q80" s="6">
        <v>90254.71</v>
      </c>
      <c r="R80" s="7">
        <v>0</v>
      </c>
      <c r="S80" s="6">
        <v>-90254.71</v>
      </c>
      <c r="T80" s="6">
        <v>0</v>
      </c>
      <c r="U80" s="6">
        <v>39415.879999999997</v>
      </c>
      <c r="V80" s="6">
        <v>0</v>
      </c>
      <c r="W80" s="6">
        <v>157512.49</v>
      </c>
      <c r="X80" s="7">
        <v>0</v>
      </c>
      <c r="Y80" s="6">
        <v>-157512.49</v>
      </c>
      <c r="Z80" s="6">
        <v>0</v>
      </c>
      <c r="AA80" s="6">
        <v>8054.1</v>
      </c>
      <c r="AB80" s="6">
        <v>0</v>
      </c>
      <c r="AC80" s="6">
        <v>32222.06</v>
      </c>
      <c r="AD80" s="7">
        <v>0</v>
      </c>
      <c r="AE80" s="6">
        <v>-32222.06</v>
      </c>
      <c r="AF80" s="6">
        <v>0</v>
      </c>
      <c r="AG80" s="6">
        <v>5950.39</v>
      </c>
      <c r="AH80" s="6">
        <v>0</v>
      </c>
      <c r="AI80" s="6">
        <v>23692.58</v>
      </c>
      <c r="AJ80" s="7">
        <v>0</v>
      </c>
      <c r="AK80" s="6">
        <v>-23692.58</v>
      </c>
      <c r="AL80" s="6">
        <v>0</v>
      </c>
      <c r="AM80" s="6">
        <v>11758.82</v>
      </c>
      <c r="AN80" s="6">
        <v>0</v>
      </c>
      <c r="AO80" s="6">
        <v>46702.9</v>
      </c>
      <c r="AP80" s="7">
        <v>0</v>
      </c>
      <c r="AQ80" s="6">
        <v>-46702.9</v>
      </c>
      <c r="AR80" s="6">
        <v>0</v>
      </c>
      <c r="AS80" s="6">
        <v>94262.52</v>
      </c>
      <c r="AT80" s="6">
        <v>0</v>
      </c>
      <c r="AU80" s="6">
        <v>377576.8</v>
      </c>
      <c r="AV80" s="6">
        <v>0</v>
      </c>
      <c r="AW80" s="6">
        <v>-377576.8</v>
      </c>
      <c r="AX80" s="6">
        <v>0</v>
      </c>
    </row>
    <row r="81" spans="2:50" outlineLevel="1">
      <c r="B81" s="5" t="s">
        <v>529</v>
      </c>
      <c r="C81" s="6">
        <v>6919.12</v>
      </c>
      <c r="D81" s="6">
        <v>0</v>
      </c>
      <c r="E81" s="6">
        <v>37343.360000000001</v>
      </c>
      <c r="F81" s="7">
        <v>0</v>
      </c>
      <c r="G81" s="6">
        <v>-37343.360000000001</v>
      </c>
      <c r="H81" s="6">
        <v>0</v>
      </c>
      <c r="I81" s="6">
        <v>78785.05</v>
      </c>
      <c r="J81" s="6">
        <v>0</v>
      </c>
      <c r="K81" s="6">
        <v>475070.85</v>
      </c>
      <c r="L81" s="7">
        <v>0</v>
      </c>
      <c r="M81" s="6">
        <v>-475070.85</v>
      </c>
      <c r="N81" s="6">
        <v>0</v>
      </c>
      <c r="O81" s="6">
        <v>319344.53000000003</v>
      </c>
      <c r="P81" s="6">
        <v>0</v>
      </c>
      <c r="Q81" s="6">
        <v>1298592.6499999999</v>
      </c>
      <c r="R81" s="7">
        <v>0</v>
      </c>
      <c r="S81" s="6">
        <v>-1298592.6499999999</v>
      </c>
      <c r="T81" s="6">
        <v>0</v>
      </c>
      <c r="U81" s="6">
        <v>444644.6</v>
      </c>
      <c r="V81" s="6">
        <v>0</v>
      </c>
      <c r="W81" s="6">
        <v>1890037</v>
      </c>
      <c r="X81" s="7">
        <v>0</v>
      </c>
      <c r="Y81" s="6">
        <v>-1890037</v>
      </c>
      <c r="Z81" s="6">
        <v>0</v>
      </c>
      <c r="AA81" s="6">
        <v>85499.92</v>
      </c>
      <c r="AB81" s="6">
        <v>6.1699999999999998E-2</v>
      </c>
      <c r="AC81" s="6">
        <v>425150.54</v>
      </c>
      <c r="AD81" s="6">
        <v>138520000</v>
      </c>
      <c r="AE81" s="6">
        <v>138094849.46000001</v>
      </c>
      <c r="AF81" s="6">
        <v>0.30690000000000001</v>
      </c>
      <c r="AG81" s="6">
        <v>201775.1</v>
      </c>
      <c r="AH81" s="6">
        <v>0</v>
      </c>
      <c r="AI81" s="6">
        <v>1373905.4</v>
      </c>
      <c r="AJ81" s="7">
        <v>0</v>
      </c>
      <c r="AK81" s="6">
        <v>-1373905.4</v>
      </c>
      <c r="AL81" s="6">
        <v>0</v>
      </c>
      <c r="AM81" s="6">
        <v>291411.84000000003</v>
      </c>
      <c r="AN81" s="6">
        <v>0</v>
      </c>
      <c r="AO81" s="6">
        <v>1169785.8500000001</v>
      </c>
      <c r="AP81" s="7">
        <v>0</v>
      </c>
      <c r="AQ81" s="6">
        <v>-1169785.8500000001</v>
      </c>
      <c r="AR81" s="6">
        <v>0</v>
      </c>
      <c r="AS81" s="6">
        <v>1428380.16</v>
      </c>
      <c r="AT81" s="6">
        <v>1.0311999999999999</v>
      </c>
      <c r="AU81" s="6">
        <v>6669885.6500000004</v>
      </c>
      <c r="AV81" s="6">
        <v>138520000</v>
      </c>
      <c r="AW81" s="6">
        <v>131850114.34999999</v>
      </c>
      <c r="AX81" s="6">
        <v>4.8151000000000002</v>
      </c>
    </row>
    <row r="82" spans="2:50" outlineLevel="4">
      <c r="B82" s="5" t="s">
        <v>530</v>
      </c>
      <c r="C82" s="7">
        <v>0</v>
      </c>
      <c r="D82" s="6">
        <v>0</v>
      </c>
      <c r="E82" s="7">
        <v>0</v>
      </c>
      <c r="F82" s="7">
        <v>0</v>
      </c>
      <c r="G82" s="6">
        <v>0</v>
      </c>
      <c r="H82" s="6">
        <v>0</v>
      </c>
      <c r="I82" s="7">
        <v>0</v>
      </c>
      <c r="J82" s="6">
        <v>0</v>
      </c>
      <c r="K82" s="7">
        <v>0</v>
      </c>
      <c r="L82" s="7">
        <v>0</v>
      </c>
      <c r="M82" s="6">
        <v>0</v>
      </c>
      <c r="N82" s="6">
        <v>0</v>
      </c>
      <c r="O82" s="7">
        <v>0</v>
      </c>
      <c r="P82" s="6">
        <v>0</v>
      </c>
      <c r="Q82" s="7">
        <v>0</v>
      </c>
      <c r="R82" s="7">
        <v>0</v>
      </c>
      <c r="S82" s="6">
        <v>0</v>
      </c>
      <c r="T82" s="6">
        <v>0</v>
      </c>
      <c r="U82" s="7">
        <v>0</v>
      </c>
      <c r="V82" s="6">
        <v>0</v>
      </c>
      <c r="W82" s="7">
        <v>0</v>
      </c>
      <c r="X82" s="7">
        <v>0</v>
      </c>
      <c r="Y82" s="6">
        <v>0</v>
      </c>
      <c r="Z82" s="6">
        <v>0</v>
      </c>
      <c r="AA82" s="7">
        <v>0</v>
      </c>
      <c r="AB82" s="6">
        <v>0</v>
      </c>
      <c r="AC82" s="7">
        <v>0</v>
      </c>
      <c r="AD82" s="6">
        <v>100000</v>
      </c>
      <c r="AE82" s="6">
        <v>100000</v>
      </c>
      <c r="AF82" s="6">
        <v>0</v>
      </c>
      <c r="AG82" s="7">
        <v>0</v>
      </c>
      <c r="AH82" s="6">
        <v>0</v>
      </c>
      <c r="AI82" s="7">
        <v>0</v>
      </c>
      <c r="AJ82" s="7">
        <v>0</v>
      </c>
      <c r="AK82" s="6">
        <v>0</v>
      </c>
      <c r="AL82" s="6">
        <v>0</v>
      </c>
      <c r="AM82" s="7">
        <v>0</v>
      </c>
      <c r="AN82" s="6">
        <v>0</v>
      </c>
      <c r="AO82" s="7">
        <v>0</v>
      </c>
      <c r="AP82" s="7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100000</v>
      </c>
      <c r="AW82" s="6">
        <v>100000</v>
      </c>
      <c r="AX82" s="6">
        <v>0</v>
      </c>
    </row>
    <row r="83" spans="2:50" outlineLevel="3">
      <c r="B83" s="5" t="s">
        <v>533</v>
      </c>
      <c r="C83" s="7">
        <v>0</v>
      </c>
      <c r="D83" s="6">
        <v>0</v>
      </c>
      <c r="E83" s="7">
        <v>0</v>
      </c>
      <c r="F83" s="7">
        <v>0</v>
      </c>
      <c r="G83" s="6">
        <v>0</v>
      </c>
      <c r="H83" s="6">
        <v>0</v>
      </c>
      <c r="I83" s="7">
        <v>0</v>
      </c>
      <c r="J83" s="6">
        <v>0</v>
      </c>
      <c r="K83" s="7">
        <v>0</v>
      </c>
      <c r="L83" s="7">
        <v>0</v>
      </c>
      <c r="M83" s="6">
        <v>0</v>
      </c>
      <c r="N83" s="6">
        <v>0</v>
      </c>
      <c r="O83" s="7">
        <v>0</v>
      </c>
      <c r="P83" s="6">
        <v>0</v>
      </c>
      <c r="Q83" s="7">
        <v>0</v>
      </c>
      <c r="R83" s="7">
        <v>0</v>
      </c>
      <c r="S83" s="6">
        <v>0</v>
      </c>
      <c r="T83" s="6">
        <v>0</v>
      </c>
      <c r="U83" s="7">
        <v>0</v>
      </c>
      <c r="V83" s="6">
        <v>0</v>
      </c>
      <c r="W83" s="7">
        <v>0</v>
      </c>
      <c r="X83" s="7">
        <v>0</v>
      </c>
      <c r="Y83" s="6">
        <v>0</v>
      </c>
      <c r="Z83" s="6">
        <v>0</v>
      </c>
      <c r="AA83" s="7">
        <v>0</v>
      </c>
      <c r="AB83" s="6">
        <v>0</v>
      </c>
      <c r="AC83" s="7">
        <v>0</v>
      </c>
      <c r="AD83" s="6">
        <v>100000</v>
      </c>
      <c r="AE83" s="6">
        <v>100000</v>
      </c>
      <c r="AF83" s="6">
        <v>0</v>
      </c>
      <c r="AG83" s="7">
        <v>0</v>
      </c>
      <c r="AH83" s="6">
        <v>0</v>
      </c>
      <c r="AI83" s="7">
        <v>0</v>
      </c>
      <c r="AJ83" s="7">
        <v>0</v>
      </c>
      <c r="AK83" s="6">
        <v>0</v>
      </c>
      <c r="AL83" s="6">
        <v>0</v>
      </c>
      <c r="AM83" s="7">
        <v>0</v>
      </c>
      <c r="AN83" s="6">
        <v>0</v>
      </c>
      <c r="AO83" s="7">
        <v>0</v>
      </c>
      <c r="AP83" s="7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100000</v>
      </c>
      <c r="AW83" s="6">
        <v>100000</v>
      </c>
      <c r="AX83" s="6">
        <v>0</v>
      </c>
    </row>
    <row r="84" spans="2:50" outlineLevel="4">
      <c r="B84" s="5" t="s">
        <v>534</v>
      </c>
      <c r="C84" s="7">
        <v>0</v>
      </c>
      <c r="D84" s="6">
        <v>0</v>
      </c>
      <c r="E84" s="7">
        <v>0</v>
      </c>
      <c r="F84" s="7">
        <v>0</v>
      </c>
      <c r="G84" s="6">
        <v>0</v>
      </c>
      <c r="H84" s="6">
        <v>0</v>
      </c>
      <c r="I84" s="7">
        <v>0</v>
      </c>
      <c r="J84" s="6">
        <v>0</v>
      </c>
      <c r="K84" s="7">
        <v>0</v>
      </c>
      <c r="L84" s="7">
        <v>0</v>
      </c>
      <c r="M84" s="6">
        <v>0</v>
      </c>
      <c r="N84" s="6">
        <v>0</v>
      </c>
      <c r="O84" s="7">
        <v>0</v>
      </c>
      <c r="P84" s="6">
        <v>0</v>
      </c>
      <c r="Q84" s="7">
        <v>0</v>
      </c>
      <c r="R84" s="6">
        <v>6000000</v>
      </c>
      <c r="S84" s="6">
        <v>6000000</v>
      </c>
      <c r="T84" s="6">
        <v>0</v>
      </c>
      <c r="U84" s="7">
        <v>0</v>
      </c>
      <c r="V84" s="6">
        <v>0</v>
      </c>
      <c r="W84" s="7">
        <v>0</v>
      </c>
      <c r="X84" s="7">
        <v>0</v>
      </c>
      <c r="Y84" s="6">
        <v>0</v>
      </c>
      <c r="Z84" s="6">
        <v>0</v>
      </c>
      <c r="AA84" s="7">
        <v>0</v>
      </c>
      <c r="AB84" s="6">
        <v>0</v>
      </c>
      <c r="AC84" s="7">
        <v>0</v>
      </c>
      <c r="AD84" s="7">
        <v>0</v>
      </c>
      <c r="AE84" s="6">
        <v>0</v>
      </c>
      <c r="AF84" s="6">
        <v>0</v>
      </c>
      <c r="AG84" s="7">
        <v>0</v>
      </c>
      <c r="AH84" s="6">
        <v>0</v>
      </c>
      <c r="AI84" s="7">
        <v>0</v>
      </c>
      <c r="AJ84" s="7">
        <v>0</v>
      </c>
      <c r="AK84" s="6">
        <v>0</v>
      </c>
      <c r="AL84" s="6">
        <v>0</v>
      </c>
      <c r="AM84" s="7">
        <v>0</v>
      </c>
      <c r="AN84" s="6">
        <v>0</v>
      </c>
      <c r="AO84" s="7">
        <v>0</v>
      </c>
      <c r="AP84" s="7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6000000</v>
      </c>
      <c r="AW84" s="6">
        <v>6000000</v>
      </c>
      <c r="AX84" s="6">
        <v>0</v>
      </c>
    </row>
    <row r="85" spans="2:50" outlineLevel="4">
      <c r="B85" s="5" t="s">
        <v>535</v>
      </c>
      <c r="C85" s="7">
        <v>0</v>
      </c>
      <c r="D85" s="6">
        <v>0</v>
      </c>
      <c r="E85" s="7">
        <v>0</v>
      </c>
      <c r="F85" s="7">
        <v>0</v>
      </c>
      <c r="G85" s="6">
        <v>0</v>
      </c>
      <c r="H85" s="6">
        <v>0</v>
      </c>
      <c r="I85" s="7">
        <v>0</v>
      </c>
      <c r="J85" s="6">
        <v>0</v>
      </c>
      <c r="K85" s="7">
        <v>0</v>
      </c>
      <c r="L85" s="7">
        <v>0</v>
      </c>
      <c r="M85" s="6">
        <v>0</v>
      </c>
      <c r="N85" s="6">
        <v>0</v>
      </c>
      <c r="O85" s="6">
        <v>1703177.72</v>
      </c>
      <c r="P85" s="6">
        <v>0</v>
      </c>
      <c r="Q85" s="6">
        <v>5114143.2699999996</v>
      </c>
      <c r="R85" s="7">
        <v>0</v>
      </c>
      <c r="S85" s="6">
        <v>-5114143.2699999996</v>
      </c>
      <c r="T85" s="6">
        <v>0</v>
      </c>
      <c r="U85" s="7">
        <v>0</v>
      </c>
      <c r="V85" s="6">
        <v>0</v>
      </c>
      <c r="W85" s="7">
        <v>0</v>
      </c>
      <c r="X85" s="7">
        <v>0</v>
      </c>
      <c r="Y85" s="6">
        <v>0</v>
      </c>
      <c r="Z85" s="6">
        <v>0</v>
      </c>
      <c r="AA85" s="7">
        <v>0</v>
      </c>
      <c r="AB85" s="6">
        <v>0</v>
      </c>
      <c r="AC85" s="7">
        <v>0</v>
      </c>
      <c r="AD85" s="7">
        <v>0</v>
      </c>
      <c r="AE85" s="6">
        <v>0</v>
      </c>
      <c r="AF85" s="6">
        <v>0</v>
      </c>
      <c r="AG85" s="7">
        <v>0</v>
      </c>
      <c r="AH85" s="6">
        <v>0</v>
      </c>
      <c r="AI85" s="7">
        <v>0</v>
      </c>
      <c r="AJ85" s="7">
        <v>0</v>
      </c>
      <c r="AK85" s="6">
        <v>0</v>
      </c>
      <c r="AL85" s="6">
        <v>0</v>
      </c>
      <c r="AM85" s="7">
        <v>0</v>
      </c>
      <c r="AN85" s="6">
        <v>0</v>
      </c>
      <c r="AO85" s="7">
        <v>0</v>
      </c>
      <c r="AP85" s="7">
        <v>0</v>
      </c>
      <c r="AQ85" s="6">
        <v>0</v>
      </c>
      <c r="AR85" s="6">
        <v>0</v>
      </c>
      <c r="AS85" s="6">
        <v>1703177.72</v>
      </c>
      <c r="AT85" s="6">
        <v>0</v>
      </c>
      <c r="AU85" s="6">
        <v>5114143.2699999996</v>
      </c>
      <c r="AV85" s="6">
        <v>0</v>
      </c>
      <c r="AW85" s="6">
        <v>-5114143.2699999996</v>
      </c>
      <c r="AX85" s="6">
        <v>0</v>
      </c>
    </row>
    <row r="86" spans="2:50" outlineLevel="3">
      <c r="B86" s="5" t="s">
        <v>536</v>
      </c>
      <c r="C86" s="7">
        <v>0</v>
      </c>
      <c r="D86" s="6">
        <v>0</v>
      </c>
      <c r="E86" s="7">
        <v>0</v>
      </c>
      <c r="F86" s="7">
        <v>0</v>
      </c>
      <c r="G86" s="6">
        <v>0</v>
      </c>
      <c r="H86" s="6">
        <v>0</v>
      </c>
      <c r="I86" s="7">
        <v>0</v>
      </c>
      <c r="J86" s="6">
        <v>0</v>
      </c>
      <c r="K86" s="7">
        <v>0</v>
      </c>
      <c r="L86" s="7">
        <v>0</v>
      </c>
      <c r="M86" s="6">
        <v>0</v>
      </c>
      <c r="N86" s="6">
        <v>0</v>
      </c>
      <c r="O86" s="6">
        <v>1703177.72</v>
      </c>
      <c r="P86" s="6">
        <v>28.386299999999999</v>
      </c>
      <c r="Q86" s="6">
        <v>5114143.2699999996</v>
      </c>
      <c r="R86" s="6">
        <v>6000000</v>
      </c>
      <c r="S86" s="6">
        <v>885856.73</v>
      </c>
      <c r="T86" s="6">
        <v>85.235699999999994</v>
      </c>
      <c r="U86" s="7">
        <v>0</v>
      </c>
      <c r="V86" s="6">
        <v>0</v>
      </c>
      <c r="W86" s="7">
        <v>0</v>
      </c>
      <c r="X86" s="7">
        <v>0</v>
      </c>
      <c r="Y86" s="6">
        <v>0</v>
      </c>
      <c r="Z86" s="6">
        <v>0</v>
      </c>
      <c r="AA86" s="7">
        <v>0</v>
      </c>
      <c r="AB86" s="6">
        <v>0</v>
      </c>
      <c r="AC86" s="7">
        <v>0</v>
      </c>
      <c r="AD86" s="7">
        <v>0</v>
      </c>
      <c r="AE86" s="6">
        <v>0</v>
      </c>
      <c r="AF86" s="6">
        <v>0</v>
      </c>
      <c r="AG86" s="7">
        <v>0</v>
      </c>
      <c r="AH86" s="6">
        <v>0</v>
      </c>
      <c r="AI86" s="7">
        <v>0</v>
      </c>
      <c r="AJ86" s="7">
        <v>0</v>
      </c>
      <c r="AK86" s="6">
        <v>0</v>
      </c>
      <c r="AL86" s="6">
        <v>0</v>
      </c>
      <c r="AM86" s="7">
        <v>0</v>
      </c>
      <c r="AN86" s="6">
        <v>0</v>
      </c>
      <c r="AO86" s="7">
        <v>0</v>
      </c>
      <c r="AP86" s="7">
        <v>0</v>
      </c>
      <c r="AQ86" s="6">
        <v>0</v>
      </c>
      <c r="AR86" s="6">
        <v>0</v>
      </c>
      <c r="AS86" s="6">
        <v>1703177.72</v>
      </c>
      <c r="AT86" s="6">
        <v>28.386299999999999</v>
      </c>
      <c r="AU86" s="6">
        <v>5114143.2699999996</v>
      </c>
      <c r="AV86" s="6">
        <v>6000000</v>
      </c>
      <c r="AW86" s="6">
        <v>885856.73</v>
      </c>
      <c r="AX86" s="6">
        <v>85.235699999999994</v>
      </c>
    </row>
    <row r="87" spans="2:50" outlineLevel="2">
      <c r="B87" s="5" t="s">
        <v>537</v>
      </c>
      <c r="C87" s="7">
        <v>0</v>
      </c>
      <c r="D87" s="6">
        <v>0</v>
      </c>
      <c r="E87" s="7">
        <v>0</v>
      </c>
      <c r="F87" s="7">
        <v>0</v>
      </c>
      <c r="G87" s="6">
        <v>0</v>
      </c>
      <c r="H87" s="6">
        <v>0</v>
      </c>
      <c r="I87" s="7">
        <v>0</v>
      </c>
      <c r="J87" s="6">
        <v>0</v>
      </c>
      <c r="K87" s="7">
        <v>0</v>
      </c>
      <c r="L87" s="7">
        <v>0</v>
      </c>
      <c r="M87" s="6">
        <v>0</v>
      </c>
      <c r="N87" s="6">
        <v>0</v>
      </c>
      <c r="O87" s="6">
        <v>1703177.72</v>
      </c>
      <c r="P87" s="6">
        <v>28.386299999999999</v>
      </c>
      <c r="Q87" s="6">
        <v>5114143.2699999996</v>
      </c>
      <c r="R87" s="6">
        <v>6000000</v>
      </c>
      <c r="S87" s="6">
        <v>885856.73</v>
      </c>
      <c r="T87" s="6">
        <v>85.235699999999994</v>
      </c>
      <c r="U87" s="7">
        <v>0</v>
      </c>
      <c r="V87" s="6">
        <v>0</v>
      </c>
      <c r="W87" s="7">
        <v>0</v>
      </c>
      <c r="X87" s="7">
        <v>0</v>
      </c>
      <c r="Y87" s="6">
        <v>0</v>
      </c>
      <c r="Z87" s="6">
        <v>0</v>
      </c>
      <c r="AA87" s="7">
        <v>0</v>
      </c>
      <c r="AB87" s="6">
        <v>0</v>
      </c>
      <c r="AC87" s="7">
        <v>0</v>
      </c>
      <c r="AD87" s="6">
        <v>100000</v>
      </c>
      <c r="AE87" s="6">
        <v>100000</v>
      </c>
      <c r="AF87" s="6">
        <v>0</v>
      </c>
      <c r="AG87" s="7">
        <v>0</v>
      </c>
      <c r="AH87" s="6">
        <v>0</v>
      </c>
      <c r="AI87" s="7">
        <v>0</v>
      </c>
      <c r="AJ87" s="7">
        <v>0</v>
      </c>
      <c r="AK87" s="6">
        <v>0</v>
      </c>
      <c r="AL87" s="6">
        <v>0</v>
      </c>
      <c r="AM87" s="7">
        <v>0</v>
      </c>
      <c r="AN87" s="6">
        <v>0</v>
      </c>
      <c r="AO87" s="7">
        <v>0</v>
      </c>
      <c r="AP87" s="7">
        <v>0</v>
      </c>
      <c r="AQ87" s="6">
        <v>0</v>
      </c>
      <c r="AR87" s="6">
        <v>0</v>
      </c>
      <c r="AS87" s="6">
        <v>1703177.72</v>
      </c>
      <c r="AT87" s="6">
        <v>27.9209</v>
      </c>
      <c r="AU87" s="6">
        <v>5114143.2699999996</v>
      </c>
      <c r="AV87" s="6">
        <v>6100000</v>
      </c>
      <c r="AW87" s="6">
        <v>985856.73</v>
      </c>
      <c r="AX87" s="6">
        <v>83.838399999999993</v>
      </c>
    </row>
    <row r="88" spans="2:50" outlineLevel="1">
      <c r="B88" s="5" t="s">
        <v>541</v>
      </c>
      <c r="C88" s="7">
        <v>0</v>
      </c>
      <c r="D88" s="6">
        <v>0</v>
      </c>
      <c r="E88" s="7">
        <v>0</v>
      </c>
      <c r="F88" s="7">
        <v>0</v>
      </c>
      <c r="G88" s="6">
        <v>0</v>
      </c>
      <c r="H88" s="6">
        <v>0</v>
      </c>
      <c r="I88" s="7">
        <v>0</v>
      </c>
      <c r="J88" s="6">
        <v>0</v>
      </c>
      <c r="K88" s="7">
        <v>0</v>
      </c>
      <c r="L88" s="7">
        <v>0</v>
      </c>
      <c r="M88" s="6">
        <v>0</v>
      </c>
      <c r="N88" s="6">
        <v>0</v>
      </c>
      <c r="O88" s="6">
        <v>1703177.72</v>
      </c>
      <c r="P88" s="6">
        <v>28.386299999999999</v>
      </c>
      <c r="Q88" s="6">
        <v>5114143.2699999996</v>
      </c>
      <c r="R88" s="6">
        <v>6000000</v>
      </c>
      <c r="S88" s="6">
        <v>885856.73</v>
      </c>
      <c r="T88" s="6">
        <v>85.235699999999994</v>
      </c>
      <c r="U88" s="7">
        <v>0</v>
      </c>
      <c r="V88" s="6">
        <v>0</v>
      </c>
      <c r="W88" s="7">
        <v>0</v>
      </c>
      <c r="X88" s="7">
        <v>0</v>
      </c>
      <c r="Y88" s="6">
        <v>0</v>
      </c>
      <c r="Z88" s="6">
        <v>0</v>
      </c>
      <c r="AA88" s="7">
        <v>0</v>
      </c>
      <c r="AB88" s="6">
        <v>0</v>
      </c>
      <c r="AC88" s="7">
        <v>0</v>
      </c>
      <c r="AD88" s="6">
        <v>100000</v>
      </c>
      <c r="AE88" s="6">
        <v>100000</v>
      </c>
      <c r="AF88" s="6">
        <v>0</v>
      </c>
      <c r="AG88" s="7">
        <v>0</v>
      </c>
      <c r="AH88" s="6">
        <v>0</v>
      </c>
      <c r="AI88" s="7">
        <v>0</v>
      </c>
      <c r="AJ88" s="7">
        <v>0</v>
      </c>
      <c r="AK88" s="6">
        <v>0</v>
      </c>
      <c r="AL88" s="6">
        <v>0</v>
      </c>
      <c r="AM88" s="7">
        <v>0</v>
      </c>
      <c r="AN88" s="6">
        <v>0</v>
      </c>
      <c r="AO88" s="7">
        <v>0</v>
      </c>
      <c r="AP88" s="7">
        <v>0</v>
      </c>
      <c r="AQ88" s="6">
        <v>0</v>
      </c>
      <c r="AR88" s="6">
        <v>0</v>
      </c>
      <c r="AS88" s="6">
        <v>1703177.72</v>
      </c>
      <c r="AT88" s="6">
        <v>27.9209</v>
      </c>
      <c r="AU88" s="6">
        <v>5114143.2699999996</v>
      </c>
      <c r="AV88" s="6">
        <v>6100000</v>
      </c>
      <c r="AW88" s="6">
        <v>985856.73</v>
      </c>
      <c r="AX88" s="6">
        <v>83.838399999999993</v>
      </c>
    </row>
    <row r="89" spans="2:50" outlineLevel="2">
      <c r="B89" s="5" t="s">
        <v>546</v>
      </c>
      <c r="C89" s="7">
        <v>0</v>
      </c>
      <c r="D89" s="6">
        <v>0</v>
      </c>
      <c r="E89" s="6">
        <v>350</v>
      </c>
      <c r="F89" s="7">
        <v>0</v>
      </c>
      <c r="G89" s="6">
        <v>-350</v>
      </c>
      <c r="H89" s="6">
        <v>0</v>
      </c>
      <c r="I89" s="6">
        <v>2210</v>
      </c>
      <c r="J89" s="6">
        <v>0</v>
      </c>
      <c r="K89" s="6">
        <v>10415.44</v>
      </c>
      <c r="L89" s="7">
        <v>0</v>
      </c>
      <c r="M89" s="6">
        <v>-10415.44</v>
      </c>
      <c r="N89" s="6">
        <v>0</v>
      </c>
      <c r="O89" s="6">
        <v>15672.95</v>
      </c>
      <c r="P89" s="6">
        <v>0</v>
      </c>
      <c r="Q89" s="6">
        <v>49317.919999999998</v>
      </c>
      <c r="R89" s="7">
        <v>0</v>
      </c>
      <c r="S89" s="6">
        <v>-49317.919999999998</v>
      </c>
      <c r="T89" s="6">
        <v>0</v>
      </c>
      <c r="U89" s="6">
        <v>4116.07</v>
      </c>
      <c r="V89" s="6">
        <v>0</v>
      </c>
      <c r="W89" s="6">
        <v>65121.64</v>
      </c>
      <c r="X89" s="7">
        <v>0</v>
      </c>
      <c r="Y89" s="6">
        <v>-65121.64</v>
      </c>
      <c r="Z89" s="6">
        <v>0</v>
      </c>
      <c r="AA89" s="7">
        <v>0</v>
      </c>
      <c r="AB89" s="6">
        <v>0</v>
      </c>
      <c r="AC89" s="6">
        <v>42001.79</v>
      </c>
      <c r="AD89" s="7">
        <v>0</v>
      </c>
      <c r="AE89" s="6">
        <v>-42001.79</v>
      </c>
      <c r="AF89" s="6">
        <v>0</v>
      </c>
      <c r="AG89" s="6">
        <v>1700</v>
      </c>
      <c r="AH89" s="6">
        <v>0</v>
      </c>
      <c r="AI89" s="6">
        <v>106180</v>
      </c>
      <c r="AJ89" s="7">
        <v>0</v>
      </c>
      <c r="AK89" s="6">
        <v>-106180</v>
      </c>
      <c r="AL89" s="6">
        <v>0</v>
      </c>
      <c r="AM89" s="6">
        <v>4203</v>
      </c>
      <c r="AN89" s="6">
        <v>0</v>
      </c>
      <c r="AO89" s="6">
        <v>13619.2</v>
      </c>
      <c r="AP89" s="7">
        <v>0</v>
      </c>
      <c r="AQ89" s="6">
        <v>-13619.2</v>
      </c>
      <c r="AR89" s="6">
        <v>0</v>
      </c>
      <c r="AS89" s="6">
        <v>27902.02</v>
      </c>
      <c r="AT89" s="6">
        <v>0</v>
      </c>
      <c r="AU89" s="6">
        <v>287005.99</v>
      </c>
      <c r="AV89" s="6">
        <v>0</v>
      </c>
      <c r="AW89" s="6">
        <v>-287005.99</v>
      </c>
      <c r="AX89" s="6">
        <v>0</v>
      </c>
    </row>
    <row r="90" spans="2:50" outlineLevel="2">
      <c r="B90" s="5" t="s">
        <v>547</v>
      </c>
      <c r="C90" s="7">
        <v>0</v>
      </c>
      <c r="D90" s="6">
        <v>0</v>
      </c>
      <c r="E90" s="7">
        <v>0</v>
      </c>
      <c r="F90" s="7">
        <v>0</v>
      </c>
      <c r="G90" s="6">
        <v>0</v>
      </c>
      <c r="H90" s="6">
        <v>0</v>
      </c>
      <c r="I90" s="7">
        <v>0</v>
      </c>
      <c r="J90" s="6">
        <v>0</v>
      </c>
      <c r="K90" s="6">
        <v>3101</v>
      </c>
      <c r="L90" s="7">
        <v>0</v>
      </c>
      <c r="M90" s="6">
        <v>-3101</v>
      </c>
      <c r="N90" s="6">
        <v>0</v>
      </c>
      <c r="O90" s="6">
        <v>954</v>
      </c>
      <c r="P90" s="6">
        <v>0</v>
      </c>
      <c r="Q90" s="6">
        <v>5675.98</v>
      </c>
      <c r="R90" s="7">
        <v>0</v>
      </c>
      <c r="S90" s="6">
        <v>-5675.98</v>
      </c>
      <c r="T90" s="6">
        <v>0</v>
      </c>
      <c r="U90" s="6">
        <v>1596.68</v>
      </c>
      <c r="V90" s="6">
        <v>0</v>
      </c>
      <c r="W90" s="6">
        <v>11017.68</v>
      </c>
      <c r="X90" s="7">
        <v>0</v>
      </c>
      <c r="Y90" s="6">
        <v>-11017.68</v>
      </c>
      <c r="Z90" s="6">
        <v>0</v>
      </c>
      <c r="AA90" s="6">
        <v>7120.6</v>
      </c>
      <c r="AB90" s="6">
        <v>0</v>
      </c>
      <c r="AC90" s="6">
        <v>79083.64</v>
      </c>
      <c r="AD90" s="7">
        <v>0</v>
      </c>
      <c r="AE90" s="6">
        <v>-79083.64</v>
      </c>
      <c r="AF90" s="6">
        <v>0</v>
      </c>
      <c r="AG90" s="6">
        <v>76050</v>
      </c>
      <c r="AH90" s="6">
        <v>0</v>
      </c>
      <c r="AI90" s="6">
        <v>330432.92</v>
      </c>
      <c r="AJ90" s="7">
        <v>0</v>
      </c>
      <c r="AK90" s="6">
        <v>-330432.92</v>
      </c>
      <c r="AL90" s="6">
        <v>0</v>
      </c>
      <c r="AM90" s="7">
        <v>0</v>
      </c>
      <c r="AN90" s="6">
        <v>0</v>
      </c>
      <c r="AO90" s="6">
        <v>9660</v>
      </c>
      <c r="AP90" s="7">
        <v>0</v>
      </c>
      <c r="AQ90" s="6">
        <v>-9660</v>
      </c>
      <c r="AR90" s="6">
        <v>0</v>
      </c>
      <c r="AS90" s="6">
        <v>85721.279999999999</v>
      </c>
      <c r="AT90" s="6">
        <v>0</v>
      </c>
      <c r="AU90" s="6">
        <v>438971.22</v>
      </c>
      <c r="AV90" s="6">
        <v>0</v>
      </c>
      <c r="AW90" s="6">
        <v>-438971.22</v>
      </c>
      <c r="AX90" s="6">
        <v>0</v>
      </c>
    </row>
    <row r="91" spans="2:50" outlineLevel="2">
      <c r="B91" s="5" t="s">
        <v>548</v>
      </c>
      <c r="C91" s="7">
        <v>0</v>
      </c>
      <c r="D91" s="6">
        <v>0</v>
      </c>
      <c r="E91" s="7">
        <v>0</v>
      </c>
      <c r="F91" s="7">
        <v>0</v>
      </c>
      <c r="G91" s="6">
        <v>0</v>
      </c>
      <c r="H91" s="6">
        <v>0</v>
      </c>
      <c r="I91" s="7">
        <v>0</v>
      </c>
      <c r="J91" s="6">
        <v>0</v>
      </c>
      <c r="K91" s="7">
        <v>0</v>
      </c>
      <c r="L91" s="7">
        <v>0</v>
      </c>
      <c r="M91" s="6">
        <v>0</v>
      </c>
      <c r="N91" s="6">
        <v>0</v>
      </c>
      <c r="O91" s="7">
        <v>0</v>
      </c>
      <c r="P91" s="6">
        <v>0</v>
      </c>
      <c r="Q91" s="6">
        <v>79410.25</v>
      </c>
      <c r="R91" s="7">
        <v>0</v>
      </c>
      <c r="S91" s="6">
        <v>-79410.25</v>
      </c>
      <c r="T91" s="6">
        <v>0</v>
      </c>
      <c r="U91" s="7">
        <v>0</v>
      </c>
      <c r="V91" s="6">
        <v>0</v>
      </c>
      <c r="W91" s="6">
        <v>27476.639999999999</v>
      </c>
      <c r="X91" s="7">
        <v>0</v>
      </c>
      <c r="Y91" s="6">
        <v>-27476.639999999999</v>
      </c>
      <c r="Z91" s="6">
        <v>0</v>
      </c>
      <c r="AA91" s="6">
        <v>340000</v>
      </c>
      <c r="AB91" s="6">
        <v>0</v>
      </c>
      <c r="AC91" s="6">
        <v>1305530.3600000001</v>
      </c>
      <c r="AD91" s="7">
        <v>0</v>
      </c>
      <c r="AE91" s="6">
        <v>-1305530.3600000001</v>
      </c>
      <c r="AF91" s="6">
        <v>0</v>
      </c>
      <c r="AG91" s="6">
        <v>25660.38</v>
      </c>
      <c r="AH91" s="6">
        <v>0</v>
      </c>
      <c r="AI91" s="6">
        <v>42093.58</v>
      </c>
      <c r="AJ91" s="7">
        <v>0</v>
      </c>
      <c r="AK91" s="6">
        <v>-42093.58</v>
      </c>
      <c r="AL91" s="6">
        <v>0</v>
      </c>
      <c r="AM91" s="7">
        <v>0</v>
      </c>
      <c r="AN91" s="6">
        <v>0</v>
      </c>
      <c r="AO91" s="7">
        <v>0</v>
      </c>
      <c r="AP91" s="7">
        <v>0</v>
      </c>
      <c r="AQ91" s="6">
        <v>0</v>
      </c>
      <c r="AR91" s="6">
        <v>0</v>
      </c>
      <c r="AS91" s="6">
        <v>365660.38</v>
      </c>
      <c r="AT91" s="6">
        <v>0</v>
      </c>
      <c r="AU91" s="6">
        <v>1454510.83</v>
      </c>
      <c r="AV91" s="6">
        <v>0</v>
      </c>
      <c r="AW91" s="6">
        <v>-1454510.83</v>
      </c>
      <c r="AX91" s="6">
        <v>0</v>
      </c>
    </row>
    <row r="92" spans="2:50" outlineLevel="2">
      <c r="B92" s="5" t="s">
        <v>549</v>
      </c>
      <c r="C92" s="7">
        <v>0</v>
      </c>
      <c r="D92" s="6">
        <v>0</v>
      </c>
      <c r="E92" s="7">
        <v>0</v>
      </c>
      <c r="F92" s="7">
        <v>0</v>
      </c>
      <c r="G92" s="6">
        <v>0</v>
      </c>
      <c r="H92" s="6">
        <v>0</v>
      </c>
      <c r="I92" s="7">
        <v>0</v>
      </c>
      <c r="J92" s="6">
        <v>0</v>
      </c>
      <c r="K92" s="7">
        <v>0</v>
      </c>
      <c r="L92" s="7">
        <v>0</v>
      </c>
      <c r="M92" s="6">
        <v>0</v>
      </c>
      <c r="N92" s="6">
        <v>0</v>
      </c>
      <c r="O92" s="7">
        <v>0</v>
      </c>
      <c r="P92" s="6">
        <v>0</v>
      </c>
      <c r="Q92" s="7">
        <v>0</v>
      </c>
      <c r="R92" s="7">
        <v>0</v>
      </c>
      <c r="S92" s="6">
        <v>0</v>
      </c>
      <c r="T92" s="6">
        <v>0</v>
      </c>
      <c r="U92" s="7">
        <v>0</v>
      </c>
      <c r="V92" s="6">
        <v>0</v>
      </c>
      <c r="W92" s="7">
        <v>0</v>
      </c>
      <c r="X92" s="7">
        <v>0</v>
      </c>
      <c r="Y92" s="6">
        <v>0</v>
      </c>
      <c r="Z92" s="6">
        <v>0</v>
      </c>
      <c r="AA92" s="7">
        <v>0</v>
      </c>
      <c r="AB92" s="6">
        <v>0</v>
      </c>
      <c r="AC92" s="6">
        <v>5781.17</v>
      </c>
      <c r="AD92" s="6">
        <v>4600000</v>
      </c>
      <c r="AE92" s="6">
        <v>4594218.83</v>
      </c>
      <c r="AF92" s="6">
        <v>0.12570000000000001</v>
      </c>
      <c r="AG92" s="7">
        <v>0</v>
      </c>
      <c r="AH92" s="6">
        <v>0</v>
      </c>
      <c r="AI92" s="7">
        <v>0</v>
      </c>
      <c r="AJ92" s="7">
        <v>0</v>
      </c>
      <c r="AK92" s="6">
        <v>0</v>
      </c>
      <c r="AL92" s="6">
        <v>0</v>
      </c>
      <c r="AM92" s="7">
        <v>0</v>
      </c>
      <c r="AN92" s="6">
        <v>0</v>
      </c>
      <c r="AO92" s="7">
        <v>0</v>
      </c>
      <c r="AP92" s="7">
        <v>0</v>
      </c>
      <c r="AQ92" s="6">
        <v>0</v>
      </c>
      <c r="AR92" s="6">
        <v>0</v>
      </c>
      <c r="AS92" s="6">
        <v>0</v>
      </c>
      <c r="AT92" s="6">
        <v>0</v>
      </c>
      <c r="AU92" s="6">
        <v>5781.17</v>
      </c>
      <c r="AV92" s="6">
        <v>4600000</v>
      </c>
      <c r="AW92" s="6">
        <v>4594218.83</v>
      </c>
      <c r="AX92" s="6">
        <v>0.12570000000000001</v>
      </c>
    </row>
    <row r="93" spans="2:50" outlineLevel="2">
      <c r="B93" s="5" t="s">
        <v>550</v>
      </c>
      <c r="C93" s="7">
        <v>0</v>
      </c>
      <c r="D93" s="6">
        <v>0</v>
      </c>
      <c r="E93" s="7">
        <v>0</v>
      </c>
      <c r="F93" s="7">
        <v>0</v>
      </c>
      <c r="G93" s="6">
        <v>0</v>
      </c>
      <c r="H93" s="6">
        <v>0</v>
      </c>
      <c r="I93" s="7">
        <v>0</v>
      </c>
      <c r="J93" s="6">
        <v>0</v>
      </c>
      <c r="K93" s="7">
        <v>0</v>
      </c>
      <c r="L93" s="7">
        <v>0</v>
      </c>
      <c r="M93" s="6">
        <v>0</v>
      </c>
      <c r="N93" s="6">
        <v>0</v>
      </c>
      <c r="O93" s="6">
        <v>5297.58</v>
      </c>
      <c r="P93" s="6">
        <v>0</v>
      </c>
      <c r="Q93" s="6">
        <v>17916.52</v>
      </c>
      <c r="R93" s="7">
        <v>0</v>
      </c>
      <c r="S93" s="6">
        <v>-17916.52</v>
      </c>
      <c r="T93" s="6">
        <v>0</v>
      </c>
      <c r="U93" s="6">
        <v>5037.46</v>
      </c>
      <c r="V93" s="6">
        <v>0</v>
      </c>
      <c r="W93" s="6">
        <v>19919</v>
      </c>
      <c r="X93" s="7">
        <v>0</v>
      </c>
      <c r="Y93" s="6">
        <v>-19919</v>
      </c>
      <c r="Z93" s="6">
        <v>0</v>
      </c>
      <c r="AA93" s="6">
        <v>2181.15</v>
      </c>
      <c r="AB93" s="6">
        <v>0</v>
      </c>
      <c r="AC93" s="6">
        <v>9647.84</v>
      </c>
      <c r="AD93" s="7">
        <v>0</v>
      </c>
      <c r="AE93" s="6">
        <v>-9647.84</v>
      </c>
      <c r="AF93" s="6">
        <v>0</v>
      </c>
      <c r="AG93" s="7">
        <v>0</v>
      </c>
      <c r="AH93" s="6">
        <v>0</v>
      </c>
      <c r="AI93" s="6">
        <v>7791.95</v>
      </c>
      <c r="AJ93" s="7">
        <v>0</v>
      </c>
      <c r="AK93" s="6">
        <v>-7791.95</v>
      </c>
      <c r="AL93" s="6">
        <v>0</v>
      </c>
      <c r="AM93" s="7">
        <v>0</v>
      </c>
      <c r="AN93" s="6">
        <v>0</v>
      </c>
      <c r="AO93" s="7">
        <v>0</v>
      </c>
      <c r="AP93" s="7">
        <v>0</v>
      </c>
      <c r="AQ93" s="6">
        <v>0</v>
      </c>
      <c r="AR93" s="6">
        <v>0</v>
      </c>
      <c r="AS93" s="6">
        <v>12516.19</v>
      </c>
      <c r="AT93" s="6">
        <v>0</v>
      </c>
      <c r="AU93" s="6">
        <v>55275.31</v>
      </c>
      <c r="AV93" s="6">
        <v>0</v>
      </c>
      <c r="AW93" s="6">
        <v>-55275.31</v>
      </c>
      <c r="AX93" s="6">
        <v>0</v>
      </c>
    </row>
    <row r="94" spans="2:50" outlineLevel="1">
      <c r="B94" s="5" t="s">
        <v>551</v>
      </c>
      <c r="C94" s="7">
        <v>0</v>
      </c>
      <c r="D94" s="6">
        <v>0</v>
      </c>
      <c r="E94" s="6">
        <v>350</v>
      </c>
      <c r="F94" s="7">
        <v>0</v>
      </c>
      <c r="G94" s="6">
        <v>-350</v>
      </c>
      <c r="H94" s="6">
        <v>0</v>
      </c>
      <c r="I94" s="6">
        <v>2210</v>
      </c>
      <c r="J94" s="6">
        <v>0</v>
      </c>
      <c r="K94" s="6">
        <v>13516.44</v>
      </c>
      <c r="L94" s="7">
        <v>0</v>
      </c>
      <c r="M94" s="6">
        <v>-13516.44</v>
      </c>
      <c r="N94" s="6">
        <v>0</v>
      </c>
      <c r="O94" s="6">
        <v>21924.53</v>
      </c>
      <c r="P94" s="6">
        <v>0</v>
      </c>
      <c r="Q94" s="6">
        <v>152320.67000000001</v>
      </c>
      <c r="R94" s="7">
        <v>0</v>
      </c>
      <c r="S94" s="6">
        <v>-152320.67000000001</v>
      </c>
      <c r="T94" s="6">
        <v>0</v>
      </c>
      <c r="U94" s="6">
        <v>10750.21</v>
      </c>
      <c r="V94" s="6">
        <v>0</v>
      </c>
      <c r="W94" s="6">
        <v>123534.96</v>
      </c>
      <c r="X94" s="7">
        <v>0</v>
      </c>
      <c r="Y94" s="6">
        <v>-123534.96</v>
      </c>
      <c r="Z94" s="6">
        <v>0</v>
      </c>
      <c r="AA94" s="6">
        <v>349301.75</v>
      </c>
      <c r="AB94" s="6">
        <v>7.5934999999999997</v>
      </c>
      <c r="AC94" s="6">
        <v>1442044.8</v>
      </c>
      <c r="AD94" s="6">
        <v>4600000</v>
      </c>
      <c r="AE94" s="6">
        <v>3157955.2</v>
      </c>
      <c r="AF94" s="6">
        <v>31.348800000000001</v>
      </c>
      <c r="AG94" s="6">
        <v>103410.38</v>
      </c>
      <c r="AH94" s="6">
        <v>0</v>
      </c>
      <c r="AI94" s="6">
        <v>486498.45</v>
      </c>
      <c r="AJ94" s="7">
        <v>0</v>
      </c>
      <c r="AK94" s="6">
        <v>-486498.45</v>
      </c>
      <c r="AL94" s="6">
        <v>0</v>
      </c>
      <c r="AM94" s="6">
        <v>4203</v>
      </c>
      <c r="AN94" s="6">
        <v>0</v>
      </c>
      <c r="AO94" s="6">
        <v>23279.200000000001</v>
      </c>
      <c r="AP94" s="7">
        <v>0</v>
      </c>
      <c r="AQ94" s="6">
        <v>-23279.200000000001</v>
      </c>
      <c r="AR94" s="6">
        <v>0</v>
      </c>
      <c r="AS94" s="6">
        <v>491799.87</v>
      </c>
      <c r="AT94" s="6">
        <v>10.6913</v>
      </c>
      <c r="AU94" s="6">
        <v>2241544.52</v>
      </c>
      <c r="AV94" s="6">
        <v>4600000</v>
      </c>
      <c r="AW94" s="6">
        <v>2358455.48</v>
      </c>
      <c r="AX94" s="6">
        <v>48.729199999999999</v>
      </c>
    </row>
    <row r="95" spans="2:50" outlineLevel="2">
      <c r="B95" s="5" t="s">
        <v>552</v>
      </c>
      <c r="C95" s="7">
        <v>0</v>
      </c>
      <c r="D95" s="6">
        <v>0</v>
      </c>
      <c r="E95" s="7">
        <v>0</v>
      </c>
      <c r="F95" s="7">
        <v>0</v>
      </c>
      <c r="G95" s="6">
        <v>0</v>
      </c>
      <c r="H95" s="6">
        <v>0</v>
      </c>
      <c r="I95" s="7">
        <v>0</v>
      </c>
      <c r="J95" s="6">
        <v>0</v>
      </c>
      <c r="K95" s="6">
        <v>4672.8999999999996</v>
      </c>
      <c r="L95" s="7">
        <v>0</v>
      </c>
      <c r="M95" s="6">
        <v>-4672.8999999999996</v>
      </c>
      <c r="N95" s="6">
        <v>0</v>
      </c>
      <c r="O95" s="6">
        <v>19031.689999999999</v>
      </c>
      <c r="P95" s="6">
        <v>0</v>
      </c>
      <c r="Q95" s="6">
        <v>52132.14</v>
      </c>
      <c r="R95" s="7">
        <v>0</v>
      </c>
      <c r="S95" s="6">
        <v>-52132.14</v>
      </c>
      <c r="T95" s="6">
        <v>0</v>
      </c>
      <c r="U95" s="7">
        <v>0</v>
      </c>
      <c r="V95" s="6">
        <v>0</v>
      </c>
      <c r="W95" s="6">
        <v>28800</v>
      </c>
      <c r="X95" s="7">
        <v>0</v>
      </c>
      <c r="Y95" s="6">
        <v>-28800</v>
      </c>
      <c r="Z95" s="6">
        <v>0</v>
      </c>
      <c r="AA95" s="6">
        <v>40200</v>
      </c>
      <c r="AB95" s="6">
        <v>0</v>
      </c>
      <c r="AC95" s="6">
        <v>152792.51999999999</v>
      </c>
      <c r="AD95" s="7">
        <v>0</v>
      </c>
      <c r="AE95" s="6">
        <v>-152792.51999999999</v>
      </c>
      <c r="AF95" s="6">
        <v>0</v>
      </c>
      <c r="AG95" s="6">
        <v>11600</v>
      </c>
      <c r="AH95" s="6">
        <v>0</v>
      </c>
      <c r="AI95" s="6">
        <v>189000</v>
      </c>
      <c r="AJ95" s="7">
        <v>0</v>
      </c>
      <c r="AK95" s="6">
        <v>-189000</v>
      </c>
      <c r="AL95" s="6">
        <v>0</v>
      </c>
      <c r="AM95" s="7">
        <v>0</v>
      </c>
      <c r="AN95" s="6">
        <v>0</v>
      </c>
      <c r="AO95" s="7">
        <v>0</v>
      </c>
      <c r="AP95" s="7">
        <v>0</v>
      </c>
      <c r="AQ95" s="6">
        <v>0</v>
      </c>
      <c r="AR95" s="6">
        <v>0</v>
      </c>
      <c r="AS95" s="6">
        <v>70831.69</v>
      </c>
      <c r="AT95" s="6">
        <v>0</v>
      </c>
      <c r="AU95" s="6">
        <v>427397.56</v>
      </c>
      <c r="AV95" s="6">
        <v>0</v>
      </c>
      <c r="AW95" s="6">
        <v>-427397.56</v>
      </c>
      <c r="AX95" s="6">
        <v>0</v>
      </c>
    </row>
    <row r="96" spans="2:50" outlineLevel="1">
      <c r="B96" s="5" t="s">
        <v>554</v>
      </c>
      <c r="C96" s="7">
        <v>0</v>
      </c>
      <c r="D96" s="6">
        <v>0</v>
      </c>
      <c r="E96" s="7">
        <v>0</v>
      </c>
      <c r="F96" s="7">
        <v>0</v>
      </c>
      <c r="G96" s="6">
        <v>0</v>
      </c>
      <c r="H96" s="6">
        <v>0</v>
      </c>
      <c r="I96" s="7">
        <v>0</v>
      </c>
      <c r="J96" s="6">
        <v>0</v>
      </c>
      <c r="K96" s="6">
        <v>4672.8999999999996</v>
      </c>
      <c r="L96" s="7">
        <v>0</v>
      </c>
      <c r="M96" s="6">
        <v>-4672.8999999999996</v>
      </c>
      <c r="N96" s="6">
        <v>0</v>
      </c>
      <c r="O96" s="6">
        <v>19031.689999999999</v>
      </c>
      <c r="P96" s="6">
        <v>0</v>
      </c>
      <c r="Q96" s="6">
        <v>52132.14</v>
      </c>
      <c r="R96" s="7">
        <v>0</v>
      </c>
      <c r="S96" s="6">
        <v>-52132.14</v>
      </c>
      <c r="T96" s="6">
        <v>0</v>
      </c>
      <c r="U96" s="7">
        <v>0</v>
      </c>
      <c r="V96" s="6">
        <v>0</v>
      </c>
      <c r="W96" s="6">
        <v>28800</v>
      </c>
      <c r="X96" s="7">
        <v>0</v>
      </c>
      <c r="Y96" s="6">
        <v>-28800</v>
      </c>
      <c r="Z96" s="6">
        <v>0</v>
      </c>
      <c r="AA96" s="6">
        <v>40200</v>
      </c>
      <c r="AB96" s="6">
        <v>0</v>
      </c>
      <c r="AC96" s="6">
        <v>152792.51999999999</v>
      </c>
      <c r="AD96" s="7">
        <v>0</v>
      </c>
      <c r="AE96" s="6">
        <v>-152792.51999999999</v>
      </c>
      <c r="AF96" s="6">
        <v>0</v>
      </c>
      <c r="AG96" s="6">
        <v>11600</v>
      </c>
      <c r="AH96" s="6">
        <v>0</v>
      </c>
      <c r="AI96" s="6">
        <v>189000</v>
      </c>
      <c r="AJ96" s="7">
        <v>0</v>
      </c>
      <c r="AK96" s="6">
        <v>-189000</v>
      </c>
      <c r="AL96" s="6">
        <v>0</v>
      </c>
      <c r="AM96" s="7">
        <v>0</v>
      </c>
      <c r="AN96" s="6">
        <v>0</v>
      </c>
      <c r="AO96" s="7">
        <v>0</v>
      </c>
      <c r="AP96" s="7">
        <v>0</v>
      </c>
      <c r="AQ96" s="6">
        <v>0</v>
      </c>
      <c r="AR96" s="6">
        <v>0</v>
      </c>
      <c r="AS96" s="6">
        <v>70831.69</v>
      </c>
      <c r="AT96" s="6">
        <v>0</v>
      </c>
      <c r="AU96" s="6">
        <v>427397.56</v>
      </c>
      <c r="AV96" s="6">
        <v>0</v>
      </c>
      <c r="AW96" s="6">
        <v>-427397.56</v>
      </c>
      <c r="AX96" s="6">
        <v>0</v>
      </c>
    </row>
    <row r="97" spans="2:50" outlineLevel="2">
      <c r="B97" s="5" t="s">
        <v>555</v>
      </c>
      <c r="C97" s="7">
        <v>0</v>
      </c>
      <c r="D97" s="6">
        <v>0</v>
      </c>
      <c r="E97" s="7">
        <v>0</v>
      </c>
      <c r="F97" s="7">
        <v>0</v>
      </c>
      <c r="G97" s="6">
        <v>0</v>
      </c>
      <c r="H97" s="6">
        <v>0</v>
      </c>
      <c r="I97" s="7">
        <v>0</v>
      </c>
      <c r="J97" s="6">
        <v>0</v>
      </c>
      <c r="K97" s="6">
        <v>577542.06000000006</v>
      </c>
      <c r="L97" s="7">
        <v>0</v>
      </c>
      <c r="M97" s="6">
        <v>-577542.06000000006</v>
      </c>
      <c r="N97" s="6">
        <v>0</v>
      </c>
      <c r="O97" s="6">
        <v>373040</v>
      </c>
      <c r="P97" s="6">
        <v>0</v>
      </c>
      <c r="Q97" s="6">
        <v>674540</v>
      </c>
      <c r="R97" s="7">
        <v>0</v>
      </c>
      <c r="S97" s="6">
        <v>-674540</v>
      </c>
      <c r="T97" s="6">
        <v>0</v>
      </c>
      <c r="U97" s="7">
        <v>0</v>
      </c>
      <c r="V97" s="6">
        <v>0</v>
      </c>
      <c r="W97" s="6">
        <v>2042453.62</v>
      </c>
      <c r="X97" s="7">
        <v>0</v>
      </c>
      <c r="Y97" s="6">
        <v>-2042453.62</v>
      </c>
      <c r="Z97" s="6">
        <v>0</v>
      </c>
      <c r="AA97" s="6">
        <v>362.25</v>
      </c>
      <c r="AB97" s="6">
        <v>0</v>
      </c>
      <c r="AC97" s="6">
        <v>679127.88</v>
      </c>
      <c r="AD97" s="7">
        <v>0</v>
      </c>
      <c r="AE97" s="6">
        <v>-679127.88</v>
      </c>
      <c r="AF97" s="6">
        <v>0</v>
      </c>
      <c r="AG97" s="7">
        <v>0</v>
      </c>
      <c r="AH97" s="6">
        <v>0</v>
      </c>
      <c r="AI97" s="7">
        <v>0</v>
      </c>
      <c r="AJ97" s="7">
        <v>0</v>
      </c>
      <c r="AK97" s="6">
        <v>0</v>
      </c>
      <c r="AL97" s="6">
        <v>0</v>
      </c>
      <c r="AM97" s="7">
        <v>0</v>
      </c>
      <c r="AN97" s="6">
        <v>0</v>
      </c>
      <c r="AO97" s="7">
        <v>0</v>
      </c>
      <c r="AP97" s="7">
        <v>0</v>
      </c>
      <c r="AQ97" s="6">
        <v>0</v>
      </c>
      <c r="AR97" s="6">
        <v>0</v>
      </c>
      <c r="AS97" s="6">
        <v>373402.25</v>
      </c>
      <c r="AT97" s="6">
        <v>0</v>
      </c>
      <c r="AU97" s="6">
        <v>3973663.56</v>
      </c>
      <c r="AV97" s="6">
        <v>0</v>
      </c>
      <c r="AW97" s="6">
        <v>-3973663.56</v>
      </c>
      <c r="AX97" s="6">
        <v>0</v>
      </c>
    </row>
    <row r="98" spans="2:50" outlineLevel="1">
      <c r="B98" s="5" t="s">
        <v>556</v>
      </c>
      <c r="C98" s="7">
        <v>0</v>
      </c>
      <c r="D98" s="6">
        <v>0</v>
      </c>
      <c r="E98" s="7">
        <v>0</v>
      </c>
      <c r="F98" s="7">
        <v>0</v>
      </c>
      <c r="G98" s="6">
        <v>0</v>
      </c>
      <c r="H98" s="6">
        <v>0</v>
      </c>
      <c r="I98" s="7">
        <v>0</v>
      </c>
      <c r="J98" s="6">
        <v>0</v>
      </c>
      <c r="K98" s="6">
        <v>577542.06000000006</v>
      </c>
      <c r="L98" s="7">
        <v>0</v>
      </c>
      <c r="M98" s="6">
        <v>-577542.06000000006</v>
      </c>
      <c r="N98" s="6">
        <v>0</v>
      </c>
      <c r="O98" s="6">
        <v>373040</v>
      </c>
      <c r="P98" s="6">
        <v>0</v>
      </c>
      <c r="Q98" s="6">
        <v>674540</v>
      </c>
      <c r="R98" s="7">
        <v>0</v>
      </c>
      <c r="S98" s="6">
        <v>-674540</v>
      </c>
      <c r="T98" s="6">
        <v>0</v>
      </c>
      <c r="U98" s="7">
        <v>0</v>
      </c>
      <c r="V98" s="6">
        <v>0</v>
      </c>
      <c r="W98" s="6">
        <v>2042453.62</v>
      </c>
      <c r="X98" s="7">
        <v>0</v>
      </c>
      <c r="Y98" s="6">
        <v>-2042453.62</v>
      </c>
      <c r="Z98" s="6">
        <v>0</v>
      </c>
      <c r="AA98" s="6">
        <v>362.25</v>
      </c>
      <c r="AB98" s="6">
        <v>0</v>
      </c>
      <c r="AC98" s="6">
        <v>679127.88</v>
      </c>
      <c r="AD98" s="7">
        <v>0</v>
      </c>
      <c r="AE98" s="6">
        <v>-679127.88</v>
      </c>
      <c r="AF98" s="6">
        <v>0</v>
      </c>
      <c r="AG98" s="7">
        <v>0</v>
      </c>
      <c r="AH98" s="6">
        <v>0</v>
      </c>
      <c r="AI98" s="7">
        <v>0</v>
      </c>
      <c r="AJ98" s="7">
        <v>0</v>
      </c>
      <c r="AK98" s="6">
        <v>0</v>
      </c>
      <c r="AL98" s="6">
        <v>0</v>
      </c>
      <c r="AM98" s="7">
        <v>0</v>
      </c>
      <c r="AN98" s="6">
        <v>0</v>
      </c>
      <c r="AO98" s="7">
        <v>0</v>
      </c>
      <c r="AP98" s="7">
        <v>0</v>
      </c>
      <c r="AQ98" s="6">
        <v>0</v>
      </c>
      <c r="AR98" s="6">
        <v>0</v>
      </c>
      <c r="AS98" s="6">
        <v>373402.25</v>
      </c>
      <c r="AT98" s="6">
        <v>0</v>
      </c>
      <c r="AU98" s="6">
        <v>3973663.56</v>
      </c>
      <c r="AV98" s="6">
        <v>0</v>
      </c>
      <c r="AW98" s="6">
        <v>-3973663.56</v>
      </c>
      <c r="AX98" s="6">
        <v>0</v>
      </c>
    </row>
    <row r="99" spans="2:50" outlineLevel="2">
      <c r="B99" s="5" t="s">
        <v>557</v>
      </c>
      <c r="C99" s="7">
        <v>0</v>
      </c>
      <c r="D99" s="6">
        <v>0</v>
      </c>
      <c r="E99" s="7">
        <v>0</v>
      </c>
      <c r="F99" s="7">
        <v>0</v>
      </c>
      <c r="G99" s="6">
        <v>0</v>
      </c>
      <c r="H99" s="6">
        <v>0</v>
      </c>
      <c r="I99" s="7">
        <v>0</v>
      </c>
      <c r="J99" s="6">
        <v>0</v>
      </c>
      <c r="K99" s="7">
        <v>0</v>
      </c>
      <c r="L99" s="7">
        <v>0</v>
      </c>
      <c r="M99" s="6">
        <v>0</v>
      </c>
      <c r="N99" s="6">
        <v>0</v>
      </c>
      <c r="O99" s="7">
        <v>0</v>
      </c>
      <c r="P99" s="6">
        <v>0</v>
      </c>
      <c r="Q99" s="6">
        <v>970.56</v>
      </c>
      <c r="R99" s="7">
        <v>0</v>
      </c>
      <c r="S99" s="6">
        <v>-970.56</v>
      </c>
      <c r="T99" s="6">
        <v>0</v>
      </c>
      <c r="U99" s="7">
        <v>0</v>
      </c>
      <c r="V99" s="6">
        <v>0</v>
      </c>
      <c r="W99" s="7">
        <v>0</v>
      </c>
      <c r="X99" s="7">
        <v>0</v>
      </c>
      <c r="Y99" s="6">
        <v>0</v>
      </c>
      <c r="Z99" s="6">
        <v>0</v>
      </c>
      <c r="AA99" s="7">
        <v>0</v>
      </c>
      <c r="AB99" s="6">
        <v>0</v>
      </c>
      <c r="AC99" s="7">
        <v>0</v>
      </c>
      <c r="AD99" s="7">
        <v>0</v>
      </c>
      <c r="AE99" s="6">
        <v>0</v>
      </c>
      <c r="AF99" s="6">
        <v>0</v>
      </c>
      <c r="AG99" s="6">
        <v>600</v>
      </c>
      <c r="AH99" s="6">
        <v>0</v>
      </c>
      <c r="AI99" s="6">
        <v>1986.92</v>
      </c>
      <c r="AJ99" s="7">
        <v>0</v>
      </c>
      <c r="AK99" s="6">
        <v>-1986.92</v>
      </c>
      <c r="AL99" s="6">
        <v>0</v>
      </c>
      <c r="AM99" s="7">
        <v>0</v>
      </c>
      <c r="AN99" s="6">
        <v>0</v>
      </c>
      <c r="AO99" s="7">
        <v>0</v>
      </c>
      <c r="AP99" s="7">
        <v>0</v>
      </c>
      <c r="AQ99" s="6">
        <v>0</v>
      </c>
      <c r="AR99" s="6">
        <v>0</v>
      </c>
      <c r="AS99" s="6">
        <v>600</v>
      </c>
      <c r="AT99" s="6">
        <v>0</v>
      </c>
      <c r="AU99" s="6">
        <v>2957.48</v>
      </c>
      <c r="AV99" s="6">
        <v>0</v>
      </c>
      <c r="AW99" s="6">
        <v>-2957.48</v>
      </c>
      <c r="AX99" s="6">
        <v>0</v>
      </c>
    </row>
    <row r="100" spans="2:50" outlineLevel="2">
      <c r="B100" s="5" t="s">
        <v>637</v>
      </c>
      <c r="C100" s="7">
        <v>0</v>
      </c>
      <c r="D100" s="6">
        <v>0</v>
      </c>
      <c r="E100" s="7">
        <v>0</v>
      </c>
      <c r="F100" s="7">
        <v>0</v>
      </c>
      <c r="G100" s="6">
        <v>0</v>
      </c>
      <c r="H100" s="6">
        <v>0</v>
      </c>
      <c r="I100" s="7">
        <v>0</v>
      </c>
      <c r="J100" s="6">
        <v>0</v>
      </c>
      <c r="K100" s="7">
        <v>0</v>
      </c>
      <c r="L100" s="7">
        <v>0</v>
      </c>
      <c r="M100" s="6">
        <v>0</v>
      </c>
      <c r="N100" s="6">
        <v>0</v>
      </c>
      <c r="O100" s="7">
        <v>0</v>
      </c>
      <c r="P100" s="6">
        <v>0</v>
      </c>
      <c r="Q100" s="7">
        <v>0</v>
      </c>
      <c r="R100" s="7">
        <v>0</v>
      </c>
      <c r="S100" s="6">
        <v>0</v>
      </c>
      <c r="T100" s="6">
        <v>0</v>
      </c>
      <c r="U100" s="6">
        <v>102894.04</v>
      </c>
      <c r="V100" s="6">
        <v>0</v>
      </c>
      <c r="W100" s="6">
        <v>182364.84</v>
      </c>
      <c r="X100" s="7">
        <v>0</v>
      </c>
      <c r="Y100" s="6">
        <v>-182364.84</v>
      </c>
      <c r="Z100" s="6">
        <v>0</v>
      </c>
      <c r="AA100" s="6">
        <v>16775939.029999999</v>
      </c>
      <c r="AB100" s="6">
        <v>0</v>
      </c>
      <c r="AC100" s="6">
        <v>28657986.739999998</v>
      </c>
      <c r="AD100" s="7">
        <v>0</v>
      </c>
      <c r="AE100" s="6">
        <v>-28657986.739999998</v>
      </c>
      <c r="AF100" s="6">
        <v>0</v>
      </c>
      <c r="AG100" s="7">
        <v>0</v>
      </c>
      <c r="AH100" s="6">
        <v>0</v>
      </c>
      <c r="AI100" s="7">
        <v>0</v>
      </c>
      <c r="AJ100" s="7">
        <v>0</v>
      </c>
      <c r="AK100" s="6">
        <v>0</v>
      </c>
      <c r="AL100" s="6">
        <v>0</v>
      </c>
      <c r="AM100" s="7">
        <v>0</v>
      </c>
      <c r="AN100" s="6">
        <v>0</v>
      </c>
      <c r="AO100" s="7">
        <v>0</v>
      </c>
      <c r="AP100" s="7">
        <v>0</v>
      </c>
      <c r="AQ100" s="6">
        <v>0</v>
      </c>
      <c r="AR100" s="6">
        <v>0</v>
      </c>
      <c r="AS100" s="6">
        <v>16878833.07</v>
      </c>
      <c r="AT100" s="6">
        <v>0</v>
      </c>
      <c r="AU100" s="6">
        <v>28840351.579999998</v>
      </c>
      <c r="AV100" s="6">
        <v>0</v>
      </c>
      <c r="AW100" s="6">
        <v>-28840351.579999998</v>
      </c>
      <c r="AX100" s="6">
        <v>0</v>
      </c>
    </row>
    <row r="101" spans="2:50" outlineLevel="1">
      <c r="B101" s="5" t="s">
        <v>558</v>
      </c>
      <c r="C101" s="7">
        <v>0</v>
      </c>
      <c r="D101" s="6">
        <v>0</v>
      </c>
      <c r="E101" s="7">
        <v>0</v>
      </c>
      <c r="F101" s="7">
        <v>0</v>
      </c>
      <c r="G101" s="6">
        <v>0</v>
      </c>
      <c r="H101" s="6">
        <v>0</v>
      </c>
      <c r="I101" s="7">
        <v>0</v>
      </c>
      <c r="J101" s="6">
        <v>0</v>
      </c>
      <c r="K101" s="7">
        <v>0</v>
      </c>
      <c r="L101" s="7">
        <v>0</v>
      </c>
      <c r="M101" s="6">
        <v>0</v>
      </c>
      <c r="N101" s="6">
        <v>0</v>
      </c>
      <c r="O101" s="7">
        <v>0</v>
      </c>
      <c r="P101" s="6">
        <v>0</v>
      </c>
      <c r="Q101" s="6">
        <v>970.56</v>
      </c>
      <c r="R101" s="7">
        <v>0</v>
      </c>
      <c r="S101" s="6">
        <v>-970.56</v>
      </c>
      <c r="T101" s="6">
        <v>0</v>
      </c>
      <c r="U101" s="6">
        <v>102894.04</v>
      </c>
      <c r="V101" s="6">
        <v>0</v>
      </c>
      <c r="W101" s="6">
        <v>182364.84</v>
      </c>
      <c r="X101" s="7">
        <v>0</v>
      </c>
      <c r="Y101" s="6">
        <v>-182364.84</v>
      </c>
      <c r="Z101" s="6">
        <v>0</v>
      </c>
      <c r="AA101" s="6">
        <v>16775939.029999999</v>
      </c>
      <c r="AB101" s="6">
        <v>0</v>
      </c>
      <c r="AC101" s="6">
        <v>28657986.739999998</v>
      </c>
      <c r="AD101" s="7">
        <v>0</v>
      </c>
      <c r="AE101" s="6">
        <v>-28657986.739999998</v>
      </c>
      <c r="AF101" s="6">
        <v>0</v>
      </c>
      <c r="AG101" s="6">
        <v>600</v>
      </c>
      <c r="AH101" s="6">
        <v>0</v>
      </c>
      <c r="AI101" s="6">
        <v>1986.92</v>
      </c>
      <c r="AJ101" s="7">
        <v>0</v>
      </c>
      <c r="AK101" s="6">
        <v>-1986.92</v>
      </c>
      <c r="AL101" s="6">
        <v>0</v>
      </c>
      <c r="AM101" s="7">
        <v>0</v>
      </c>
      <c r="AN101" s="6">
        <v>0</v>
      </c>
      <c r="AO101" s="7">
        <v>0</v>
      </c>
      <c r="AP101" s="7">
        <v>0</v>
      </c>
      <c r="AQ101" s="6">
        <v>0</v>
      </c>
      <c r="AR101" s="6">
        <v>0</v>
      </c>
      <c r="AS101" s="6">
        <v>16879433.07</v>
      </c>
      <c r="AT101" s="6">
        <v>0</v>
      </c>
      <c r="AU101" s="6">
        <v>28843309.059999999</v>
      </c>
      <c r="AV101" s="6">
        <v>0</v>
      </c>
      <c r="AW101" s="6">
        <v>-28843309.059999999</v>
      </c>
      <c r="AX101" s="6">
        <v>0</v>
      </c>
    </row>
    <row r="102" spans="2:50" outlineLevel="2">
      <c r="B102" s="5" t="s">
        <v>560</v>
      </c>
      <c r="C102" s="7">
        <v>0</v>
      </c>
      <c r="D102" s="6">
        <v>0</v>
      </c>
      <c r="E102" s="7">
        <v>0</v>
      </c>
      <c r="F102" s="7">
        <v>0</v>
      </c>
      <c r="G102" s="6">
        <v>0</v>
      </c>
      <c r="H102" s="6">
        <v>0</v>
      </c>
      <c r="I102" s="7">
        <v>0</v>
      </c>
      <c r="J102" s="6">
        <v>0</v>
      </c>
      <c r="K102" s="7">
        <v>0</v>
      </c>
      <c r="L102" s="7">
        <v>0</v>
      </c>
      <c r="M102" s="6">
        <v>0</v>
      </c>
      <c r="N102" s="6">
        <v>0</v>
      </c>
      <c r="O102" s="7">
        <v>0</v>
      </c>
      <c r="P102" s="6">
        <v>0</v>
      </c>
      <c r="Q102" s="7">
        <v>0</v>
      </c>
      <c r="R102" s="7">
        <v>0</v>
      </c>
      <c r="S102" s="6">
        <v>0</v>
      </c>
      <c r="T102" s="6">
        <v>0</v>
      </c>
      <c r="U102" s="7">
        <v>0</v>
      </c>
      <c r="V102" s="6">
        <v>0</v>
      </c>
      <c r="W102" s="7">
        <v>0</v>
      </c>
      <c r="X102" s="7">
        <v>0</v>
      </c>
      <c r="Y102" s="6">
        <v>0</v>
      </c>
      <c r="Z102" s="6">
        <v>0</v>
      </c>
      <c r="AA102" s="7">
        <v>0</v>
      </c>
      <c r="AB102" s="6">
        <v>0</v>
      </c>
      <c r="AC102" s="6">
        <v>-5063.8</v>
      </c>
      <c r="AD102" s="7">
        <v>0</v>
      </c>
      <c r="AE102" s="6">
        <v>5063.8</v>
      </c>
      <c r="AF102" s="6">
        <v>0</v>
      </c>
      <c r="AG102" s="7">
        <v>0</v>
      </c>
      <c r="AH102" s="6">
        <v>0</v>
      </c>
      <c r="AI102" s="7">
        <v>0</v>
      </c>
      <c r="AJ102" s="7">
        <v>0</v>
      </c>
      <c r="AK102" s="6">
        <v>0</v>
      </c>
      <c r="AL102" s="6">
        <v>0</v>
      </c>
      <c r="AM102" s="7">
        <v>0</v>
      </c>
      <c r="AN102" s="6">
        <v>0</v>
      </c>
      <c r="AO102" s="7">
        <v>0</v>
      </c>
      <c r="AP102" s="7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-5063.8</v>
      </c>
      <c r="AV102" s="6">
        <v>0</v>
      </c>
      <c r="AW102" s="6">
        <v>5063.8</v>
      </c>
      <c r="AX102" s="6">
        <v>0</v>
      </c>
    </row>
    <row r="103" spans="2:50" outlineLevel="2">
      <c r="B103" s="5" t="s">
        <v>563</v>
      </c>
      <c r="C103" s="7">
        <v>0</v>
      </c>
      <c r="D103" s="6">
        <v>0</v>
      </c>
      <c r="E103" s="7">
        <v>0</v>
      </c>
      <c r="F103" s="7">
        <v>0</v>
      </c>
      <c r="G103" s="6">
        <v>0</v>
      </c>
      <c r="H103" s="6">
        <v>0</v>
      </c>
      <c r="I103" s="7">
        <v>0</v>
      </c>
      <c r="J103" s="6">
        <v>0</v>
      </c>
      <c r="K103" s="7">
        <v>0</v>
      </c>
      <c r="L103" s="7">
        <v>0</v>
      </c>
      <c r="M103" s="6">
        <v>0</v>
      </c>
      <c r="N103" s="6">
        <v>0</v>
      </c>
      <c r="O103" s="7">
        <v>0</v>
      </c>
      <c r="P103" s="6">
        <v>0</v>
      </c>
      <c r="Q103" s="6">
        <v>-145547.6</v>
      </c>
      <c r="R103" s="7">
        <v>0</v>
      </c>
      <c r="S103" s="6">
        <v>145547.6</v>
      </c>
      <c r="T103" s="6">
        <v>0</v>
      </c>
      <c r="U103" s="7">
        <v>0</v>
      </c>
      <c r="V103" s="6">
        <v>0</v>
      </c>
      <c r="W103" s="6">
        <v>3399.92</v>
      </c>
      <c r="X103" s="7">
        <v>0</v>
      </c>
      <c r="Y103" s="6">
        <v>-3399.92</v>
      </c>
      <c r="Z103" s="6">
        <v>0</v>
      </c>
      <c r="AA103" s="7">
        <v>0</v>
      </c>
      <c r="AB103" s="6">
        <v>0</v>
      </c>
      <c r="AC103" s="6">
        <v>43861.39</v>
      </c>
      <c r="AD103" s="7">
        <v>0</v>
      </c>
      <c r="AE103" s="6">
        <v>-43861.39</v>
      </c>
      <c r="AF103" s="6">
        <v>0</v>
      </c>
      <c r="AG103" s="7">
        <v>0</v>
      </c>
      <c r="AH103" s="6">
        <v>0</v>
      </c>
      <c r="AI103" s="7">
        <v>0</v>
      </c>
      <c r="AJ103" s="7">
        <v>0</v>
      </c>
      <c r="AK103" s="6">
        <v>0</v>
      </c>
      <c r="AL103" s="6">
        <v>0</v>
      </c>
      <c r="AM103" s="7">
        <v>0</v>
      </c>
      <c r="AN103" s="6">
        <v>0</v>
      </c>
      <c r="AO103" s="7">
        <v>0</v>
      </c>
      <c r="AP103" s="7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-98286.29</v>
      </c>
      <c r="AV103" s="6">
        <v>0</v>
      </c>
      <c r="AW103" s="6">
        <v>98286.29</v>
      </c>
      <c r="AX103" s="6">
        <v>0</v>
      </c>
    </row>
    <row r="104" spans="2:50" outlineLevel="1">
      <c r="B104" s="5" t="s">
        <v>570</v>
      </c>
      <c r="C104" s="7">
        <v>0</v>
      </c>
      <c r="D104" s="6">
        <v>0</v>
      </c>
      <c r="E104" s="7">
        <v>0</v>
      </c>
      <c r="F104" s="7">
        <v>0</v>
      </c>
      <c r="G104" s="6">
        <v>0</v>
      </c>
      <c r="H104" s="6">
        <v>0</v>
      </c>
      <c r="I104" s="7">
        <v>0</v>
      </c>
      <c r="J104" s="6">
        <v>0</v>
      </c>
      <c r="K104" s="7">
        <v>0</v>
      </c>
      <c r="L104" s="7">
        <v>0</v>
      </c>
      <c r="M104" s="6">
        <v>0</v>
      </c>
      <c r="N104" s="6">
        <v>0</v>
      </c>
      <c r="O104" s="7">
        <v>0</v>
      </c>
      <c r="P104" s="6">
        <v>0</v>
      </c>
      <c r="Q104" s="6">
        <v>-145547.6</v>
      </c>
      <c r="R104" s="7">
        <v>0</v>
      </c>
      <c r="S104" s="6">
        <v>145547.6</v>
      </c>
      <c r="T104" s="6">
        <v>0</v>
      </c>
      <c r="U104" s="7">
        <v>0</v>
      </c>
      <c r="V104" s="6">
        <v>0</v>
      </c>
      <c r="W104" s="6">
        <v>3399.92</v>
      </c>
      <c r="X104" s="7">
        <v>0</v>
      </c>
      <c r="Y104" s="6">
        <v>-3399.92</v>
      </c>
      <c r="Z104" s="6">
        <v>0</v>
      </c>
      <c r="AA104" s="7">
        <v>0</v>
      </c>
      <c r="AB104" s="6">
        <v>0</v>
      </c>
      <c r="AC104" s="6">
        <v>38797.589999999997</v>
      </c>
      <c r="AD104" s="7">
        <v>0</v>
      </c>
      <c r="AE104" s="6">
        <v>-38797.589999999997</v>
      </c>
      <c r="AF104" s="6">
        <v>0</v>
      </c>
      <c r="AG104" s="7">
        <v>0</v>
      </c>
      <c r="AH104" s="6">
        <v>0</v>
      </c>
      <c r="AI104" s="7">
        <v>0</v>
      </c>
      <c r="AJ104" s="7">
        <v>0</v>
      </c>
      <c r="AK104" s="6">
        <v>0</v>
      </c>
      <c r="AL104" s="6">
        <v>0</v>
      </c>
      <c r="AM104" s="7">
        <v>0</v>
      </c>
      <c r="AN104" s="6">
        <v>0</v>
      </c>
      <c r="AO104" s="7">
        <v>0</v>
      </c>
      <c r="AP104" s="7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-103350.09</v>
      </c>
      <c r="AV104" s="6">
        <v>0</v>
      </c>
      <c r="AW104" s="6">
        <v>103350.09</v>
      </c>
      <c r="AX104" s="6">
        <v>0</v>
      </c>
    </row>
    <row r="105" spans="2:50" outlineLevel="2">
      <c r="B105" s="5" t="s">
        <v>573</v>
      </c>
      <c r="C105" s="6">
        <v>4</v>
      </c>
      <c r="D105" s="6">
        <v>0</v>
      </c>
      <c r="E105" s="6">
        <v>16</v>
      </c>
      <c r="F105" s="7">
        <v>0</v>
      </c>
      <c r="G105" s="6">
        <v>-16</v>
      </c>
      <c r="H105" s="6">
        <v>0</v>
      </c>
      <c r="I105" s="6">
        <v>136</v>
      </c>
      <c r="J105" s="6">
        <v>0</v>
      </c>
      <c r="K105" s="6">
        <v>681</v>
      </c>
      <c r="L105" s="7">
        <v>0</v>
      </c>
      <c r="M105" s="6">
        <v>-681</v>
      </c>
      <c r="N105" s="6">
        <v>0</v>
      </c>
      <c r="O105" s="6">
        <v>353</v>
      </c>
      <c r="P105" s="6">
        <v>0</v>
      </c>
      <c r="Q105" s="6">
        <v>1778</v>
      </c>
      <c r="R105" s="7">
        <v>0</v>
      </c>
      <c r="S105" s="6">
        <v>-1778</v>
      </c>
      <c r="T105" s="6">
        <v>0</v>
      </c>
      <c r="U105" s="6">
        <v>398</v>
      </c>
      <c r="V105" s="6">
        <v>0</v>
      </c>
      <c r="W105" s="6">
        <v>1994</v>
      </c>
      <c r="X105" s="7">
        <v>0</v>
      </c>
      <c r="Y105" s="6">
        <v>-1994</v>
      </c>
      <c r="Z105" s="6">
        <v>0</v>
      </c>
      <c r="AA105" s="6">
        <v>112</v>
      </c>
      <c r="AB105" s="6">
        <v>5.6</v>
      </c>
      <c r="AC105" s="6">
        <v>556</v>
      </c>
      <c r="AD105" s="6">
        <v>2000</v>
      </c>
      <c r="AE105" s="6">
        <v>1444</v>
      </c>
      <c r="AF105" s="6">
        <v>27.8</v>
      </c>
      <c r="AG105" s="6">
        <v>457</v>
      </c>
      <c r="AH105" s="6">
        <v>9.14</v>
      </c>
      <c r="AI105" s="6">
        <v>2278</v>
      </c>
      <c r="AJ105" s="6">
        <v>5000</v>
      </c>
      <c r="AK105" s="6">
        <v>2722</v>
      </c>
      <c r="AL105" s="6">
        <v>45.56</v>
      </c>
      <c r="AM105" s="6">
        <v>189</v>
      </c>
      <c r="AN105" s="6">
        <v>9.4499999999999993</v>
      </c>
      <c r="AO105" s="6">
        <v>946</v>
      </c>
      <c r="AP105" s="6">
        <v>2000</v>
      </c>
      <c r="AQ105" s="6">
        <v>1054</v>
      </c>
      <c r="AR105" s="6">
        <v>47.3</v>
      </c>
      <c r="AS105" s="6">
        <v>1649</v>
      </c>
      <c r="AT105" s="6">
        <v>18.322199999999999</v>
      </c>
      <c r="AU105" s="6">
        <v>8249</v>
      </c>
      <c r="AV105" s="6">
        <v>9000</v>
      </c>
      <c r="AW105" s="6">
        <v>751</v>
      </c>
      <c r="AX105" s="6">
        <v>91.655600000000007</v>
      </c>
    </row>
    <row r="106" spans="2:50" outlineLevel="1">
      <c r="B106" s="5" t="s">
        <v>574</v>
      </c>
      <c r="C106" s="6">
        <v>4</v>
      </c>
      <c r="D106" s="6">
        <v>0</v>
      </c>
      <c r="E106" s="6">
        <v>16</v>
      </c>
      <c r="F106" s="7">
        <v>0</v>
      </c>
      <c r="G106" s="6">
        <v>-16</v>
      </c>
      <c r="H106" s="6">
        <v>0</v>
      </c>
      <c r="I106" s="6">
        <v>136</v>
      </c>
      <c r="J106" s="6">
        <v>0</v>
      </c>
      <c r="K106" s="6">
        <v>681</v>
      </c>
      <c r="L106" s="7">
        <v>0</v>
      </c>
      <c r="M106" s="6">
        <v>-681</v>
      </c>
      <c r="N106" s="6">
        <v>0</v>
      </c>
      <c r="O106" s="6">
        <v>353</v>
      </c>
      <c r="P106" s="6">
        <v>0</v>
      </c>
      <c r="Q106" s="6">
        <v>1778</v>
      </c>
      <c r="R106" s="7">
        <v>0</v>
      </c>
      <c r="S106" s="6">
        <v>-1778</v>
      </c>
      <c r="T106" s="6">
        <v>0</v>
      </c>
      <c r="U106" s="6">
        <v>398</v>
      </c>
      <c r="V106" s="6">
        <v>0</v>
      </c>
      <c r="W106" s="6">
        <v>1994</v>
      </c>
      <c r="X106" s="7">
        <v>0</v>
      </c>
      <c r="Y106" s="6">
        <v>-1994</v>
      </c>
      <c r="Z106" s="6">
        <v>0</v>
      </c>
      <c r="AA106" s="6">
        <v>112</v>
      </c>
      <c r="AB106" s="6">
        <v>5.6</v>
      </c>
      <c r="AC106" s="6">
        <v>556</v>
      </c>
      <c r="AD106" s="6">
        <v>2000</v>
      </c>
      <c r="AE106" s="6">
        <v>1444</v>
      </c>
      <c r="AF106" s="6">
        <v>27.8</v>
      </c>
      <c r="AG106" s="6">
        <v>457</v>
      </c>
      <c r="AH106" s="6">
        <v>9.14</v>
      </c>
      <c r="AI106" s="6">
        <v>2278</v>
      </c>
      <c r="AJ106" s="6">
        <v>5000</v>
      </c>
      <c r="AK106" s="6">
        <v>2722</v>
      </c>
      <c r="AL106" s="6">
        <v>45.56</v>
      </c>
      <c r="AM106" s="6">
        <v>189</v>
      </c>
      <c r="AN106" s="6">
        <v>9.4499999999999993</v>
      </c>
      <c r="AO106" s="6">
        <v>946</v>
      </c>
      <c r="AP106" s="6">
        <v>2000</v>
      </c>
      <c r="AQ106" s="6">
        <v>1054</v>
      </c>
      <c r="AR106" s="6">
        <v>47.3</v>
      </c>
      <c r="AS106" s="6">
        <v>1649</v>
      </c>
      <c r="AT106" s="6">
        <v>18.322199999999999</v>
      </c>
      <c r="AU106" s="6">
        <v>8249</v>
      </c>
      <c r="AV106" s="6">
        <v>9000</v>
      </c>
      <c r="AW106" s="6">
        <v>751</v>
      </c>
      <c r="AX106" s="6">
        <v>91.655600000000007</v>
      </c>
    </row>
    <row r="107" spans="2:50" outlineLevel="3">
      <c r="B107" s="5" t="s">
        <v>575</v>
      </c>
      <c r="C107" s="7">
        <v>0</v>
      </c>
      <c r="D107" s="6">
        <v>0</v>
      </c>
      <c r="E107" s="7">
        <v>0</v>
      </c>
      <c r="F107" s="7">
        <v>0</v>
      </c>
      <c r="G107" s="6">
        <v>0</v>
      </c>
      <c r="H107" s="6">
        <v>0</v>
      </c>
      <c r="I107" s="7">
        <v>0</v>
      </c>
      <c r="J107" s="6">
        <v>0</v>
      </c>
      <c r="K107" s="7">
        <v>0</v>
      </c>
      <c r="L107" s="7">
        <v>0</v>
      </c>
      <c r="M107" s="6">
        <v>0</v>
      </c>
      <c r="N107" s="6">
        <v>0</v>
      </c>
      <c r="O107" s="7">
        <v>0</v>
      </c>
      <c r="P107" s="6">
        <v>0</v>
      </c>
      <c r="Q107" s="7">
        <v>0</v>
      </c>
      <c r="R107" s="7">
        <v>0</v>
      </c>
      <c r="S107" s="6">
        <v>0</v>
      </c>
      <c r="T107" s="6">
        <v>0</v>
      </c>
      <c r="U107" s="7">
        <v>0</v>
      </c>
      <c r="V107" s="6">
        <v>0</v>
      </c>
      <c r="W107" s="7">
        <v>0</v>
      </c>
      <c r="X107" s="6">
        <v>319000</v>
      </c>
      <c r="Y107" s="6">
        <v>319000</v>
      </c>
      <c r="Z107" s="6">
        <v>0</v>
      </c>
      <c r="AA107" s="7">
        <v>0</v>
      </c>
      <c r="AB107" s="6">
        <v>0</v>
      </c>
      <c r="AC107" s="7">
        <v>0</v>
      </c>
      <c r="AD107" s="7">
        <v>0</v>
      </c>
      <c r="AE107" s="6">
        <v>0</v>
      </c>
      <c r="AF107" s="6">
        <v>0</v>
      </c>
      <c r="AG107" s="7">
        <v>0</v>
      </c>
      <c r="AH107" s="6">
        <v>0</v>
      </c>
      <c r="AI107" s="7">
        <v>0</v>
      </c>
      <c r="AJ107" s="7">
        <v>0</v>
      </c>
      <c r="AK107" s="6">
        <v>0</v>
      </c>
      <c r="AL107" s="6">
        <v>0</v>
      </c>
      <c r="AM107" s="7">
        <v>0</v>
      </c>
      <c r="AN107" s="6">
        <v>0</v>
      </c>
      <c r="AO107" s="7">
        <v>0</v>
      </c>
      <c r="AP107" s="7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319000</v>
      </c>
      <c r="AW107" s="6">
        <v>319000</v>
      </c>
      <c r="AX107" s="6">
        <v>0</v>
      </c>
    </row>
    <row r="108" spans="2:50" outlineLevel="3">
      <c r="B108" s="5" t="s">
        <v>576</v>
      </c>
      <c r="C108" s="7">
        <v>0</v>
      </c>
      <c r="D108" s="6">
        <v>0</v>
      </c>
      <c r="E108" s="7">
        <v>0</v>
      </c>
      <c r="F108" s="7">
        <v>0</v>
      </c>
      <c r="G108" s="6">
        <v>0</v>
      </c>
      <c r="H108" s="6">
        <v>0</v>
      </c>
      <c r="I108" s="7">
        <v>0</v>
      </c>
      <c r="J108" s="6">
        <v>0</v>
      </c>
      <c r="K108" s="7">
        <v>0</v>
      </c>
      <c r="L108" s="7">
        <v>0</v>
      </c>
      <c r="M108" s="6">
        <v>0</v>
      </c>
      <c r="N108" s="6">
        <v>0</v>
      </c>
      <c r="O108" s="7">
        <v>0</v>
      </c>
      <c r="P108" s="6">
        <v>0</v>
      </c>
      <c r="Q108" s="7">
        <v>0</v>
      </c>
      <c r="R108" s="7">
        <v>0</v>
      </c>
      <c r="S108" s="6">
        <v>0</v>
      </c>
      <c r="T108" s="6">
        <v>0</v>
      </c>
      <c r="U108" s="7">
        <v>0</v>
      </c>
      <c r="V108" s="6">
        <v>0</v>
      </c>
      <c r="W108" s="6">
        <v>23012</v>
      </c>
      <c r="X108" s="7">
        <v>0</v>
      </c>
      <c r="Y108" s="6">
        <v>-23012</v>
      </c>
      <c r="Z108" s="6">
        <v>0</v>
      </c>
      <c r="AA108" s="7">
        <v>0</v>
      </c>
      <c r="AB108" s="6">
        <v>0</v>
      </c>
      <c r="AC108" s="7">
        <v>0</v>
      </c>
      <c r="AD108" s="7">
        <v>0</v>
      </c>
      <c r="AE108" s="6">
        <v>0</v>
      </c>
      <c r="AF108" s="6">
        <v>0</v>
      </c>
      <c r="AG108" s="7">
        <v>0</v>
      </c>
      <c r="AH108" s="6">
        <v>0</v>
      </c>
      <c r="AI108" s="7">
        <v>0</v>
      </c>
      <c r="AJ108" s="7">
        <v>0</v>
      </c>
      <c r="AK108" s="6">
        <v>0</v>
      </c>
      <c r="AL108" s="6">
        <v>0</v>
      </c>
      <c r="AM108" s="7">
        <v>0</v>
      </c>
      <c r="AN108" s="6">
        <v>0</v>
      </c>
      <c r="AO108" s="7">
        <v>0</v>
      </c>
      <c r="AP108" s="7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23012</v>
      </c>
      <c r="AV108" s="6">
        <v>0</v>
      </c>
      <c r="AW108" s="6">
        <v>-23012</v>
      </c>
      <c r="AX108" s="6">
        <v>0</v>
      </c>
    </row>
    <row r="109" spans="2:50" outlineLevel="2">
      <c r="B109" s="5" t="s">
        <v>577</v>
      </c>
      <c r="C109" s="7">
        <v>0</v>
      </c>
      <c r="D109" s="6">
        <v>0</v>
      </c>
      <c r="E109" s="7">
        <v>0</v>
      </c>
      <c r="F109" s="7">
        <v>0</v>
      </c>
      <c r="G109" s="6">
        <v>0</v>
      </c>
      <c r="H109" s="6">
        <v>0</v>
      </c>
      <c r="I109" s="7">
        <v>0</v>
      </c>
      <c r="J109" s="6">
        <v>0</v>
      </c>
      <c r="K109" s="7">
        <v>0</v>
      </c>
      <c r="L109" s="7">
        <v>0</v>
      </c>
      <c r="M109" s="6">
        <v>0</v>
      </c>
      <c r="N109" s="6">
        <v>0</v>
      </c>
      <c r="O109" s="7">
        <v>0</v>
      </c>
      <c r="P109" s="6">
        <v>0</v>
      </c>
      <c r="Q109" s="7">
        <v>0</v>
      </c>
      <c r="R109" s="7">
        <v>0</v>
      </c>
      <c r="S109" s="6">
        <v>0</v>
      </c>
      <c r="T109" s="6">
        <v>0</v>
      </c>
      <c r="U109" s="7">
        <v>0</v>
      </c>
      <c r="V109" s="6">
        <v>0</v>
      </c>
      <c r="W109" s="6">
        <v>23012</v>
      </c>
      <c r="X109" s="6">
        <v>319000</v>
      </c>
      <c r="Y109" s="6">
        <v>295988</v>
      </c>
      <c r="Z109" s="6">
        <v>7.2138</v>
      </c>
      <c r="AA109" s="7">
        <v>0</v>
      </c>
      <c r="AB109" s="6">
        <v>0</v>
      </c>
      <c r="AC109" s="7">
        <v>0</v>
      </c>
      <c r="AD109" s="7">
        <v>0</v>
      </c>
      <c r="AE109" s="6">
        <v>0</v>
      </c>
      <c r="AF109" s="6">
        <v>0</v>
      </c>
      <c r="AG109" s="7">
        <v>0</v>
      </c>
      <c r="AH109" s="6">
        <v>0</v>
      </c>
      <c r="AI109" s="7">
        <v>0</v>
      </c>
      <c r="AJ109" s="7">
        <v>0</v>
      </c>
      <c r="AK109" s="6">
        <v>0</v>
      </c>
      <c r="AL109" s="6">
        <v>0</v>
      </c>
      <c r="AM109" s="7">
        <v>0</v>
      </c>
      <c r="AN109" s="6">
        <v>0</v>
      </c>
      <c r="AO109" s="7">
        <v>0</v>
      </c>
      <c r="AP109" s="7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23012</v>
      </c>
      <c r="AV109" s="6">
        <v>319000</v>
      </c>
      <c r="AW109" s="6">
        <v>295988</v>
      </c>
      <c r="AX109" s="6">
        <v>7.2138</v>
      </c>
    </row>
    <row r="110" spans="2:50" outlineLevel="3">
      <c r="B110" s="5" t="s">
        <v>586</v>
      </c>
      <c r="C110" s="7">
        <v>0</v>
      </c>
      <c r="D110" s="6">
        <v>0</v>
      </c>
      <c r="E110" s="7">
        <v>0</v>
      </c>
      <c r="F110" s="7">
        <v>0</v>
      </c>
      <c r="G110" s="6">
        <v>0</v>
      </c>
      <c r="H110" s="6">
        <v>0</v>
      </c>
      <c r="I110" s="6">
        <v>2200</v>
      </c>
      <c r="J110" s="6">
        <v>31.428599999999999</v>
      </c>
      <c r="K110" s="6">
        <v>2200</v>
      </c>
      <c r="L110" s="6">
        <v>7000</v>
      </c>
      <c r="M110" s="6">
        <v>4800</v>
      </c>
      <c r="N110" s="6">
        <v>31.428599999999999</v>
      </c>
      <c r="O110" s="6">
        <v>18300</v>
      </c>
      <c r="P110" s="6">
        <v>16.194700000000001</v>
      </c>
      <c r="Q110" s="6">
        <v>18300</v>
      </c>
      <c r="R110" s="6">
        <v>113000</v>
      </c>
      <c r="S110" s="6">
        <v>94700</v>
      </c>
      <c r="T110" s="6">
        <v>16.194700000000001</v>
      </c>
      <c r="U110" s="7">
        <v>0</v>
      </c>
      <c r="V110" s="6">
        <v>0</v>
      </c>
      <c r="W110" s="7">
        <v>0</v>
      </c>
      <c r="X110" s="7">
        <v>0</v>
      </c>
      <c r="Y110" s="6">
        <v>0</v>
      </c>
      <c r="Z110" s="6">
        <v>0</v>
      </c>
      <c r="AA110" s="7">
        <v>0</v>
      </c>
      <c r="AB110" s="6">
        <v>0</v>
      </c>
      <c r="AC110" s="7">
        <v>0</v>
      </c>
      <c r="AD110" s="7">
        <v>0</v>
      </c>
      <c r="AE110" s="6">
        <v>0</v>
      </c>
      <c r="AF110" s="6">
        <v>0</v>
      </c>
      <c r="AG110" s="7">
        <v>0</v>
      </c>
      <c r="AH110" s="6">
        <v>0</v>
      </c>
      <c r="AI110" s="7">
        <v>0</v>
      </c>
      <c r="AJ110" s="6">
        <v>60000</v>
      </c>
      <c r="AK110" s="6">
        <v>60000</v>
      </c>
      <c r="AL110" s="6">
        <v>0</v>
      </c>
      <c r="AM110" s="7">
        <v>0</v>
      </c>
      <c r="AN110" s="6">
        <v>0</v>
      </c>
      <c r="AO110" s="7">
        <v>0</v>
      </c>
      <c r="AP110" s="6">
        <v>3000</v>
      </c>
      <c r="AQ110" s="6">
        <v>3000</v>
      </c>
      <c r="AR110" s="6">
        <v>0</v>
      </c>
      <c r="AS110" s="6">
        <v>20500</v>
      </c>
      <c r="AT110" s="6">
        <v>11.202199999999999</v>
      </c>
      <c r="AU110" s="6">
        <v>20500</v>
      </c>
      <c r="AV110" s="6">
        <v>183000</v>
      </c>
      <c r="AW110" s="6">
        <v>162500</v>
      </c>
      <c r="AX110" s="6">
        <v>11.202199999999999</v>
      </c>
    </row>
    <row r="111" spans="2:50" outlineLevel="3">
      <c r="B111" s="5" t="s">
        <v>588</v>
      </c>
      <c r="C111" s="7">
        <v>0</v>
      </c>
      <c r="D111" s="6">
        <v>0</v>
      </c>
      <c r="E111" s="7">
        <v>0</v>
      </c>
      <c r="F111" s="7">
        <v>0</v>
      </c>
      <c r="G111" s="6">
        <v>0</v>
      </c>
      <c r="H111" s="6">
        <v>0</v>
      </c>
      <c r="I111" s="6">
        <v>29259.41</v>
      </c>
      <c r="J111" s="6">
        <v>45.014499999999998</v>
      </c>
      <c r="K111" s="6">
        <v>64169.66</v>
      </c>
      <c r="L111" s="6">
        <v>65000</v>
      </c>
      <c r="M111" s="6">
        <v>830.34</v>
      </c>
      <c r="N111" s="6">
        <v>98.7226</v>
      </c>
      <c r="O111" s="6">
        <v>1197997.79</v>
      </c>
      <c r="P111" s="6">
        <v>70.470500000000001</v>
      </c>
      <c r="Q111" s="6">
        <v>1315182.79</v>
      </c>
      <c r="R111" s="6">
        <v>1700000</v>
      </c>
      <c r="S111" s="6">
        <v>384817.21</v>
      </c>
      <c r="T111" s="6">
        <v>77.363699999999994</v>
      </c>
      <c r="U111" s="6">
        <v>322434.51</v>
      </c>
      <c r="V111" s="6">
        <v>17.5427</v>
      </c>
      <c r="W111" s="6">
        <v>333257.01</v>
      </c>
      <c r="X111" s="6">
        <v>1838000</v>
      </c>
      <c r="Y111" s="6">
        <v>1504742.99</v>
      </c>
      <c r="Z111" s="6">
        <v>18.131499999999999</v>
      </c>
      <c r="AA111" s="6">
        <v>70362.259999999995</v>
      </c>
      <c r="AB111" s="6">
        <v>34.323099999999997</v>
      </c>
      <c r="AC111" s="6">
        <v>71239.759999999995</v>
      </c>
      <c r="AD111" s="6">
        <v>205000</v>
      </c>
      <c r="AE111" s="6">
        <v>133760.24</v>
      </c>
      <c r="AF111" s="6">
        <v>34.751100000000001</v>
      </c>
      <c r="AG111" s="6">
        <v>459250.3</v>
      </c>
      <c r="AH111" s="6">
        <v>16.401800000000001</v>
      </c>
      <c r="AI111" s="6">
        <v>487846.3</v>
      </c>
      <c r="AJ111" s="6">
        <v>2800000</v>
      </c>
      <c r="AK111" s="6">
        <v>2312153.7000000002</v>
      </c>
      <c r="AL111" s="6">
        <v>17.423100000000002</v>
      </c>
      <c r="AM111" s="7">
        <v>0</v>
      </c>
      <c r="AN111" s="6">
        <v>0</v>
      </c>
      <c r="AO111" s="6">
        <v>33516</v>
      </c>
      <c r="AP111" s="6">
        <v>3000</v>
      </c>
      <c r="AQ111" s="6">
        <v>-30516</v>
      </c>
      <c r="AR111" s="6">
        <v>1117.2</v>
      </c>
      <c r="AS111" s="6">
        <v>2079304.27</v>
      </c>
      <c r="AT111" s="6">
        <v>31.452200000000001</v>
      </c>
      <c r="AU111" s="6">
        <v>2305211.52</v>
      </c>
      <c r="AV111" s="6">
        <v>6611000</v>
      </c>
      <c r="AW111" s="6">
        <v>4305788.4800000004</v>
      </c>
      <c r="AX111" s="6">
        <v>34.869300000000003</v>
      </c>
    </row>
    <row r="112" spans="2:50" outlineLevel="3">
      <c r="B112" s="5" t="s">
        <v>589</v>
      </c>
      <c r="C112" s="7">
        <v>0</v>
      </c>
      <c r="D112" s="6">
        <v>0</v>
      </c>
      <c r="E112" s="7">
        <v>0</v>
      </c>
      <c r="F112" s="7">
        <v>0</v>
      </c>
      <c r="G112" s="6">
        <v>0</v>
      </c>
      <c r="H112" s="6">
        <v>0</v>
      </c>
      <c r="I112" s="6">
        <v>20415.93</v>
      </c>
      <c r="J112" s="6">
        <v>0</v>
      </c>
      <c r="K112" s="6">
        <v>79900.28</v>
      </c>
      <c r="L112" s="7">
        <v>0</v>
      </c>
      <c r="M112" s="6">
        <v>-79900.28</v>
      </c>
      <c r="N112" s="6">
        <v>0</v>
      </c>
      <c r="O112" s="6">
        <v>599544.67000000004</v>
      </c>
      <c r="P112" s="6">
        <v>0</v>
      </c>
      <c r="Q112" s="6">
        <v>2494998.92</v>
      </c>
      <c r="R112" s="7">
        <v>0</v>
      </c>
      <c r="S112" s="6">
        <v>-2494998.92</v>
      </c>
      <c r="T112" s="6">
        <v>0</v>
      </c>
      <c r="U112" s="6">
        <v>87729.57</v>
      </c>
      <c r="V112" s="6">
        <v>0</v>
      </c>
      <c r="W112" s="6">
        <v>268881.87</v>
      </c>
      <c r="X112" s="7">
        <v>0</v>
      </c>
      <c r="Y112" s="6">
        <v>-268881.87</v>
      </c>
      <c r="Z112" s="6">
        <v>0</v>
      </c>
      <c r="AA112" s="6">
        <v>45273.16</v>
      </c>
      <c r="AB112" s="6">
        <v>0</v>
      </c>
      <c r="AC112" s="6">
        <v>182141.46</v>
      </c>
      <c r="AD112" s="7">
        <v>0</v>
      </c>
      <c r="AE112" s="6">
        <v>-182141.46</v>
      </c>
      <c r="AF112" s="6">
        <v>0</v>
      </c>
      <c r="AG112" s="6">
        <v>910498.73</v>
      </c>
      <c r="AH112" s="6">
        <v>0</v>
      </c>
      <c r="AI112" s="6">
        <v>3569260.43</v>
      </c>
      <c r="AJ112" s="7">
        <v>0</v>
      </c>
      <c r="AK112" s="6">
        <v>-3569260.43</v>
      </c>
      <c r="AL112" s="6">
        <v>0</v>
      </c>
      <c r="AM112" s="6">
        <v>8344.7099999999991</v>
      </c>
      <c r="AN112" s="6">
        <v>0</v>
      </c>
      <c r="AO112" s="6">
        <v>39122.720000000001</v>
      </c>
      <c r="AP112" s="7">
        <v>0</v>
      </c>
      <c r="AQ112" s="6">
        <v>-39122.720000000001</v>
      </c>
      <c r="AR112" s="6">
        <v>0</v>
      </c>
      <c r="AS112" s="6">
        <v>1671806.77</v>
      </c>
      <c r="AT112" s="6">
        <v>0</v>
      </c>
      <c r="AU112" s="6">
        <v>6634305.6799999997</v>
      </c>
      <c r="AV112" s="6">
        <v>0</v>
      </c>
      <c r="AW112" s="6">
        <v>-6634305.6799999997</v>
      </c>
      <c r="AX112" s="6">
        <v>0</v>
      </c>
    </row>
    <row r="113" spans="2:50" outlineLevel="3">
      <c r="B113" s="5" t="s">
        <v>590</v>
      </c>
      <c r="C113" s="7">
        <v>0</v>
      </c>
      <c r="D113" s="6">
        <v>0</v>
      </c>
      <c r="E113" s="7">
        <v>0</v>
      </c>
      <c r="F113" s="7">
        <v>0</v>
      </c>
      <c r="G113" s="6">
        <v>0</v>
      </c>
      <c r="H113" s="6">
        <v>0</v>
      </c>
      <c r="I113" s="6">
        <v>16029.12</v>
      </c>
      <c r="J113" s="6">
        <v>0</v>
      </c>
      <c r="K113" s="6">
        <v>53744.42</v>
      </c>
      <c r="L113" s="7">
        <v>0</v>
      </c>
      <c r="M113" s="6">
        <v>-53744.42</v>
      </c>
      <c r="N113" s="6">
        <v>0</v>
      </c>
      <c r="O113" s="7">
        <v>0</v>
      </c>
      <c r="P113" s="6">
        <v>0</v>
      </c>
      <c r="Q113" s="7">
        <v>0</v>
      </c>
      <c r="R113" s="7">
        <v>0</v>
      </c>
      <c r="S113" s="6">
        <v>0</v>
      </c>
      <c r="T113" s="6">
        <v>0</v>
      </c>
      <c r="U113" s="6">
        <v>62869.46</v>
      </c>
      <c r="V113" s="6">
        <v>0</v>
      </c>
      <c r="W113" s="6">
        <v>222816.32</v>
      </c>
      <c r="X113" s="7">
        <v>0</v>
      </c>
      <c r="Y113" s="6">
        <v>-222816.32</v>
      </c>
      <c r="Z113" s="6">
        <v>0</v>
      </c>
      <c r="AA113" s="6">
        <v>40730.65</v>
      </c>
      <c r="AB113" s="6">
        <v>0</v>
      </c>
      <c r="AC113" s="6">
        <v>150689.94</v>
      </c>
      <c r="AD113" s="7">
        <v>0</v>
      </c>
      <c r="AE113" s="6">
        <v>-150689.94</v>
      </c>
      <c r="AF113" s="6">
        <v>0</v>
      </c>
      <c r="AG113" s="6">
        <v>142032.04999999999</v>
      </c>
      <c r="AH113" s="6">
        <v>0</v>
      </c>
      <c r="AI113" s="6">
        <v>612451.53</v>
      </c>
      <c r="AJ113" s="7">
        <v>0</v>
      </c>
      <c r="AK113" s="6">
        <v>-612451.53</v>
      </c>
      <c r="AL113" s="6">
        <v>0</v>
      </c>
      <c r="AM113" s="6">
        <v>505530.88</v>
      </c>
      <c r="AN113" s="6">
        <v>0</v>
      </c>
      <c r="AO113" s="6">
        <v>1922228.94</v>
      </c>
      <c r="AP113" s="7">
        <v>0</v>
      </c>
      <c r="AQ113" s="6">
        <v>-1922228.94</v>
      </c>
      <c r="AR113" s="6">
        <v>0</v>
      </c>
      <c r="AS113" s="6">
        <v>767192.16</v>
      </c>
      <c r="AT113" s="6">
        <v>0</v>
      </c>
      <c r="AU113" s="6">
        <v>2961931.15</v>
      </c>
      <c r="AV113" s="6">
        <v>0</v>
      </c>
      <c r="AW113" s="6">
        <v>-2961931.15</v>
      </c>
      <c r="AX113" s="6">
        <v>0</v>
      </c>
    </row>
    <row r="114" spans="2:50" outlineLevel="3">
      <c r="B114" s="5" t="s">
        <v>591</v>
      </c>
      <c r="C114" s="7">
        <v>0</v>
      </c>
      <c r="D114" s="6">
        <v>0</v>
      </c>
      <c r="E114" s="7">
        <v>0</v>
      </c>
      <c r="F114" s="7">
        <v>0</v>
      </c>
      <c r="G114" s="6">
        <v>0</v>
      </c>
      <c r="H114" s="6">
        <v>0</v>
      </c>
      <c r="I114" s="6">
        <v>460</v>
      </c>
      <c r="J114" s="6">
        <v>0</v>
      </c>
      <c r="K114" s="6">
        <v>1160</v>
      </c>
      <c r="L114" s="7">
        <v>0</v>
      </c>
      <c r="M114" s="6">
        <v>-1160</v>
      </c>
      <c r="N114" s="6">
        <v>0</v>
      </c>
      <c r="O114" s="6">
        <v>38245</v>
      </c>
      <c r="P114" s="6">
        <v>0</v>
      </c>
      <c r="Q114" s="6">
        <v>173190</v>
      </c>
      <c r="R114" s="7">
        <v>0</v>
      </c>
      <c r="S114" s="6">
        <v>-173190</v>
      </c>
      <c r="T114" s="6">
        <v>0</v>
      </c>
      <c r="U114" s="6">
        <v>37919</v>
      </c>
      <c r="V114" s="6">
        <v>0</v>
      </c>
      <c r="W114" s="6">
        <v>141784</v>
      </c>
      <c r="X114" s="7">
        <v>0</v>
      </c>
      <c r="Y114" s="6">
        <v>-141784</v>
      </c>
      <c r="Z114" s="6">
        <v>0</v>
      </c>
      <c r="AA114" s="6">
        <v>95</v>
      </c>
      <c r="AB114" s="6">
        <v>0</v>
      </c>
      <c r="AC114" s="6">
        <v>3245</v>
      </c>
      <c r="AD114" s="7">
        <v>0</v>
      </c>
      <c r="AE114" s="6">
        <v>-3245</v>
      </c>
      <c r="AF114" s="6">
        <v>0</v>
      </c>
      <c r="AG114" s="6">
        <v>2115</v>
      </c>
      <c r="AH114" s="6">
        <v>0</v>
      </c>
      <c r="AI114" s="6">
        <v>10760</v>
      </c>
      <c r="AJ114" s="7">
        <v>0</v>
      </c>
      <c r="AK114" s="6">
        <v>-10760</v>
      </c>
      <c r="AL114" s="6">
        <v>0</v>
      </c>
      <c r="AM114" s="6">
        <v>975</v>
      </c>
      <c r="AN114" s="6">
        <v>0</v>
      </c>
      <c r="AO114" s="6">
        <v>9635</v>
      </c>
      <c r="AP114" s="7">
        <v>0</v>
      </c>
      <c r="AQ114" s="6">
        <v>-9635</v>
      </c>
      <c r="AR114" s="6">
        <v>0</v>
      </c>
      <c r="AS114" s="6">
        <v>79809</v>
      </c>
      <c r="AT114" s="6">
        <v>0</v>
      </c>
      <c r="AU114" s="6">
        <v>339774</v>
      </c>
      <c r="AV114" s="6">
        <v>0</v>
      </c>
      <c r="AW114" s="6">
        <v>-339774</v>
      </c>
      <c r="AX114" s="6">
        <v>0</v>
      </c>
    </row>
    <row r="115" spans="2:50" outlineLevel="3">
      <c r="B115" s="5" t="s">
        <v>592</v>
      </c>
      <c r="C115" s="7">
        <v>0</v>
      </c>
      <c r="D115" s="6">
        <v>0</v>
      </c>
      <c r="E115" s="7">
        <v>0</v>
      </c>
      <c r="F115" s="7">
        <v>0</v>
      </c>
      <c r="G115" s="6">
        <v>0</v>
      </c>
      <c r="H115" s="6">
        <v>0</v>
      </c>
      <c r="I115" s="7">
        <v>0</v>
      </c>
      <c r="J115" s="6">
        <v>0</v>
      </c>
      <c r="K115" s="7">
        <v>0</v>
      </c>
      <c r="L115" s="7">
        <v>0</v>
      </c>
      <c r="M115" s="6">
        <v>0</v>
      </c>
      <c r="N115" s="6">
        <v>0</v>
      </c>
      <c r="O115" s="7">
        <v>0</v>
      </c>
      <c r="P115" s="6">
        <v>0</v>
      </c>
      <c r="Q115" s="6">
        <v>318398.11</v>
      </c>
      <c r="R115" s="7">
        <v>0</v>
      </c>
      <c r="S115" s="6">
        <v>-318398.11</v>
      </c>
      <c r="T115" s="6">
        <v>0</v>
      </c>
      <c r="U115" s="7">
        <v>0</v>
      </c>
      <c r="V115" s="6">
        <v>0</v>
      </c>
      <c r="W115" s="7">
        <v>0</v>
      </c>
      <c r="X115" s="7">
        <v>0</v>
      </c>
      <c r="Y115" s="6">
        <v>0</v>
      </c>
      <c r="Z115" s="6">
        <v>0</v>
      </c>
      <c r="AA115" s="7">
        <v>0</v>
      </c>
      <c r="AB115" s="6">
        <v>0</v>
      </c>
      <c r="AC115" s="7">
        <v>0</v>
      </c>
      <c r="AD115" s="7">
        <v>0</v>
      </c>
      <c r="AE115" s="6">
        <v>0</v>
      </c>
      <c r="AF115" s="6">
        <v>0</v>
      </c>
      <c r="AG115" s="7">
        <v>0</v>
      </c>
      <c r="AH115" s="6">
        <v>0</v>
      </c>
      <c r="AI115" s="7">
        <v>0</v>
      </c>
      <c r="AJ115" s="6">
        <v>15000</v>
      </c>
      <c r="AK115" s="6">
        <v>15000</v>
      </c>
      <c r="AL115" s="6">
        <v>0</v>
      </c>
      <c r="AM115" s="7">
        <v>0</v>
      </c>
      <c r="AN115" s="6">
        <v>0</v>
      </c>
      <c r="AO115" s="7">
        <v>0</v>
      </c>
      <c r="AP115" s="7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318398.11</v>
      </c>
      <c r="AV115" s="6">
        <v>15000</v>
      </c>
      <c r="AW115" s="6">
        <v>-303398.11</v>
      </c>
      <c r="AX115" s="6">
        <v>2122.6541000000002</v>
      </c>
    </row>
    <row r="116" spans="2:50" outlineLevel="3">
      <c r="B116" s="5" t="s">
        <v>593</v>
      </c>
      <c r="C116" s="7">
        <v>0</v>
      </c>
      <c r="D116" s="6">
        <v>0</v>
      </c>
      <c r="E116" s="7">
        <v>0</v>
      </c>
      <c r="F116" s="7">
        <v>0</v>
      </c>
      <c r="G116" s="6">
        <v>0</v>
      </c>
      <c r="H116" s="6">
        <v>0</v>
      </c>
      <c r="I116" s="7">
        <v>0</v>
      </c>
      <c r="J116" s="6">
        <v>0</v>
      </c>
      <c r="K116" s="7">
        <v>0</v>
      </c>
      <c r="L116" s="7">
        <v>0</v>
      </c>
      <c r="M116" s="6">
        <v>0</v>
      </c>
      <c r="N116" s="6">
        <v>0</v>
      </c>
      <c r="O116" s="6">
        <v>646</v>
      </c>
      <c r="P116" s="6">
        <v>0</v>
      </c>
      <c r="Q116" s="6">
        <v>646</v>
      </c>
      <c r="R116" s="7">
        <v>0</v>
      </c>
      <c r="S116" s="6">
        <v>-646</v>
      </c>
      <c r="T116" s="6">
        <v>0</v>
      </c>
      <c r="U116" s="6">
        <v>85041.67</v>
      </c>
      <c r="V116" s="6">
        <v>0</v>
      </c>
      <c r="W116" s="6">
        <v>340166.64</v>
      </c>
      <c r="X116" s="7">
        <v>0</v>
      </c>
      <c r="Y116" s="6">
        <v>-340166.64</v>
      </c>
      <c r="Z116" s="6">
        <v>0</v>
      </c>
      <c r="AA116" s="6">
        <v>507289.4</v>
      </c>
      <c r="AB116" s="6">
        <v>0</v>
      </c>
      <c r="AC116" s="6">
        <v>2029157.8</v>
      </c>
      <c r="AD116" s="7">
        <v>0</v>
      </c>
      <c r="AE116" s="6">
        <v>-2029157.8</v>
      </c>
      <c r="AF116" s="6">
        <v>0</v>
      </c>
      <c r="AG116" s="6">
        <v>1662</v>
      </c>
      <c r="AH116" s="6">
        <v>0</v>
      </c>
      <c r="AI116" s="6">
        <v>4155</v>
      </c>
      <c r="AJ116" s="7">
        <v>0</v>
      </c>
      <c r="AK116" s="6">
        <v>-4155</v>
      </c>
      <c r="AL116" s="6">
        <v>0</v>
      </c>
      <c r="AM116" s="7">
        <v>0</v>
      </c>
      <c r="AN116" s="6">
        <v>0</v>
      </c>
      <c r="AO116" s="7">
        <v>0</v>
      </c>
      <c r="AP116" s="7">
        <v>0</v>
      </c>
      <c r="AQ116" s="6">
        <v>0</v>
      </c>
      <c r="AR116" s="6">
        <v>0</v>
      </c>
      <c r="AS116" s="6">
        <v>594639.06999999995</v>
      </c>
      <c r="AT116" s="6">
        <v>0</v>
      </c>
      <c r="AU116" s="6">
        <v>2374125.44</v>
      </c>
      <c r="AV116" s="6">
        <v>0</v>
      </c>
      <c r="AW116" s="6">
        <v>-2374125.44</v>
      </c>
      <c r="AX116" s="6">
        <v>0</v>
      </c>
    </row>
    <row r="117" spans="2:50" outlineLevel="3">
      <c r="B117" s="5" t="s">
        <v>594</v>
      </c>
      <c r="C117" s="7">
        <v>0</v>
      </c>
      <c r="D117" s="6">
        <v>0</v>
      </c>
      <c r="E117" s="7">
        <v>0</v>
      </c>
      <c r="F117" s="7">
        <v>0</v>
      </c>
      <c r="G117" s="6">
        <v>0</v>
      </c>
      <c r="H117" s="6">
        <v>0</v>
      </c>
      <c r="I117" s="7">
        <v>0</v>
      </c>
      <c r="J117" s="6">
        <v>0</v>
      </c>
      <c r="K117" s="7">
        <v>0</v>
      </c>
      <c r="L117" s="7">
        <v>0</v>
      </c>
      <c r="M117" s="6">
        <v>0</v>
      </c>
      <c r="N117" s="6">
        <v>0</v>
      </c>
      <c r="O117" s="7">
        <v>0</v>
      </c>
      <c r="P117" s="6">
        <v>0</v>
      </c>
      <c r="Q117" s="6">
        <v>7500</v>
      </c>
      <c r="R117" s="7">
        <v>0</v>
      </c>
      <c r="S117" s="6">
        <v>-7500</v>
      </c>
      <c r="T117" s="6">
        <v>0</v>
      </c>
      <c r="U117" s="7">
        <v>0</v>
      </c>
      <c r="V117" s="6">
        <v>0</v>
      </c>
      <c r="W117" s="7">
        <v>0</v>
      </c>
      <c r="X117" s="7">
        <v>0</v>
      </c>
      <c r="Y117" s="6">
        <v>0</v>
      </c>
      <c r="Z117" s="6">
        <v>0</v>
      </c>
      <c r="AA117" s="7">
        <v>0</v>
      </c>
      <c r="AB117" s="6">
        <v>0</v>
      </c>
      <c r="AC117" s="7">
        <v>0</v>
      </c>
      <c r="AD117" s="7">
        <v>0</v>
      </c>
      <c r="AE117" s="6">
        <v>0</v>
      </c>
      <c r="AF117" s="6">
        <v>0</v>
      </c>
      <c r="AG117" s="7">
        <v>0</v>
      </c>
      <c r="AH117" s="6">
        <v>0</v>
      </c>
      <c r="AI117" s="7">
        <v>0</v>
      </c>
      <c r="AJ117" s="7">
        <v>0</v>
      </c>
      <c r="AK117" s="6">
        <v>0</v>
      </c>
      <c r="AL117" s="6">
        <v>0</v>
      </c>
      <c r="AM117" s="7">
        <v>0</v>
      </c>
      <c r="AN117" s="6">
        <v>0</v>
      </c>
      <c r="AO117" s="7">
        <v>0</v>
      </c>
      <c r="AP117" s="7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7500</v>
      </c>
      <c r="AV117" s="6">
        <v>0</v>
      </c>
      <c r="AW117" s="6">
        <v>-7500</v>
      </c>
      <c r="AX117" s="6">
        <v>0</v>
      </c>
    </row>
    <row r="118" spans="2:50" outlineLevel="3">
      <c r="B118" s="5" t="s">
        <v>595</v>
      </c>
      <c r="C118" s="7">
        <v>0</v>
      </c>
      <c r="D118" s="6">
        <v>0</v>
      </c>
      <c r="E118" s="7">
        <v>0</v>
      </c>
      <c r="F118" s="7">
        <v>0</v>
      </c>
      <c r="G118" s="6">
        <v>0</v>
      </c>
      <c r="H118" s="6">
        <v>0</v>
      </c>
      <c r="I118" s="7">
        <v>0</v>
      </c>
      <c r="J118" s="6">
        <v>0</v>
      </c>
      <c r="K118" s="7">
        <v>0</v>
      </c>
      <c r="L118" s="7">
        <v>0</v>
      </c>
      <c r="M118" s="6">
        <v>0</v>
      </c>
      <c r="N118" s="6">
        <v>0</v>
      </c>
      <c r="O118" s="7">
        <v>0</v>
      </c>
      <c r="P118" s="6">
        <v>0</v>
      </c>
      <c r="Q118" s="7">
        <v>0</v>
      </c>
      <c r="R118" s="7">
        <v>0</v>
      </c>
      <c r="S118" s="6">
        <v>0</v>
      </c>
      <c r="T118" s="6">
        <v>0</v>
      </c>
      <c r="U118" s="7">
        <v>0</v>
      </c>
      <c r="V118" s="6">
        <v>0</v>
      </c>
      <c r="W118" s="7">
        <v>0</v>
      </c>
      <c r="X118" s="7">
        <v>0</v>
      </c>
      <c r="Y118" s="6">
        <v>0</v>
      </c>
      <c r="Z118" s="6">
        <v>0</v>
      </c>
      <c r="AA118" s="7">
        <v>0</v>
      </c>
      <c r="AB118" s="6">
        <v>0</v>
      </c>
      <c r="AC118" s="7">
        <v>0</v>
      </c>
      <c r="AD118" s="7">
        <v>0</v>
      </c>
      <c r="AE118" s="6">
        <v>0</v>
      </c>
      <c r="AF118" s="6">
        <v>0</v>
      </c>
      <c r="AG118" s="7">
        <v>0</v>
      </c>
      <c r="AH118" s="6">
        <v>0</v>
      </c>
      <c r="AI118" s="7">
        <v>0</v>
      </c>
      <c r="AJ118" s="7">
        <v>0</v>
      </c>
      <c r="AK118" s="6">
        <v>0</v>
      </c>
      <c r="AL118" s="6">
        <v>0</v>
      </c>
      <c r="AM118" s="7">
        <v>0</v>
      </c>
      <c r="AN118" s="6">
        <v>0</v>
      </c>
      <c r="AO118" s="7">
        <v>0</v>
      </c>
      <c r="AP118" s="7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</row>
    <row r="119" spans="2:50" outlineLevel="3">
      <c r="B119" s="5" t="s">
        <v>596</v>
      </c>
      <c r="C119" s="7">
        <v>0</v>
      </c>
      <c r="D119" s="6">
        <v>0</v>
      </c>
      <c r="E119" s="7">
        <v>0</v>
      </c>
      <c r="F119" s="6">
        <v>45000</v>
      </c>
      <c r="G119" s="6">
        <v>45000</v>
      </c>
      <c r="H119" s="6">
        <v>0</v>
      </c>
      <c r="I119" s="7">
        <v>0</v>
      </c>
      <c r="J119" s="6">
        <v>0</v>
      </c>
      <c r="K119" s="7">
        <v>0</v>
      </c>
      <c r="L119" s="6">
        <v>1449000</v>
      </c>
      <c r="M119" s="6">
        <v>1449000</v>
      </c>
      <c r="N119" s="6">
        <v>0</v>
      </c>
      <c r="O119" s="7">
        <v>0</v>
      </c>
      <c r="P119" s="6">
        <v>0</v>
      </c>
      <c r="Q119" s="7">
        <v>0</v>
      </c>
      <c r="R119" s="6">
        <v>10117000</v>
      </c>
      <c r="S119" s="6">
        <v>10117000</v>
      </c>
      <c r="T119" s="6">
        <v>0</v>
      </c>
      <c r="U119" s="7">
        <v>0</v>
      </c>
      <c r="V119" s="6">
        <v>0</v>
      </c>
      <c r="W119" s="7">
        <v>0</v>
      </c>
      <c r="X119" s="6">
        <v>6152000</v>
      </c>
      <c r="Y119" s="6">
        <v>6152000</v>
      </c>
      <c r="Z119" s="6">
        <v>0</v>
      </c>
      <c r="AA119" s="7">
        <v>0</v>
      </c>
      <c r="AB119" s="6">
        <v>0</v>
      </c>
      <c r="AC119" s="7">
        <v>0</v>
      </c>
      <c r="AD119" s="6">
        <v>54822000</v>
      </c>
      <c r="AE119" s="6">
        <v>54822000</v>
      </c>
      <c r="AF119" s="6">
        <v>0</v>
      </c>
      <c r="AG119" s="7">
        <v>0</v>
      </c>
      <c r="AH119" s="6">
        <v>0</v>
      </c>
      <c r="AI119" s="7">
        <v>0</v>
      </c>
      <c r="AJ119" s="6">
        <v>12876000</v>
      </c>
      <c r="AK119" s="6">
        <v>12876000</v>
      </c>
      <c r="AL119" s="6">
        <v>0</v>
      </c>
      <c r="AM119" s="7">
        <v>0</v>
      </c>
      <c r="AN119" s="6">
        <v>0</v>
      </c>
      <c r="AO119" s="7">
        <v>0</v>
      </c>
      <c r="AP119" s="6">
        <v>7360000</v>
      </c>
      <c r="AQ119" s="6">
        <v>7360000</v>
      </c>
      <c r="AR119" s="6">
        <v>0</v>
      </c>
      <c r="AS119" s="6">
        <v>0</v>
      </c>
      <c r="AT119" s="6">
        <v>0</v>
      </c>
      <c r="AU119" s="6">
        <v>0</v>
      </c>
      <c r="AV119" s="6">
        <v>92821000</v>
      </c>
      <c r="AW119" s="6">
        <v>92821000</v>
      </c>
      <c r="AX119" s="6">
        <v>0</v>
      </c>
    </row>
    <row r="120" spans="2:50" outlineLevel="3">
      <c r="B120" s="5" t="s">
        <v>597</v>
      </c>
      <c r="C120" s="7">
        <v>0</v>
      </c>
      <c r="D120" s="6">
        <v>0</v>
      </c>
      <c r="E120" s="7">
        <v>0</v>
      </c>
      <c r="F120" s="6">
        <v>270000</v>
      </c>
      <c r="G120" s="6">
        <v>270000</v>
      </c>
      <c r="H120" s="6">
        <v>0</v>
      </c>
      <c r="I120" s="7">
        <v>0</v>
      </c>
      <c r="J120" s="6">
        <v>0</v>
      </c>
      <c r="K120" s="7">
        <v>0</v>
      </c>
      <c r="L120" s="6">
        <v>336000</v>
      </c>
      <c r="M120" s="6">
        <v>336000</v>
      </c>
      <c r="N120" s="6">
        <v>0</v>
      </c>
      <c r="O120" s="7">
        <v>0</v>
      </c>
      <c r="P120" s="6">
        <v>0</v>
      </c>
      <c r="Q120" s="7">
        <v>0</v>
      </c>
      <c r="R120" s="6">
        <v>1388000</v>
      </c>
      <c r="S120" s="6">
        <v>1388000</v>
      </c>
      <c r="T120" s="6">
        <v>0</v>
      </c>
      <c r="U120" s="7">
        <v>0</v>
      </c>
      <c r="V120" s="6">
        <v>0</v>
      </c>
      <c r="W120" s="7">
        <v>0</v>
      </c>
      <c r="X120" s="6">
        <v>1161000</v>
      </c>
      <c r="Y120" s="6">
        <v>1161000</v>
      </c>
      <c r="Z120" s="6">
        <v>0</v>
      </c>
      <c r="AA120" s="7">
        <v>0</v>
      </c>
      <c r="AB120" s="6">
        <v>0</v>
      </c>
      <c r="AC120" s="7">
        <v>0</v>
      </c>
      <c r="AD120" s="6">
        <v>3366000</v>
      </c>
      <c r="AE120" s="6">
        <v>3366000</v>
      </c>
      <c r="AF120" s="6">
        <v>0</v>
      </c>
      <c r="AG120" s="7">
        <v>0</v>
      </c>
      <c r="AH120" s="6">
        <v>0</v>
      </c>
      <c r="AI120" s="7">
        <v>0</v>
      </c>
      <c r="AJ120" s="6">
        <v>336000</v>
      </c>
      <c r="AK120" s="6">
        <v>336000</v>
      </c>
      <c r="AL120" s="6">
        <v>0</v>
      </c>
      <c r="AM120" s="7">
        <v>0</v>
      </c>
      <c r="AN120" s="6">
        <v>0</v>
      </c>
      <c r="AO120" s="7">
        <v>0</v>
      </c>
      <c r="AP120" s="6">
        <v>261000</v>
      </c>
      <c r="AQ120" s="6">
        <v>261000</v>
      </c>
      <c r="AR120" s="6">
        <v>0</v>
      </c>
      <c r="AS120" s="6">
        <v>0</v>
      </c>
      <c r="AT120" s="6">
        <v>0</v>
      </c>
      <c r="AU120" s="6">
        <v>0</v>
      </c>
      <c r="AV120" s="6">
        <v>7118000</v>
      </c>
      <c r="AW120" s="6">
        <v>7118000</v>
      </c>
      <c r="AX120" s="6">
        <v>0</v>
      </c>
    </row>
    <row r="121" spans="2:50" outlineLevel="3">
      <c r="B121" s="5" t="s">
        <v>598</v>
      </c>
      <c r="C121" s="7">
        <v>0</v>
      </c>
      <c r="D121" s="6">
        <v>0</v>
      </c>
      <c r="E121" s="7">
        <v>0</v>
      </c>
      <c r="F121" s="7">
        <v>0</v>
      </c>
      <c r="G121" s="6">
        <v>0</v>
      </c>
      <c r="H121" s="6">
        <v>0</v>
      </c>
      <c r="I121" s="7">
        <v>0</v>
      </c>
      <c r="J121" s="6">
        <v>0</v>
      </c>
      <c r="K121" s="7">
        <v>0</v>
      </c>
      <c r="L121" s="7">
        <v>0</v>
      </c>
      <c r="M121" s="6">
        <v>0</v>
      </c>
      <c r="N121" s="6">
        <v>0</v>
      </c>
      <c r="O121" s="7">
        <v>0</v>
      </c>
      <c r="P121" s="6">
        <v>0</v>
      </c>
      <c r="Q121" s="7">
        <v>0</v>
      </c>
      <c r="R121" s="7">
        <v>0</v>
      </c>
      <c r="S121" s="6">
        <v>0</v>
      </c>
      <c r="T121" s="6">
        <v>0</v>
      </c>
      <c r="U121" s="7">
        <v>0</v>
      </c>
      <c r="V121" s="6">
        <v>0</v>
      </c>
      <c r="W121" s="6">
        <v>580</v>
      </c>
      <c r="X121" s="7">
        <v>0</v>
      </c>
      <c r="Y121" s="6">
        <v>-580</v>
      </c>
      <c r="Z121" s="6">
        <v>0</v>
      </c>
      <c r="AA121" s="7">
        <v>0</v>
      </c>
      <c r="AB121" s="6">
        <v>0</v>
      </c>
      <c r="AC121" s="7">
        <v>0</v>
      </c>
      <c r="AD121" s="7">
        <v>0</v>
      </c>
      <c r="AE121" s="6">
        <v>0</v>
      </c>
      <c r="AF121" s="6">
        <v>0</v>
      </c>
      <c r="AG121" s="7">
        <v>0</v>
      </c>
      <c r="AH121" s="6">
        <v>0</v>
      </c>
      <c r="AI121" s="7">
        <v>0</v>
      </c>
      <c r="AJ121" s="7">
        <v>0</v>
      </c>
      <c r="AK121" s="6">
        <v>0</v>
      </c>
      <c r="AL121" s="6">
        <v>0</v>
      </c>
      <c r="AM121" s="7">
        <v>0</v>
      </c>
      <c r="AN121" s="6">
        <v>0</v>
      </c>
      <c r="AO121" s="7">
        <v>0</v>
      </c>
      <c r="AP121" s="7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580</v>
      </c>
      <c r="AV121" s="6">
        <v>0</v>
      </c>
      <c r="AW121" s="6">
        <v>-580</v>
      </c>
      <c r="AX121" s="6">
        <v>0</v>
      </c>
    </row>
    <row r="122" spans="2:50" outlineLevel="3">
      <c r="B122" s="5" t="s">
        <v>599</v>
      </c>
      <c r="C122" s="7">
        <v>0</v>
      </c>
      <c r="D122" s="6">
        <v>0</v>
      </c>
      <c r="E122" s="7">
        <v>0</v>
      </c>
      <c r="F122" s="7">
        <v>0</v>
      </c>
      <c r="G122" s="6">
        <v>0</v>
      </c>
      <c r="H122" s="6">
        <v>0</v>
      </c>
      <c r="I122" s="7">
        <v>0</v>
      </c>
      <c r="J122" s="6">
        <v>0</v>
      </c>
      <c r="K122" s="7">
        <v>0</v>
      </c>
      <c r="L122" s="7">
        <v>0</v>
      </c>
      <c r="M122" s="6">
        <v>0</v>
      </c>
      <c r="N122" s="6">
        <v>0</v>
      </c>
      <c r="O122" s="6">
        <v>19535</v>
      </c>
      <c r="P122" s="6">
        <v>0</v>
      </c>
      <c r="Q122" s="6">
        <v>54717.23</v>
      </c>
      <c r="R122" s="7">
        <v>0</v>
      </c>
      <c r="S122" s="6">
        <v>-54717.23</v>
      </c>
      <c r="T122" s="6">
        <v>0</v>
      </c>
      <c r="U122" s="6">
        <v>1857</v>
      </c>
      <c r="V122" s="6">
        <v>0</v>
      </c>
      <c r="W122" s="6">
        <v>3033</v>
      </c>
      <c r="X122" s="7">
        <v>0</v>
      </c>
      <c r="Y122" s="6">
        <v>-3033</v>
      </c>
      <c r="Z122" s="6">
        <v>0</v>
      </c>
      <c r="AA122" s="6">
        <v>5670</v>
      </c>
      <c r="AB122" s="6">
        <v>0</v>
      </c>
      <c r="AC122" s="6">
        <v>5670</v>
      </c>
      <c r="AD122" s="7">
        <v>0</v>
      </c>
      <c r="AE122" s="6">
        <v>-5670</v>
      </c>
      <c r="AF122" s="6">
        <v>0</v>
      </c>
      <c r="AG122" s="7">
        <v>0</v>
      </c>
      <c r="AH122" s="6">
        <v>0</v>
      </c>
      <c r="AI122" s="7">
        <v>0</v>
      </c>
      <c r="AJ122" s="7">
        <v>0</v>
      </c>
      <c r="AK122" s="6">
        <v>0</v>
      </c>
      <c r="AL122" s="6">
        <v>0</v>
      </c>
      <c r="AM122" s="7">
        <v>0</v>
      </c>
      <c r="AN122" s="6">
        <v>0</v>
      </c>
      <c r="AO122" s="7">
        <v>0</v>
      </c>
      <c r="AP122" s="7">
        <v>0</v>
      </c>
      <c r="AQ122" s="6">
        <v>0</v>
      </c>
      <c r="AR122" s="6">
        <v>0</v>
      </c>
      <c r="AS122" s="6">
        <v>27062</v>
      </c>
      <c r="AT122" s="6">
        <v>0</v>
      </c>
      <c r="AU122" s="6">
        <v>63420.23</v>
      </c>
      <c r="AV122" s="6">
        <v>0</v>
      </c>
      <c r="AW122" s="6">
        <v>-63420.23</v>
      </c>
      <c r="AX122" s="6">
        <v>0</v>
      </c>
    </row>
    <row r="123" spans="2:50" outlineLevel="3">
      <c r="B123" s="5" t="s">
        <v>600</v>
      </c>
      <c r="C123" s="7">
        <v>0</v>
      </c>
      <c r="D123" s="6">
        <v>0</v>
      </c>
      <c r="E123" s="7">
        <v>0</v>
      </c>
      <c r="F123" s="7">
        <v>0</v>
      </c>
      <c r="G123" s="6">
        <v>0</v>
      </c>
      <c r="H123" s="6">
        <v>0</v>
      </c>
      <c r="I123" s="7">
        <v>0</v>
      </c>
      <c r="J123" s="6">
        <v>0</v>
      </c>
      <c r="K123" s="7">
        <v>0</v>
      </c>
      <c r="L123" s="7">
        <v>0</v>
      </c>
      <c r="M123" s="6">
        <v>0</v>
      </c>
      <c r="N123" s="6">
        <v>0</v>
      </c>
      <c r="O123" s="7">
        <v>0</v>
      </c>
      <c r="P123" s="6">
        <v>0</v>
      </c>
      <c r="Q123" s="7">
        <v>0</v>
      </c>
      <c r="R123" s="7">
        <v>0</v>
      </c>
      <c r="S123" s="6">
        <v>0</v>
      </c>
      <c r="T123" s="6">
        <v>0</v>
      </c>
      <c r="U123" s="7">
        <v>0</v>
      </c>
      <c r="V123" s="6">
        <v>0</v>
      </c>
      <c r="W123" s="6">
        <v>2260</v>
      </c>
      <c r="X123" s="7">
        <v>0</v>
      </c>
      <c r="Y123" s="6">
        <v>-2260</v>
      </c>
      <c r="Z123" s="6">
        <v>0</v>
      </c>
      <c r="AA123" s="7">
        <v>0</v>
      </c>
      <c r="AB123" s="6">
        <v>0</v>
      </c>
      <c r="AC123" s="6">
        <v>2000</v>
      </c>
      <c r="AD123" s="7">
        <v>0</v>
      </c>
      <c r="AE123" s="6">
        <v>-2000</v>
      </c>
      <c r="AF123" s="6">
        <v>0</v>
      </c>
      <c r="AG123" s="7">
        <v>0</v>
      </c>
      <c r="AH123" s="6">
        <v>0</v>
      </c>
      <c r="AI123" s="7">
        <v>0</v>
      </c>
      <c r="AJ123" s="7">
        <v>0</v>
      </c>
      <c r="AK123" s="6">
        <v>0</v>
      </c>
      <c r="AL123" s="6">
        <v>0</v>
      </c>
      <c r="AM123" s="7">
        <v>0</v>
      </c>
      <c r="AN123" s="6">
        <v>0</v>
      </c>
      <c r="AO123" s="7">
        <v>0</v>
      </c>
      <c r="AP123" s="7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4260</v>
      </c>
      <c r="AV123" s="6">
        <v>0</v>
      </c>
      <c r="AW123" s="6">
        <v>-4260</v>
      </c>
      <c r="AX123" s="6">
        <v>0</v>
      </c>
    </row>
    <row r="124" spans="2:50" outlineLevel="3">
      <c r="B124" s="5" t="s">
        <v>601</v>
      </c>
      <c r="C124" s="7">
        <v>0</v>
      </c>
      <c r="D124" s="6">
        <v>0</v>
      </c>
      <c r="E124" s="7">
        <v>0</v>
      </c>
      <c r="F124" s="7">
        <v>0</v>
      </c>
      <c r="G124" s="6">
        <v>0</v>
      </c>
      <c r="H124" s="6">
        <v>0</v>
      </c>
      <c r="I124" s="6">
        <v>550</v>
      </c>
      <c r="J124" s="6">
        <v>0</v>
      </c>
      <c r="K124" s="6">
        <v>550</v>
      </c>
      <c r="L124" s="7">
        <v>0</v>
      </c>
      <c r="M124" s="6">
        <v>-550</v>
      </c>
      <c r="N124" s="6">
        <v>0</v>
      </c>
      <c r="O124" s="6">
        <v>108993.86</v>
      </c>
      <c r="P124" s="6">
        <v>0</v>
      </c>
      <c r="Q124" s="6">
        <v>299377.98</v>
      </c>
      <c r="R124" s="7">
        <v>0</v>
      </c>
      <c r="S124" s="6">
        <v>-299377.98</v>
      </c>
      <c r="T124" s="6">
        <v>0</v>
      </c>
      <c r="U124" s="6">
        <v>92492</v>
      </c>
      <c r="V124" s="6">
        <v>0</v>
      </c>
      <c r="W124" s="6">
        <v>274532.34000000003</v>
      </c>
      <c r="X124" s="7">
        <v>0</v>
      </c>
      <c r="Y124" s="6">
        <v>-274532.34000000003</v>
      </c>
      <c r="Z124" s="6">
        <v>0</v>
      </c>
      <c r="AA124" s="6">
        <v>110220</v>
      </c>
      <c r="AB124" s="6">
        <v>0</v>
      </c>
      <c r="AC124" s="6">
        <v>288269.82</v>
      </c>
      <c r="AD124" s="7">
        <v>0</v>
      </c>
      <c r="AE124" s="6">
        <v>-288269.82</v>
      </c>
      <c r="AF124" s="6">
        <v>0</v>
      </c>
      <c r="AG124" s="6">
        <v>3905</v>
      </c>
      <c r="AH124" s="6">
        <v>0</v>
      </c>
      <c r="AI124" s="6">
        <v>78206.399999999994</v>
      </c>
      <c r="AJ124" s="7">
        <v>0</v>
      </c>
      <c r="AK124" s="6">
        <v>-78206.399999999994</v>
      </c>
      <c r="AL124" s="6">
        <v>0</v>
      </c>
      <c r="AM124" s="7">
        <v>0</v>
      </c>
      <c r="AN124" s="6">
        <v>0</v>
      </c>
      <c r="AO124" s="6">
        <v>7250</v>
      </c>
      <c r="AP124" s="7">
        <v>0</v>
      </c>
      <c r="AQ124" s="6">
        <v>-7250</v>
      </c>
      <c r="AR124" s="6">
        <v>0</v>
      </c>
      <c r="AS124" s="6">
        <v>316160.86</v>
      </c>
      <c r="AT124" s="6">
        <v>0</v>
      </c>
      <c r="AU124" s="6">
        <v>948186.54</v>
      </c>
      <c r="AV124" s="6">
        <v>0</v>
      </c>
      <c r="AW124" s="6">
        <v>-948186.54</v>
      </c>
      <c r="AX124" s="6">
        <v>0</v>
      </c>
    </row>
    <row r="125" spans="2:50" outlineLevel="3">
      <c r="B125" s="5" t="s">
        <v>603</v>
      </c>
      <c r="C125" s="7">
        <v>0</v>
      </c>
      <c r="D125" s="6">
        <v>0</v>
      </c>
      <c r="E125" s="7">
        <v>0</v>
      </c>
      <c r="F125" s="7">
        <v>0</v>
      </c>
      <c r="G125" s="6">
        <v>0</v>
      </c>
      <c r="H125" s="6">
        <v>0</v>
      </c>
      <c r="I125" s="7">
        <v>0</v>
      </c>
      <c r="J125" s="6">
        <v>0</v>
      </c>
      <c r="K125" s="7">
        <v>0</v>
      </c>
      <c r="L125" s="7">
        <v>0</v>
      </c>
      <c r="M125" s="6">
        <v>0</v>
      </c>
      <c r="N125" s="6">
        <v>0</v>
      </c>
      <c r="O125" s="7">
        <v>0</v>
      </c>
      <c r="P125" s="6">
        <v>0</v>
      </c>
      <c r="Q125" s="7">
        <v>0</v>
      </c>
      <c r="R125" s="7">
        <v>0</v>
      </c>
      <c r="S125" s="6">
        <v>0</v>
      </c>
      <c r="T125" s="6">
        <v>0</v>
      </c>
      <c r="U125" s="7">
        <v>0</v>
      </c>
      <c r="V125" s="6">
        <v>0</v>
      </c>
      <c r="W125" s="7">
        <v>0</v>
      </c>
      <c r="X125" s="7">
        <v>0</v>
      </c>
      <c r="Y125" s="6">
        <v>0</v>
      </c>
      <c r="Z125" s="6">
        <v>0</v>
      </c>
      <c r="AA125" s="7">
        <v>0</v>
      </c>
      <c r="AB125" s="6">
        <v>0</v>
      </c>
      <c r="AC125" s="7">
        <v>0</v>
      </c>
      <c r="AD125" s="7">
        <v>0</v>
      </c>
      <c r="AE125" s="6">
        <v>0</v>
      </c>
      <c r="AF125" s="6">
        <v>0</v>
      </c>
      <c r="AG125" s="7">
        <v>0</v>
      </c>
      <c r="AH125" s="6">
        <v>0</v>
      </c>
      <c r="AI125" s="7">
        <v>0</v>
      </c>
      <c r="AJ125" s="7">
        <v>0</v>
      </c>
      <c r="AK125" s="6">
        <v>0</v>
      </c>
      <c r="AL125" s="6">
        <v>0</v>
      </c>
      <c r="AM125" s="7">
        <v>0</v>
      </c>
      <c r="AN125" s="6">
        <v>0</v>
      </c>
      <c r="AO125" s="7">
        <v>0</v>
      </c>
      <c r="AP125" s="7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</row>
    <row r="126" spans="2:50" outlineLevel="3">
      <c r="B126" s="5" t="s">
        <v>604</v>
      </c>
      <c r="C126" s="7">
        <v>0</v>
      </c>
      <c r="D126" s="6">
        <v>0</v>
      </c>
      <c r="E126" s="7">
        <v>0</v>
      </c>
      <c r="F126" s="7">
        <v>0</v>
      </c>
      <c r="G126" s="6">
        <v>0</v>
      </c>
      <c r="H126" s="6">
        <v>0</v>
      </c>
      <c r="I126" s="7">
        <v>0</v>
      </c>
      <c r="J126" s="6">
        <v>0</v>
      </c>
      <c r="K126" s="7">
        <v>0</v>
      </c>
      <c r="L126" s="7">
        <v>0</v>
      </c>
      <c r="M126" s="6">
        <v>0</v>
      </c>
      <c r="N126" s="6">
        <v>0</v>
      </c>
      <c r="O126" s="6">
        <v>97011.73</v>
      </c>
      <c r="P126" s="6">
        <v>0</v>
      </c>
      <c r="Q126" s="6">
        <v>118609.67</v>
      </c>
      <c r="R126" s="7">
        <v>0</v>
      </c>
      <c r="S126" s="6">
        <v>-118609.67</v>
      </c>
      <c r="T126" s="6">
        <v>0</v>
      </c>
      <c r="U126" s="7">
        <v>0</v>
      </c>
      <c r="V126" s="6">
        <v>0</v>
      </c>
      <c r="W126" s="7">
        <v>0</v>
      </c>
      <c r="X126" s="7">
        <v>0</v>
      </c>
      <c r="Y126" s="6">
        <v>0</v>
      </c>
      <c r="Z126" s="6">
        <v>0</v>
      </c>
      <c r="AA126" s="6">
        <v>1025694.46</v>
      </c>
      <c r="AB126" s="6">
        <v>0</v>
      </c>
      <c r="AC126" s="6">
        <v>3432591.97</v>
      </c>
      <c r="AD126" s="7">
        <v>0</v>
      </c>
      <c r="AE126" s="6">
        <v>-3432591.97</v>
      </c>
      <c r="AF126" s="6">
        <v>0</v>
      </c>
      <c r="AG126" s="6">
        <v>16965.98</v>
      </c>
      <c r="AH126" s="6">
        <v>0</v>
      </c>
      <c r="AI126" s="6">
        <v>114057.75</v>
      </c>
      <c r="AJ126" s="7">
        <v>0</v>
      </c>
      <c r="AK126" s="6">
        <v>-114057.75</v>
      </c>
      <c r="AL126" s="6">
        <v>0</v>
      </c>
      <c r="AM126" s="7">
        <v>0</v>
      </c>
      <c r="AN126" s="6">
        <v>0</v>
      </c>
      <c r="AO126" s="7">
        <v>0</v>
      </c>
      <c r="AP126" s="7">
        <v>0</v>
      </c>
      <c r="AQ126" s="6">
        <v>0</v>
      </c>
      <c r="AR126" s="6">
        <v>0</v>
      </c>
      <c r="AS126" s="6">
        <v>1139672.17</v>
      </c>
      <c r="AT126" s="6">
        <v>0</v>
      </c>
      <c r="AU126" s="6">
        <v>3665259.39</v>
      </c>
      <c r="AV126" s="6">
        <v>0</v>
      </c>
      <c r="AW126" s="6">
        <v>-3665259.39</v>
      </c>
      <c r="AX126" s="6">
        <v>0</v>
      </c>
    </row>
    <row r="127" spans="2:50" outlineLevel="2">
      <c r="B127" s="5" t="s">
        <v>606</v>
      </c>
      <c r="C127" s="7">
        <v>0</v>
      </c>
      <c r="D127" s="6">
        <v>0</v>
      </c>
      <c r="E127" s="7">
        <v>0</v>
      </c>
      <c r="F127" s="7">
        <v>0</v>
      </c>
      <c r="G127" s="6">
        <v>0</v>
      </c>
      <c r="H127" s="6">
        <v>0</v>
      </c>
      <c r="I127" s="7">
        <v>0</v>
      </c>
      <c r="J127" s="6">
        <v>0</v>
      </c>
      <c r="K127" s="7">
        <v>0</v>
      </c>
      <c r="L127" s="7">
        <v>0</v>
      </c>
      <c r="M127" s="6">
        <v>0</v>
      </c>
      <c r="N127" s="6">
        <v>0</v>
      </c>
      <c r="O127" s="7">
        <v>0</v>
      </c>
      <c r="P127" s="6">
        <v>0</v>
      </c>
      <c r="Q127" s="7">
        <v>0</v>
      </c>
      <c r="R127" s="7">
        <v>0</v>
      </c>
      <c r="S127" s="6">
        <v>0</v>
      </c>
      <c r="T127" s="6">
        <v>0</v>
      </c>
      <c r="U127" s="7">
        <v>0</v>
      </c>
      <c r="V127" s="6">
        <v>0</v>
      </c>
      <c r="W127" s="7">
        <v>0</v>
      </c>
      <c r="X127" s="7">
        <v>0</v>
      </c>
      <c r="Y127" s="6">
        <v>0</v>
      </c>
      <c r="Z127" s="6">
        <v>0</v>
      </c>
      <c r="AA127" s="7">
        <v>0</v>
      </c>
      <c r="AB127" s="6">
        <v>0</v>
      </c>
      <c r="AC127" s="7">
        <v>0</v>
      </c>
      <c r="AD127" s="7">
        <v>0</v>
      </c>
      <c r="AE127" s="6">
        <v>0</v>
      </c>
      <c r="AF127" s="6">
        <v>0</v>
      </c>
      <c r="AG127" s="7">
        <v>0</v>
      </c>
      <c r="AH127" s="6">
        <v>0</v>
      </c>
      <c r="AI127" s="7">
        <v>0</v>
      </c>
      <c r="AJ127" s="7">
        <v>0</v>
      </c>
      <c r="AK127" s="6">
        <v>0</v>
      </c>
      <c r="AL127" s="6">
        <v>0</v>
      </c>
      <c r="AM127" s="6">
        <v>1219455</v>
      </c>
      <c r="AN127" s="6">
        <v>0</v>
      </c>
      <c r="AO127" s="6">
        <v>3428979.03</v>
      </c>
      <c r="AP127" s="7">
        <v>0</v>
      </c>
      <c r="AQ127" s="6">
        <v>-3428979.03</v>
      </c>
      <c r="AR127" s="6">
        <v>0</v>
      </c>
      <c r="AS127" s="6">
        <v>1219455</v>
      </c>
      <c r="AT127" s="6">
        <v>0</v>
      </c>
      <c r="AU127" s="6">
        <v>3428979.03</v>
      </c>
      <c r="AV127" s="6">
        <v>0</v>
      </c>
      <c r="AW127" s="6">
        <v>-3428979.03</v>
      </c>
      <c r="AX127" s="6">
        <v>0</v>
      </c>
    </row>
    <row r="128" spans="2:50" outlineLevel="1">
      <c r="B128" s="5" t="s">
        <v>607</v>
      </c>
      <c r="C128" s="7">
        <v>0</v>
      </c>
      <c r="D128" s="6">
        <v>0</v>
      </c>
      <c r="E128" s="7">
        <v>0</v>
      </c>
      <c r="F128" s="6">
        <v>315000</v>
      </c>
      <c r="G128" s="6">
        <v>315000</v>
      </c>
      <c r="H128" s="6">
        <v>0</v>
      </c>
      <c r="I128" s="6">
        <v>68914.460000000006</v>
      </c>
      <c r="J128" s="6">
        <v>3.7111000000000001</v>
      </c>
      <c r="K128" s="6">
        <v>201724.36</v>
      </c>
      <c r="L128" s="6">
        <v>1857000</v>
      </c>
      <c r="M128" s="6">
        <v>1655275.64</v>
      </c>
      <c r="N128" s="6">
        <v>10.8629</v>
      </c>
      <c r="O128" s="6">
        <v>2080274.05</v>
      </c>
      <c r="P128" s="6">
        <v>15.62</v>
      </c>
      <c r="Q128" s="6">
        <v>4800920.7</v>
      </c>
      <c r="R128" s="6">
        <v>13318000</v>
      </c>
      <c r="S128" s="6">
        <v>8517079.3000000007</v>
      </c>
      <c r="T128" s="6">
        <v>36.048400000000001</v>
      </c>
      <c r="U128" s="6">
        <v>690343.21</v>
      </c>
      <c r="V128" s="6">
        <v>7.2897999999999996</v>
      </c>
      <c r="W128" s="6">
        <v>1610323.18</v>
      </c>
      <c r="X128" s="6">
        <v>9470000</v>
      </c>
      <c r="Y128" s="6">
        <v>7859676.8200000003</v>
      </c>
      <c r="Z128" s="6">
        <v>17.0045</v>
      </c>
      <c r="AA128" s="6">
        <v>1805334.93</v>
      </c>
      <c r="AB128" s="6">
        <v>3.0916999999999999</v>
      </c>
      <c r="AC128" s="6">
        <v>6165005.75</v>
      </c>
      <c r="AD128" s="6">
        <v>58393000</v>
      </c>
      <c r="AE128" s="6">
        <v>52227994.25</v>
      </c>
      <c r="AF128" s="6">
        <v>10.5578</v>
      </c>
      <c r="AG128" s="6">
        <v>1536429.06</v>
      </c>
      <c r="AH128" s="6">
        <v>9.5507000000000009</v>
      </c>
      <c r="AI128" s="6">
        <v>4876737.41</v>
      </c>
      <c r="AJ128" s="6">
        <v>16087000</v>
      </c>
      <c r="AK128" s="6">
        <v>11210262.59</v>
      </c>
      <c r="AL128" s="6">
        <v>30.314800000000002</v>
      </c>
      <c r="AM128" s="6">
        <v>1734305.59</v>
      </c>
      <c r="AN128" s="6">
        <v>22.739000000000001</v>
      </c>
      <c r="AO128" s="6">
        <v>5440731.6900000004</v>
      </c>
      <c r="AP128" s="6">
        <v>7627000</v>
      </c>
      <c r="AQ128" s="6">
        <v>2186268.31</v>
      </c>
      <c r="AR128" s="6">
        <v>71.335099999999997</v>
      </c>
      <c r="AS128" s="6">
        <v>7915601.2999999998</v>
      </c>
      <c r="AT128" s="6">
        <v>7.3930999999999996</v>
      </c>
      <c r="AU128" s="6">
        <v>23095443.09</v>
      </c>
      <c r="AV128" s="6">
        <v>107067000</v>
      </c>
      <c r="AW128" s="6">
        <v>83971556.909999996</v>
      </c>
      <c r="AX128" s="6">
        <v>21.571000000000002</v>
      </c>
    </row>
    <row r="129" spans="2:50">
      <c r="B129" s="8" t="s">
        <v>608</v>
      </c>
      <c r="C129" s="9">
        <v>6923.12</v>
      </c>
      <c r="D129" s="9">
        <v>1.9501999999999999</v>
      </c>
      <c r="E129" s="9">
        <v>37709.360000000001</v>
      </c>
      <c r="F129" s="9">
        <v>355000</v>
      </c>
      <c r="G129" s="9">
        <v>317290.64</v>
      </c>
      <c r="H129" s="9">
        <v>10.622400000000001</v>
      </c>
      <c r="I129" s="9">
        <v>383950.26</v>
      </c>
      <c r="J129" s="9">
        <v>5.5364000000000004</v>
      </c>
      <c r="K129" s="9">
        <v>2075259.12</v>
      </c>
      <c r="L129" s="9">
        <v>6935000</v>
      </c>
      <c r="M129" s="9">
        <v>4859740.88</v>
      </c>
      <c r="N129" s="9">
        <v>29.924399999999999</v>
      </c>
      <c r="O129" s="9">
        <v>18959121.039999999</v>
      </c>
      <c r="P129" s="9">
        <v>7.4272999999999998</v>
      </c>
      <c r="Q129" s="9">
        <v>71177480.640000001</v>
      </c>
      <c r="R129" s="9">
        <v>255263000</v>
      </c>
      <c r="S129" s="9">
        <v>184085519.36000001</v>
      </c>
      <c r="T129" s="9">
        <v>27.884</v>
      </c>
      <c r="U129" s="9">
        <v>5332509.2</v>
      </c>
      <c r="V129" s="9">
        <v>3.9369000000000001</v>
      </c>
      <c r="W129" s="9">
        <v>34725399.43</v>
      </c>
      <c r="X129" s="9">
        <v>135448000</v>
      </c>
      <c r="Y129" s="9">
        <v>100722600.56999999</v>
      </c>
      <c r="Z129" s="9">
        <v>25.6374</v>
      </c>
      <c r="AA129" s="9">
        <v>29150830.129999999</v>
      </c>
      <c r="AB129" s="9">
        <v>6.8215000000000003</v>
      </c>
      <c r="AC129" s="9">
        <v>100039265.18000001</v>
      </c>
      <c r="AD129" s="9">
        <v>427340000</v>
      </c>
      <c r="AE129" s="9">
        <v>327300734.81999999</v>
      </c>
      <c r="AF129" s="9">
        <v>23.409800000000001</v>
      </c>
      <c r="AG129" s="9">
        <v>2117621.4500000002</v>
      </c>
      <c r="AH129" s="9">
        <v>8.4069000000000003</v>
      </c>
      <c r="AI129" s="9">
        <v>7951335</v>
      </c>
      <c r="AJ129" s="9">
        <v>25189000</v>
      </c>
      <c r="AK129" s="9">
        <v>17237665</v>
      </c>
      <c r="AL129" s="9">
        <v>31.566700000000001</v>
      </c>
      <c r="AM129" s="9">
        <v>2098904.23</v>
      </c>
      <c r="AN129" s="9">
        <v>15.9346</v>
      </c>
      <c r="AO129" s="9">
        <v>7351696.7400000002</v>
      </c>
      <c r="AP129" s="9">
        <v>13172000</v>
      </c>
      <c r="AQ129" s="9">
        <v>5820303.2599999998</v>
      </c>
      <c r="AR129" s="9">
        <v>55.813099999999999</v>
      </c>
      <c r="AS129" s="9">
        <v>58049859.43</v>
      </c>
      <c r="AT129" s="9">
        <v>6.7210999999999999</v>
      </c>
      <c r="AU129" s="9">
        <v>223358145.47</v>
      </c>
      <c r="AV129" s="9">
        <v>863702000</v>
      </c>
      <c r="AW129" s="9">
        <v>640343854.52999997</v>
      </c>
      <c r="AX129" s="9">
        <v>25.860600000000002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L113"/>
  <sheetViews>
    <sheetView topLeftCell="AB85" workbookViewId="0">
      <selection activeCell="E6" sqref="E6:AL6"/>
    </sheetView>
  </sheetViews>
  <sheetFormatPr defaultColWidth="11.42578125" defaultRowHeight="15" outlineLevelRow="4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252" width="11.42578125" style="1"/>
    <col min="253" max="253" width="1.7109375" style="1" customWidth="1"/>
    <col min="254" max="254" width="40.7109375" style="1" customWidth="1"/>
    <col min="255" max="255" width="21.7109375" style="1" customWidth="1"/>
    <col min="256" max="256" width="10.7109375" style="1" customWidth="1"/>
    <col min="257" max="257" width="18.7109375" style="1" customWidth="1"/>
    <col min="258" max="259" width="21.7109375" style="1" customWidth="1"/>
    <col min="260" max="260" width="10.7109375" style="1" customWidth="1"/>
    <col min="261" max="261" width="21.7109375" style="1" customWidth="1"/>
    <col min="262" max="262" width="10.7109375" style="1" customWidth="1"/>
    <col min="263" max="263" width="18.7109375" style="1" customWidth="1"/>
    <col min="264" max="264" width="21.7109375" style="1" customWidth="1"/>
    <col min="265" max="265" width="40.7109375" style="1" customWidth="1"/>
    <col min="266" max="266" width="21.7109375" style="1" customWidth="1"/>
    <col min="267" max="267" width="10.7109375" style="1" customWidth="1"/>
    <col min="268" max="268" width="21.7109375" style="1" customWidth="1"/>
    <col min="269" max="269" width="10.7109375" style="1" customWidth="1"/>
    <col min="270" max="270" width="18.7109375" style="1" customWidth="1"/>
    <col min="271" max="271" width="21.7109375" style="1" customWidth="1"/>
    <col min="272" max="272" width="40.7109375" style="1" customWidth="1"/>
    <col min="273" max="273" width="21.7109375" style="1" customWidth="1"/>
    <col min="274" max="274" width="10.7109375" style="1" customWidth="1"/>
    <col min="275" max="275" width="21.7109375" style="1" customWidth="1"/>
    <col min="276" max="276" width="10.7109375" style="1" customWidth="1"/>
    <col min="277" max="277" width="18.7109375" style="1" customWidth="1"/>
    <col min="278" max="278" width="21.7109375" style="1" customWidth="1"/>
    <col min="279" max="279" width="40.7109375" style="1" customWidth="1"/>
    <col min="280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6" width="21.7109375" style="1" customWidth="1"/>
    <col min="287" max="287" width="10.7109375" style="1" customWidth="1"/>
    <col min="288" max="288" width="21.7109375" style="1" customWidth="1"/>
    <col min="289" max="289" width="10.7109375" style="1" customWidth="1"/>
    <col min="290" max="290" width="40.7109375" style="1" customWidth="1"/>
    <col min="291" max="293" width="21.7109375" style="1" customWidth="1"/>
    <col min="294" max="294" width="10.7109375" style="1" customWidth="1"/>
    <col min="295" max="508" width="11.42578125" style="1"/>
    <col min="509" max="509" width="1.7109375" style="1" customWidth="1"/>
    <col min="510" max="510" width="40.7109375" style="1" customWidth="1"/>
    <col min="511" max="511" width="21.7109375" style="1" customWidth="1"/>
    <col min="512" max="512" width="10.7109375" style="1" customWidth="1"/>
    <col min="513" max="513" width="18.7109375" style="1" customWidth="1"/>
    <col min="514" max="515" width="21.7109375" style="1" customWidth="1"/>
    <col min="516" max="516" width="10.7109375" style="1" customWidth="1"/>
    <col min="517" max="517" width="21.7109375" style="1" customWidth="1"/>
    <col min="518" max="518" width="10.7109375" style="1" customWidth="1"/>
    <col min="519" max="519" width="18.7109375" style="1" customWidth="1"/>
    <col min="520" max="520" width="21.7109375" style="1" customWidth="1"/>
    <col min="521" max="521" width="40.7109375" style="1" customWidth="1"/>
    <col min="522" max="522" width="21.7109375" style="1" customWidth="1"/>
    <col min="523" max="523" width="10.7109375" style="1" customWidth="1"/>
    <col min="524" max="524" width="21.7109375" style="1" customWidth="1"/>
    <col min="525" max="525" width="10.7109375" style="1" customWidth="1"/>
    <col min="526" max="526" width="18.7109375" style="1" customWidth="1"/>
    <col min="527" max="527" width="21.7109375" style="1" customWidth="1"/>
    <col min="528" max="528" width="40.7109375" style="1" customWidth="1"/>
    <col min="529" max="529" width="21.7109375" style="1" customWidth="1"/>
    <col min="530" max="530" width="10.7109375" style="1" customWidth="1"/>
    <col min="531" max="531" width="21.7109375" style="1" customWidth="1"/>
    <col min="532" max="532" width="10.7109375" style="1" customWidth="1"/>
    <col min="533" max="533" width="18.7109375" style="1" customWidth="1"/>
    <col min="534" max="534" width="21.7109375" style="1" customWidth="1"/>
    <col min="535" max="535" width="40.7109375" style="1" customWidth="1"/>
    <col min="536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2" width="21.7109375" style="1" customWidth="1"/>
    <col min="543" max="543" width="10.7109375" style="1" customWidth="1"/>
    <col min="544" max="544" width="21.7109375" style="1" customWidth="1"/>
    <col min="545" max="545" width="10.7109375" style="1" customWidth="1"/>
    <col min="546" max="546" width="40.7109375" style="1" customWidth="1"/>
    <col min="547" max="549" width="21.7109375" style="1" customWidth="1"/>
    <col min="550" max="550" width="10.7109375" style="1" customWidth="1"/>
    <col min="551" max="764" width="11.42578125" style="1"/>
    <col min="765" max="765" width="1.7109375" style="1" customWidth="1"/>
    <col min="766" max="766" width="40.7109375" style="1" customWidth="1"/>
    <col min="767" max="767" width="21.7109375" style="1" customWidth="1"/>
    <col min="768" max="768" width="10.7109375" style="1" customWidth="1"/>
    <col min="769" max="769" width="18.7109375" style="1" customWidth="1"/>
    <col min="770" max="771" width="21.7109375" style="1" customWidth="1"/>
    <col min="772" max="772" width="10.7109375" style="1" customWidth="1"/>
    <col min="773" max="773" width="21.7109375" style="1" customWidth="1"/>
    <col min="774" max="774" width="10.7109375" style="1" customWidth="1"/>
    <col min="775" max="775" width="18.7109375" style="1" customWidth="1"/>
    <col min="776" max="776" width="21.7109375" style="1" customWidth="1"/>
    <col min="777" max="777" width="40.7109375" style="1" customWidth="1"/>
    <col min="778" max="778" width="21.7109375" style="1" customWidth="1"/>
    <col min="779" max="779" width="10.7109375" style="1" customWidth="1"/>
    <col min="780" max="780" width="21.7109375" style="1" customWidth="1"/>
    <col min="781" max="781" width="10.7109375" style="1" customWidth="1"/>
    <col min="782" max="782" width="18.7109375" style="1" customWidth="1"/>
    <col min="783" max="783" width="21.7109375" style="1" customWidth="1"/>
    <col min="784" max="784" width="40.7109375" style="1" customWidth="1"/>
    <col min="785" max="785" width="21.7109375" style="1" customWidth="1"/>
    <col min="786" max="786" width="10.7109375" style="1" customWidth="1"/>
    <col min="787" max="787" width="21.7109375" style="1" customWidth="1"/>
    <col min="788" max="788" width="10.7109375" style="1" customWidth="1"/>
    <col min="789" max="789" width="18.7109375" style="1" customWidth="1"/>
    <col min="790" max="790" width="21.7109375" style="1" customWidth="1"/>
    <col min="791" max="791" width="40.7109375" style="1" customWidth="1"/>
    <col min="792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8" width="21.7109375" style="1" customWidth="1"/>
    <col min="799" max="799" width="10.7109375" style="1" customWidth="1"/>
    <col min="800" max="800" width="21.7109375" style="1" customWidth="1"/>
    <col min="801" max="801" width="10.7109375" style="1" customWidth="1"/>
    <col min="802" max="802" width="40.7109375" style="1" customWidth="1"/>
    <col min="803" max="805" width="21.7109375" style="1" customWidth="1"/>
    <col min="806" max="806" width="10.7109375" style="1" customWidth="1"/>
    <col min="807" max="1020" width="11.42578125" style="1"/>
    <col min="1021" max="1021" width="1.7109375" style="1" customWidth="1"/>
    <col min="1022" max="1022" width="40.7109375" style="1" customWidth="1"/>
    <col min="1023" max="1023" width="21.7109375" style="1" customWidth="1"/>
    <col min="1024" max="1024" width="10.7109375" style="1" customWidth="1"/>
    <col min="1025" max="1025" width="18.7109375" style="1" customWidth="1"/>
    <col min="1026" max="1027" width="21.7109375" style="1" customWidth="1"/>
    <col min="1028" max="1028" width="10.7109375" style="1" customWidth="1"/>
    <col min="1029" max="1029" width="21.7109375" style="1" customWidth="1"/>
    <col min="1030" max="1030" width="10.7109375" style="1" customWidth="1"/>
    <col min="1031" max="1031" width="18.7109375" style="1" customWidth="1"/>
    <col min="1032" max="1032" width="21.7109375" style="1" customWidth="1"/>
    <col min="1033" max="1033" width="40.7109375" style="1" customWidth="1"/>
    <col min="1034" max="1034" width="21.7109375" style="1" customWidth="1"/>
    <col min="1035" max="1035" width="10.7109375" style="1" customWidth="1"/>
    <col min="1036" max="1036" width="21.7109375" style="1" customWidth="1"/>
    <col min="1037" max="1037" width="10.7109375" style="1" customWidth="1"/>
    <col min="1038" max="1038" width="18.7109375" style="1" customWidth="1"/>
    <col min="1039" max="1039" width="21.7109375" style="1" customWidth="1"/>
    <col min="1040" max="1040" width="40.7109375" style="1" customWidth="1"/>
    <col min="1041" max="1041" width="21.7109375" style="1" customWidth="1"/>
    <col min="1042" max="1042" width="10.7109375" style="1" customWidth="1"/>
    <col min="1043" max="1043" width="21.7109375" style="1" customWidth="1"/>
    <col min="1044" max="1044" width="10.7109375" style="1" customWidth="1"/>
    <col min="1045" max="1045" width="18.7109375" style="1" customWidth="1"/>
    <col min="1046" max="1046" width="21.7109375" style="1" customWidth="1"/>
    <col min="1047" max="1047" width="40.7109375" style="1" customWidth="1"/>
    <col min="1048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4" width="21.7109375" style="1" customWidth="1"/>
    <col min="1055" max="1055" width="10.7109375" style="1" customWidth="1"/>
    <col min="1056" max="1056" width="21.7109375" style="1" customWidth="1"/>
    <col min="1057" max="1057" width="10.7109375" style="1" customWidth="1"/>
    <col min="1058" max="1058" width="40.7109375" style="1" customWidth="1"/>
    <col min="1059" max="1061" width="21.7109375" style="1" customWidth="1"/>
    <col min="1062" max="1062" width="10.7109375" style="1" customWidth="1"/>
    <col min="1063" max="1276" width="11.42578125" style="1"/>
    <col min="1277" max="1277" width="1.7109375" style="1" customWidth="1"/>
    <col min="1278" max="1278" width="40.7109375" style="1" customWidth="1"/>
    <col min="1279" max="1279" width="21.7109375" style="1" customWidth="1"/>
    <col min="1280" max="1280" width="10.7109375" style="1" customWidth="1"/>
    <col min="1281" max="1281" width="18.7109375" style="1" customWidth="1"/>
    <col min="1282" max="1283" width="21.7109375" style="1" customWidth="1"/>
    <col min="1284" max="1284" width="10.7109375" style="1" customWidth="1"/>
    <col min="1285" max="1285" width="21.7109375" style="1" customWidth="1"/>
    <col min="1286" max="1286" width="10.7109375" style="1" customWidth="1"/>
    <col min="1287" max="1287" width="18.7109375" style="1" customWidth="1"/>
    <col min="1288" max="1288" width="21.7109375" style="1" customWidth="1"/>
    <col min="1289" max="1289" width="40.7109375" style="1" customWidth="1"/>
    <col min="1290" max="1290" width="21.7109375" style="1" customWidth="1"/>
    <col min="1291" max="1291" width="10.7109375" style="1" customWidth="1"/>
    <col min="1292" max="1292" width="21.7109375" style="1" customWidth="1"/>
    <col min="1293" max="1293" width="10.7109375" style="1" customWidth="1"/>
    <col min="1294" max="1294" width="18.7109375" style="1" customWidth="1"/>
    <col min="1295" max="1295" width="21.7109375" style="1" customWidth="1"/>
    <col min="1296" max="1296" width="40.7109375" style="1" customWidth="1"/>
    <col min="1297" max="1297" width="21.7109375" style="1" customWidth="1"/>
    <col min="1298" max="1298" width="10.7109375" style="1" customWidth="1"/>
    <col min="1299" max="1299" width="21.7109375" style="1" customWidth="1"/>
    <col min="1300" max="1300" width="10.7109375" style="1" customWidth="1"/>
    <col min="1301" max="1301" width="18.7109375" style="1" customWidth="1"/>
    <col min="1302" max="1302" width="21.7109375" style="1" customWidth="1"/>
    <col min="1303" max="1303" width="40.7109375" style="1" customWidth="1"/>
    <col min="1304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10" width="21.7109375" style="1" customWidth="1"/>
    <col min="1311" max="1311" width="10.7109375" style="1" customWidth="1"/>
    <col min="1312" max="1312" width="21.7109375" style="1" customWidth="1"/>
    <col min="1313" max="1313" width="10.7109375" style="1" customWidth="1"/>
    <col min="1314" max="1314" width="40.7109375" style="1" customWidth="1"/>
    <col min="1315" max="1317" width="21.7109375" style="1" customWidth="1"/>
    <col min="1318" max="1318" width="10.7109375" style="1" customWidth="1"/>
    <col min="1319" max="1532" width="11.42578125" style="1"/>
    <col min="1533" max="1533" width="1.7109375" style="1" customWidth="1"/>
    <col min="1534" max="1534" width="40.7109375" style="1" customWidth="1"/>
    <col min="1535" max="1535" width="21.7109375" style="1" customWidth="1"/>
    <col min="1536" max="1536" width="10.7109375" style="1" customWidth="1"/>
    <col min="1537" max="1537" width="18.7109375" style="1" customWidth="1"/>
    <col min="1538" max="1539" width="21.7109375" style="1" customWidth="1"/>
    <col min="1540" max="1540" width="10.7109375" style="1" customWidth="1"/>
    <col min="1541" max="1541" width="21.7109375" style="1" customWidth="1"/>
    <col min="1542" max="1542" width="10.7109375" style="1" customWidth="1"/>
    <col min="1543" max="1543" width="18.7109375" style="1" customWidth="1"/>
    <col min="1544" max="1544" width="21.7109375" style="1" customWidth="1"/>
    <col min="1545" max="1545" width="40.7109375" style="1" customWidth="1"/>
    <col min="1546" max="1546" width="21.7109375" style="1" customWidth="1"/>
    <col min="1547" max="1547" width="10.7109375" style="1" customWidth="1"/>
    <col min="1548" max="1548" width="21.7109375" style="1" customWidth="1"/>
    <col min="1549" max="1549" width="10.7109375" style="1" customWidth="1"/>
    <col min="1550" max="1550" width="18.7109375" style="1" customWidth="1"/>
    <col min="1551" max="1551" width="21.7109375" style="1" customWidth="1"/>
    <col min="1552" max="1552" width="40.7109375" style="1" customWidth="1"/>
    <col min="1553" max="1553" width="21.7109375" style="1" customWidth="1"/>
    <col min="1554" max="1554" width="10.7109375" style="1" customWidth="1"/>
    <col min="1555" max="1555" width="21.7109375" style="1" customWidth="1"/>
    <col min="1556" max="1556" width="10.7109375" style="1" customWidth="1"/>
    <col min="1557" max="1557" width="18.7109375" style="1" customWidth="1"/>
    <col min="1558" max="1558" width="21.7109375" style="1" customWidth="1"/>
    <col min="1559" max="1559" width="40.7109375" style="1" customWidth="1"/>
    <col min="1560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6" width="21.7109375" style="1" customWidth="1"/>
    <col min="1567" max="1567" width="10.7109375" style="1" customWidth="1"/>
    <col min="1568" max="1568" width="21.7109375" style="1" customWidth="1"/>
    <col min="1569" max="1569" width="10.7109375" style="1" customWidth="1"/>
    <col min="1570" max="1570" width="40.7109375" style="1" customWidth="1"/>
    <col min="1571" max="1573" width="21.7109375" style="1" customWidth="1"/>
    <col min="1574" max="1574" width="10.7109375" style="1" customWidth="1"/>
    <col min="1575" max="1788" width="11.42578125" style="1"/>
    <col min="1789" max="1789" width="1.7109375" style="1" customWidth="1"/>
    <col min="1790" max="1790" width="40.7109375" style="1" customWidth="1"/>
    <col min="1791" max="1791" width="21.7109375" style="1" customWidth="1"/>
    <col min="1792" max="1792" width="10.7109375" style="1" customWidth="1"/>
    <col min="1793" max="1793" width="18.7109375" style="1" customWidth="1"/>
    <col min="1794" max="1795" width="21.7109375" style="1" customWidth="1"/>
    <col min="1796" max="1796" width="10.7109375" style="1" customWidth="1"/>
    <col min="1797" max="1797" width="21.7109375" style="1" customWidth="1"/>
    <col min="1798" max="1798" width="10.7109375" style="1" customWidth="1"/>
    <col min="1799" max="1799" width="18.7109375" style="1" customWidth="1"/>
    <col min="1800" max="1800" width="21.7109375" style="1" customWidth="1"/>
    <col min="1801" max="1801" width="40.7109375" style="1" customWidth="1"/>
    <col min="1802" max="1802" width="21.7109375" style="1" customWidth="1"/>
    <col min="1803" max="1803" width="10.7109375" style="1" customWidth="1"/>
    <col min="1804" max="1804" width="21.7109375" style="1" customWidth="1"/>
    <col min="1805" max="1805" width="10.7109375" style="1" customWidth="1"/>
    <col min="1806" max="1806" width="18.7109375" style="1" customWidth="1"/>
    <col min="1807" max="1807" width="21.7109375" style="1" customWidth="1"/>
    <col min="1808" max="1808" width="40.7109375" style="1" customWidth="1"/>
    <col min="1809" max="1809" width="21.7109375" style="1" customWidth="1"/>
    <col min="1810" max="1810" width="10.7109375" style="1" customWidth="1"/>
    <col min="1811" max="1811" width="21.7109375" style="1" customWidth="1"/>
    <col min="1812" max="1812" width="10.7109375" style="1" customWidth="1"/>
    <col min="1813" max="1813" width="18.7109375" style="1" customWidth="1"/>
    <col min="1814" max="1814" width="21.7109375" style="1" customWidth="1"/>
    <col min="1815" max="1815" width="40.7109375" style="1" customWidth="1"/>
    <col min="1816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2" width="21.7109375" style="1" customWidth="1"/>
    <col min="1823" max="1823" width="10.7109375" style="1" customWidth="1"/>
    <col min="1824" max="1824" width="21.7109375" style="1" customWidth="1"/>
    <col min="1825" max="1825" width="10.7109375" style="1" customWidth="1"/>
    <col min="1826" max="1826" width="40.7109375" style="1" customWidth="1"/>
    <col min="1827" max="1829" width="21.7109375" style="1" customWidth="1"/>
    <col min="1830" max="1830" width="10.7109375" style="1" customWidth="1"/>
    <col min="1831" max="2044" width="11.42578125" style="1"/>
    <col min="2045" max="2045" width="1.7109375" style="1" customWidth="1"/>
    <col min="2046" max="2046" width="40.7109375" style="1" customWidth="1"/>
    <col min="2047" max="2047" width="21.7109375" style="1" customWidth="1"/>
    <col min="2048" max="2048" width="10.7109375" style="1" customWidth="1"/>
    <col min="2049" max="2049" width="18.7109375" style="1" customWidth="1"/>
    <col min="2050" max="2051" width="21.7109375" style="1" customWidth="1"/>
    <col min="2052" max="2052" width="10.7109375" style="1" customWidth="1"/>
    <col min="2053" max="2053" width="21.7109375" style="1" customWidth="1"/>
    <col min="2054" max="2054" width="10.7109375" style="1" customWidth="1"/>
    <col min="2055" max="2055" width="18.7109375" style="1" customWidth="1"/>
    <col min="2056" max="2056" width="21.7109375" style="1" customWidth="1"/>
    <col min="2057" max="2057" width="40.7109375" style="1" customWidth="1"/>
    <col min="2058" max="2058" width="21.7109375" style="1" customWidth="1"/>
    <col min="2059" max="2059" width="10.7109375" style="1" customWidth="1"/>
    <col min="2060" max="2060" width="21.7109375" style="1" customWidth="1"/>
    <col min="2061" max="2061" width="10.7109375" style="1" customWidth="1"/>
    <col min="2062" max="2062" width="18.7109375" style="1" customWidth="1"/>
    <col min="2063" max="2063" width="21.7109375" style="1" customWidth="1"/>
    <col min="2064" max="2064" width="40.7109375" style="1" customWidth="1"/>
    <col min="2065" max="2065" width="21.7109375" style="1" customWidth="1"/>
    <col min="2066" max="2066" width="10.7109375" style="1" customWidth="1"/>
    <col min="2067" max="2067" width="21.7109375" style="1" customWidth="1"/>
    <col min="2068" max="2068" width="10.7109375" style="1" customWidth="1"/>
    <col min="2069" max="2069" width="18.7109375" style="1" customWidth="1"/>
    <col min="2070" max="2070" width="21.7109375" style="1" customWidth="1"/>
    <col min="2071" max="2071" width="40.7109375" style="1" customWidth="1"/>
    <col min="2072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8" width="21.7109375" style="1" customWidth="1"/>
    <col min="2079" max="2079" width="10.7109375" style="1" customWidth="1"/>
    <col min="2080" max="2080" width="21.7109375" style="1" customWidth="1"/>
    <col min="2081" max="2081" width="10.7109375" style="1" customWidth="1"/>
    <col min="2082" max="2082" width="40.7109375" style="1" customWidth="1"/>
    <col min="2083" max="2085" width="21.7109375" style="1" customWidth="1"/>
    <col min="2086" max="2086" width="10.7109375" style="1" customWidth="1"/>
    <col min="2087" max="2300" width="11.42578125" style="1"/>
    <col min="2301" max="2301" width="1.7109375" style="1" customWidth="1"/>
    <col min="2302" max="2302" width="40.7109375" style="1" customWidth="1"/>
    <col min="2303" max="2303" width="21.7109375" style="1" customWidth="1"/>
    <col min="2304" max="2304" width="10.7109375" style="1" customWidth="1"/>
    <col min="2305" max="2305" width="18.7109375" style="1" customWidth="1"/>
    <col min="2306" max="2307" width="21.7109375" style="1" customWidth="1"/>
    <col min="2308" max="2308" width="10.7109375" style="1" customWidth="1"/>
    <col min="2309" max="2309" width="21.7109375" style="1" customWidth="1"/>
    <col min="2310" max="2310" width="10.7109375" style="1" customWidth="1"/>
    <col min="2311" max="2311" width="18.7109375" style="1" customWidth="1"/>
    <col min="2312" max="2312" width="21.7109375" style="1" customWidth="1"/>
    <col min="2313" max="2313" width="40.7109375" style="1" customWidth="1"/>
    <col min="2314" max="2314" width="21.7109375" style="1" customWidth="1"/>
    <col min="2315" max="2315" width="10.7109375" style="1" customWidth="1"/>
    <col min="2316" max="2316" width="21.7109375" style="1" customWidth="1"/>
    <col min="2317" max="2317" width="10.7109375" style="1" customWidth="1"/>
    <col min="2318" max="2318" width="18.7109375" style="1" customWidth="1"/>
    <col min="2319" max="2319" width="21.7109375" style="1" customWidth="1"/>
    <col min="2320" max="2320" width="40.7109375" style="1" customWidth="1"/>
    <col min="2321" max="2321" width="21.7109375" style="1" customWidth="1"/>
    <col min="2322" max="2322" width="10.7109375" style="1" customWidth="1"/>
    <col min="2323" max="2323" width="21.7109375" style="1" customWidth="1"/>
    <col min="2324" max="2324" width="10.7109375" style="1" customWidth="1"/>
    <col min="2325" max="2325" width="18.7109375" style="1" customWidth="1"/>
    <col min="2326" max="2326" width="21.7109375" style="1" customWidth="1"/>
    <col min="2327" max="2327" width="40.7109375" style="1" customWidth="1"/>
    <col min="2328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4" width="21.7109375" style="1" customWidth="1"/>
    <col min="2335" max="2335" width="10.7109375" style="1" customWidth="1"/>
    <col min="2336" max="2336" width="21.7109375" style="1" customWidth="1"/>
    <col min="2337" max="2337" width="10.7109375" style="1" customWidth="1"/>
    <col min="2338" max="2338" width="40.7109375" style="1" customWidth="1"/>
    <col min="2339" max="2341" width="21.7109375" style="1" customWidth="1"/>
    <col min="2342" max="2342" width="10.7109375" style="1" customWidth="1"/>
    <col min="2343" max="2556" width="11.42578125" style="1"/>
    <col min="2557" max="2557" width="1.7109375" style="1" customWidth="1"/>
    <col min="2558" max="2558" width="40.7109375" style="1" customWidth="1"/>
    <col min="2559" max="2559" width="21.7109375" style="1" customWidth="1"/>
    <col min="2560" max="2560" width="10.7109375" style="1" customWidth="1"/>
    <col min="2561" max="2561" width="18.7109375" style="1" customWidth="1"/>
    <col min="2562" max="2563" width="21.7109375" style="1" customWidth="1"/>
    <col min="2564" max="2564" width="10.7109375" style="1" customWidth="1"/>
    <col min="2565" max="2565" width="21.7109375" style="1" customWidth="1"/>
    <col min="2566" max="2566" width="10.7109375" style="1" customWidth="1"/>
    <col min="2567" max="2567" width="18.7109375" style="1" customWidth="1"/>
    <col min="2568" max="2568" width="21.7109375" style="1" customWidth="1"/>
    <col min="2569" max="2569" width="40.7109375" style="1" customWidth="1"/>
    <col min="2570" max="2570" width="21.7109375" style="1" customWidth="1"/>
    <col min="2571" max="2571" width="10.7109375" style="1" customWidth="1"/>
    <col min="2572" max="2572" width="21.7109375" style="1" customWidth="1"/>
    <col min="2573" max="2573" width="10.7109375" style="1" customWidth="1"/>
    <col min="2574" max="2574" width="18.7109375" style="1" customWidth="1"/>
    <col min="2575" max="2575" width="21.7109375" style="1" customWidth="1"/>
    <col min="2576" max="2576" width="40.7109375" style="1" customWidth="1"/>
    <col min="2577" max="2577" width="21.7109375" style="1" customWidth="1"/>
    <col min="2578" max="2578" width="10.7109375" style="1" customWidth="1"/>
    <col min="2579" max="2579" width="21.7109375" style="1" customWidth="1"/>
    <col min="2580" max="2580" width="10.7109375" style="1" customWidth="1"/>
    <col min="2581" max="2581" width="18.7109375" style="1" customWidth="1"/>
    <col min="2582" max="2582" width="21.7109375" style="1" customWidth="1"/>
    <col min="2583" max="2583" width="40.7109375" style="1" customWidth="1"/>
    <col min="2584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90" width="21.7109375" style="1" customWidth="1"/>
    <col min="2591" max="2591" width="10.7109375" style="1" customWidth="1"/>
    <col min="2592" max="2592" width="21.7109375" style="1" customWidth="1"/>
    <col min="2593" max="2593" width="10.7109375" style="1" customWidth="1"/>
    <col min="2594" max="2594" width="40.7109375" style="1" customWidth="1"/>
    <col min="2595" max="2597" width="21.7109375" style="1" customWidth="1"/>
    <col min="2598" max="2598" width="10.7109375" style="1" customWidth="1"/>
    <col min="2599" max="2812" width="11.42578125" style="1"/>
    <col min="2813" max="2813" width="1.7109375" style="1" customWidth="1"/>
    <col min="2814" max="2814" width="40.7109375" style="1" customWidth="1"/>
    <col min="2815" max="2815" width="21.7109375" style="1" customWidth="1"/>
    <col min="2816" max="2816" width="10.7109375" style="1" customWidth="1"/>
    <col min="2817" max="2817" width="18.7109375" style="1" customWidth="1"/>
    <col min="2818" max="2819" width="21.7109375" style="1" customWidth="1"/>
    <col min="2820" max="2820" width="10.7109375" style="1" customWidth="1"/>
    <col min="2821" max="2821" width="21.7109375" style="1" customWidth="1"/>
    <col min="2822" max="2822" width="10.7109375" style="1" customWidth="1"/>
    <col min="2823" max="2823" width="18.7109375" style="1" customWidth="1"/>
    <col min="2824" max="2824" width="21.7109375" style="1" customWidth="1"/>
    <col min="2825" max="2825" width="40.7109375" style="1" customWidth="1"/>
    <col min="2826" max="2826" width="21.7109375" style="1" customWidth="1"/>
    <col min="2827" max="2827" width="10.7109375" style="1" customWidth="1"/>
    <col min="2828" max="2828" width="21.7109375" style="1" customWidth="1"/>
    <col min="2829" max="2829" width="10.7109375" style="1" customWidth="1"/>
    <col min="2830" max="2830" width="18.7109375" style="1" customWidth="1"/>
    <col min="2831" max="2831" width="21.7109375" style="1" customWidth="1"/>
    <col min="2832" max="2832" width="40.7109375" style="1" customWidth="1"/>
    <col min="2833" max="2833" width="21.7109375" style="1" customWidth="1"/>
    <col min="2834" max="2834" width="10.7109375" style="1" customWidth="1"/>
    <col min="2835" max="2835" width="21.7109375" style="1" customWidth="1"/>
    <col min="2836" max="2836" width="10.7109375" style="1" customWidth="1"/>
    <col min="2837" max="2837" width="18.7109375" style="1" customWidth="1"/>
    <col min="2838" max="2838" width="21.7109375" style="1" customWidth="1"/>
    <col min="2839" max="2839" width="40.7109375" style="1" customWidth="1"/>
    <col min="2840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6" width="21.7109375" style="1" customWidth="1"/>
    <col min="2847" max="2847" width="10.7109375" style="1" customWidth="1"/>
    <col min="2848" max="2848" width="21.7109375" style="1" customWidth="1"/>
    <col min="2849" max="2849" width="10.7109375" style="1" customWidth="1"/>
    <col min="2850" max="2850" width="40.7109375" style="1" customWidth="1"/>
    <col min="2851" max="2853" width="21.7109375" style="1" customWidth="1"/>
    <col min="2854" max="2854" width="10.7109375" style="1" customWidth="1"/>
    <col min="2855" max="3068" width="11.42578125" style="1"/>
    <col min="3069" max="3069" width="1.7109375" style="1" customWidth="1"/>
    <col min="3070" max="3070" width="40.7109375" style="1" customWidth="1"/>
    <col min="3071" max="3071" width="21.7109375" style="1" customWidth="1"/>
    <col min="3072" max="3072" width="10.7109375" style="1" customWidth="1"/>
    <col min="3073" max="3073" width="18.7109375" style="1" customWidth="1"/>
    <col min="3074" max="3075" width="21.7109375" style="1" customWidth="1"/>
    <col min="3076" max="3076" width="10.7109375" style="1" customWidth="1"/>
    <col min="3077" max="3077" width="21.7109375" style="1" customWidth="1"/>
    <col min="3078" max="3078" width="10.7109375" style="1" customWidth="1"/>
    <col min="3079" max="3079" width="18.7109375" style="1" customWidth="1"/>
    <col min="3080" max="3080" width="21.7109375" style="1" customWidth="1"/>
    <col min="3081" max="3081" width="40.7109375" style="1" customWidth="1"/>
    <col min="3082" max="3082" width="21.7109375" style="1" customWidth="1"/>
    <col min="3083" max="3083" width="10.7109375" style="1" customWidth="1"/>
    <col min="3084" max="3084" width="21.7109375" style="1" customWidth="1"/>
    <col min="3085" max="3085" width="10.7109375" style="1" customWidth="1"/>
    <col min="3086" max="3086" width="18.7109375" style="1" customWidth="1"/>
    <col min="3087" max="3087" width="21.7109375" style="1" customWidth="1"/>
    <col min="3088" max="3088" width="40.7109375" style="1" customWidth="1"/>
    <col min="3089" max="3089" width="21.7109375" style="1" customWidth="1"/>
    <col min="3090" max="3090" width="10.7109375" style="1" customWidth="1"/>
    <col min="3091" max="3091" width="21.7109375" style="1" customWidth="1"/>
    <col min="3092" max="3092" width="10.7109375" style="1" customWidth="1"/>
    <col min="3093" max="3093" width="18.7109375" style="1" customWidth="1"/>
    <col min="3094" max="3094" width="21.7109375" style="1" customWidth="1"/>
    <col min="3095" max="3095" width="40.7109375" style="1" customWidth="1"/>
    <col min="3096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2" width="21.7109375" style="1" customWidth="1"/>
    <col min="3103" max="3103" width="10.7109375" style="1" customWidth="1"/>
    <col min="3104" max="3104" width="21.7109375" style="1" customWidth="1"/>
    <col min="3105" max="3105" width="10.7109375" style="1" customWidth="1"/>
    <col min="3106" max="3106" width="40.7109375" style="1" customWidth="1"/>
    <col min="3107" max="3109" width="21.7109375" style="1" customWidth="1"/>
    <col min="3110" max="3110" width="10.7109375" style="1" customWidth="1"/>
    <col min="3111" max="3324" width="11.42578125" style="1"/>
    <col min="3325" max="3325" width="1.7109375" style="1" customWidth="1"/>
    <col min="3326" max="3326" width="40.7109375" style="1" customWidth="1"/>
    <col min="3327" max="3327" width="21.7109375" style="1" customWidth="1"/>
    <col min="3328" max="3328" width="10.7109375" style="1" customWidth="1"/>
    <col min="3329" max="3329" width="18.7109375" style="1" customWidth="1"/>
    <col min="3330" max="3331" width="21.7109375" style="1" customWidth="1"/>
    <col min="3332" max="3332" width="10.7109375" style="1" customWidth="1"/>
    <col min="3333" max="3333" width="21.7109375" style="1" customWidth="1"/>
    <col min="3334" max="3334" width="10.7109375" style="1" customWidth="1"/>
    <col min="3335" max="3335" width="18.7109375" style="1" customWidth="1"/>
    <col min="3336" max="3336" width="21.7109375" style="1" customWidth="1"/>
    <col min="3337" max="3337" width="40.7109375" style="1" customWidth="1"/>
    <col min="3338" max="3338" width="21.7109375" style="1" customWidth="1"/>
    <col min="3339" max="3339" width="10.7109375" style="1" customWidth="1"/>
    <col min="3340" max="3340" width="21.7109375" style="1" customWidth="1"/>
    <col min="3341" max="3341" width="10.7109375" style="1" customWidth="1"/>
    <col min="3342" max="3342" width="18.7109375" style="1" customWidth="1"/>
    <col min="3343" max="3343" width="21.7109375" style="1" customWidth="1"/>
    <col min="3344" max="3344" width="40.7109375" style="1" customWidth="1"/>
    <col min="3345" max="3345" width="21.7109375" style="1" customWidth="1"/>
    <col min="3346" max="3346" width="10.7109375" style="1" customWidth="1"/>
    <col min="3347" max="3347" width="21.7109375" style="1" customWidth="1"/>
    <col min="3348" max="3348" width="10.7109375" style="1" customWidth="1"/>
    <col min="3349" max="3349" width="18.7109375" style="1" customWidth="1"/>
    <col min="3350" max="3350" width="21.7109375" style="1" customWidth="1"/>
    <col min="3351" max="3351" width="40.7109375" style="1" customWidth="1"/>
    <col min="3352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8" width="21.7109375" style="1" customWidth="1"/>
    <col min="3359" max="3359" width="10.7109375" style="1" customWidth="1"/>
    <col min="3360" max="3360" width="21.7109375" style="1" customWidth="1"/>
    <col min="3361" max="3361" width="10.7109375" style="1" customWidth="1"/>
    <col min="3362" max="3362" width="40.7109375" style="1" customWidth="1"/>
    <col min="3363" max="3365" width="21.7109375" style="1" customWidth="1"/>
    <col min="3366" max="3366" width="10.7109375" style="1" customWidth="1"/>
    <col min="3367" max="3580" width="11.42578125" style="1"/>
    <col min="3581" max="3581" width="1.7109375" style="1" customWidth="1"/>
    <col min="3582" max="3582" width="40.7109375" style="1" customWidth="1"/>
    <col min="3583" max="3583" width="21.7109375" style="1" customWidth="1"/>
    <col min="3584" max="3584" width="10.7109375" style="1" customWidth="1"/>
    <col min="3585" max="3585" width="18.7109375" style="1" customWidth="1"/>
    <col min="3586" max="3587" width="21.7109375" style="1" customWidth="1"/>
    <col min="3588" max="3588" width="10.7109375" style="1" customWidth="1"/>
    <col min="3589" max="3589" width="21.7109375" style="1" customWidth="1"/>
    <col min="3590" max="3590" width="10.7109375" style="1" customWidth="1"/>
    <col min="3591" max="3591" width="18.7109375" style="1" customWidth="1"/>
    <col min="3592" max="3592" width="21.7109375" style="1" customWidth="1"/>
    <col min="3593" max="3593" width="40.7109375" style="1" customWidth="1"/>
    <col min="3594" max="3594" width="21.7109375" style="1" customWidth="1"/>
    <col min="3595" max="3595" width="10.7109375" style="1" customWidth="1"/>
    <col min="3596" max="3596" width="21.7109375" style="1" customWidth="1"/>
    <col min="3597" max="3597" width="10.7109375" style="1" customWidth="1"/>
    <col min="3598" max="3598" width="18.7109375" style="1" customWidth="1"/>
    <col min="3599" max="3599" width="21.7109375" style="1" customWidth="1"/>
    <col min="3600" max="3600" width="40.7109375" style="1" customWidth="1"/>
    <col min="3601" max="3601" width="21.7109375" style="1" customWidth="1"/>
    <col min="3602" max="3602" width="10.7109375" style="1" customWidth="1"/>
    <col min="3603" max="3603" width="21.7109375" style="1" customWidth="1"/>
    <col min="3604" max="3604" width="10.7109375" style="1" customWidth="1"/>
    <col min="3605" max="3605" width="18.7109375" style="1" customWidth="1"/>
    <col min="3606" max="3606" width="21.7109375" style="1" customWidth="1"/>
    <col min="3607" max="3607" width="40.7109375" style="1" customWidth="1"/>
    <col min="3608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4" width="21.7109375" style="1" customWidth="1"/>
    <col min="3615" max="3615" width="10.7109375" style="1" customWidth="1"/>
    <col min="3616" max="3616" width="21.7109375" style="1" customWidth="1"/>
    <col min="3617" max="3617" width="10.7109375" style="1" customWidth="1"/>
    <col min="3618" max="3618" width="40.7109375" style="1" customWidth="1"/>
    <col min="3619" max="3621" width="21.7109375" style="1" customWidth="1"/>
    <col min="3622" max="3622" width="10.7109375" style="1" customWidth="1"/>
    <col min="3623" max="3836" width="11.42578125" style="1"/>
    <col min="3837" max="3837" width="1.7109375" style="1" customWidth="1"/>
    <col min="3838" max="3838" width="40.7109375" style="1" customWidth="1"/>
    <col min="3839" max="3839" width="21.7109375" style="1" customWidth="1"/>
    <col min="3840" max="3840" width="10.7109375" style="1" customWidth="1"/>
    <col min="3841" max="3841" width="18.7109375" style="1" customWidth="1"/>
    <col min="3842" max="3843" width="21.7109375" style="1" customWidth="1"/>
    <col min="3844" max="3844" width="10.7109375" style="1" customWidth="1"/>
    <col min="3845" max="3845" width="21.7109375" style="1" customWidth="1"/>
    <col min="3846" max="3846" width="10.7109375" style="1" customWidth="1"/>
    <col min="3847" max="3847" width="18.7109375" style="1" customWidth="1"/>
    <col min="3848" max="3848" width="21.7109375" style="1" customWidth="1"/>
    <col min="3849" max="3849" width="40.7109375" style="1" customWidth="1"/>
    <col min="3850" max="3850" width="21.7109375" style="1" customWidth="1"/>
    <col min="3851" max="3851" width="10.7109375" style="1" customWidth="1"/>
    <col min="3852" max="3852" width="21.7109375" style="1" customWidth="1"/>
    <col min="3853" max="3853" width="10.7109375" style="1" customWidth="1"/>
    <col min="3854" max="3854" width="18.7109375" style="1" customWidth="1"/>
    <col min="3855" max="3855" width="21.7109375" style="1" customWidth="1"/>
    <col min="3856" max="3856" width="40.7109375" style="1" customWidth="1"/>
    <col min="3857" max="3857" width="21.7109375" style="1" customWidth="1"/>
    <col min="3858" max="3858" width="10.7109375" style="1" customWidth="1"/>
    <col min="3859" max="3859" width="21.7109375" style="1" customWidth="1"/>
    <col min="3860" max="3860" width="10.7109375" style="1" customWidth="1"/>
    <col min="3861" max="3861" width="18.7109375" style="1" customWidth="1"/>
    <col min="3862" max="3862" width="21.7109375" style="1" customWidth="1"/>
    <col min="3863" max="3863" width="40.7109375" style="1" customWidth="1"/>
    <col min="3864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70" width="21.7109375" style="1" customWidth="1"/>
    <col min="3871" max="3871" width="10.7109375" style="1" customWidth="1"/>
    <col min="3872" max="3872" width="21.7109375" style="1" customWidth="1"/>
    <col min="3873" max="3873" width="10.7109375" style="1" customWidth="1"/>
    <col min="3874" max="3874" width="40.7109375" style="1" customWidth="1"/>
    <col min="3875" max="3877" width="21.7109375" style="1" customWidth="1"/>
    <col min="3878" max="3878" width="10.7109375" style="1" customWidth="1"/>
    <col min="3879" max="4092" width="11.42578125" style="1"/>
    <col min="4093" max="4093" width="1.7109375" style="1" customWidth="1"/>
    <col min="4094" max="4094" width="40.7109375" style="1" customWidth="1"/>
    <col min="4095" max="4095" width="21.7109375" style="1" customWidth="1"/>
    <col min="4096" max="4096" width="10.7109375" style="1" customWidth="1"/>
    <col min="4097" max="4097" width="18.7109375" style="1" customWidth="1"/>
    <col min="4098" max="4099" width="21.7109375" style="1" customWidth="1"/>
    <col min="4100" max="4100" width="10.7109375" style="1" customWidth="1"/>
    <col min="4101" max="4101" width="21.7109375" style="1" customWidth="1"/>
    <col min="4102" max="4102" width="10.7109375" style="1" customWidth="1"/>
    <col min="4103" max="4103" width="18.7109375" style="1" customWidth="1"/>
    <col min="4104" max="4104" width="21.7109375" style="1" customWidth="1"/>
    <col min="4105" max="4105" width="40.7109375" style="1" customWidth="1"/>
    <col min="4106" max="4106" width="21.7109375" style="1" customWidth="1"/>
    <col min="4107" max="4107" width="10.7109375" style="1" customWidth="1"/>
    <col min="4108" max="4108" width="21.7109375" style="1" customWidth="1"/>
    <col min="4109" max="4109" width="10.7109375" style="1" customWidth="1"/>
    <col min="4110" max="4110" width="18.7109375" style="1" customWidth="1"/>
    <col min="4111" max="4111" width="21.7109375" style="1" customWidth="1"/>
    <col min="4112" max="4112" width="40.7109375" style="1" customWidth="1"/>
    <col min="4113" max="4113" width="21.7109375" style="1" customWidth="1"/>
    <col min="4114" max="4114" width="10.7109375" style="1" customWidth="1"/>
    <col min="4115" max="4115" width="21.7109375" style="1" customWidth="1"/>
    <col min="4116" max="4116" width="10.7109375" style="1" customWidth="1"/>
    <col min="4117" max="4117" width="18.7109375" style="1" customWidth="1"/>
    <col min="4118" max="4118" width="21.7109375" style="1" customWidth="1"/>
    <col min="4119" max="4119" width="40.7109375" style="1" customWidth="1"/>
    <col min="4120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6" width="21.7109375" style="1" customWidth="1"/>
    <col min="4127" max="4127" width="10.7109375" style="1" customWidth="1"/>
    <col min="4128" max="4128" width="21.7109375" style="1" customWidth="1"/>
    <col min="4129" max="4129" width="10.7109375" style="1" customWidth="1"/>
    <col min="4130" max="4130" width="40.7109375" style="1" customWidth="1"/>
    <col min="4131" max="4133" width="21.7109375" style="1" customWidth="1"/>
    <col min="4134" max="4134" width="10.7109375" style="1" customWidth="1"/>
    <col min="4135" max="4348" width="11.42578125" style="1"/>
    <col min="4349" max="4349" width="1.7109375" style="1" customWidth="1"/>
    <col min="4350" max="4350" width="40.7109375" style="1" customWidth="1"/>
    <col min="4351" max="4351" width="21.7109375" style="1" customWidth="1"/>
    <col min="4352" max="4352" width="10.7109375" style="1" customWidth="1"/>
    <col min="4353" max="4353" width="18.7109375" style="1" customWidth="1"/>
    <col min="4354" max="4355" width="21.7109375" style="1" customWidth="1"/>
    <col min="4356" max="4356" width="10.7109375" style="1" customWidth="1"/>
    <col min="4357" max="4357" width="21.7109375" style="1" customWidth="1"/>
    <col min="4358" max="4358" width="10.7109375" style="1" customWidth="1"/>
    <col min="4359" max="4359" width="18.7109375" style="1" customWidth="1"/>
    <col min="4360" max="4360" width="21.7109375" style="1" customWidth="1"/>
    <col min="4361" max="4361" width="40.7109375" style="1" customWidth="1"/>
    <col min="4362" max="4362" width="21.7109375" style="1" customWidth="1"/>
    <col min="4363" max="4363" width="10.7109375" style="1" customWidth="1"/>
    <col min="4364" max="4364" width="21.7109375" style="1" customWidth="1"/>
    <col min="4365" max="4365" width="10.7109375" style="1" customWidth="1"/>
    <col min="4366" max="4366" width="18.7109375" style="1" customWidth="1"/>
    <col min="4367" max="4367" width="21.7109375" style="1" customWidth="1"/>
    <col min="4368" max="4368" width="40.7109375" style="1" customWidth="1"/>
    <col min="4369" max="4369" width="21.7109375" style="1" customWidth="1"/>
    <col min="4370" max="4370" width="10.7109375" style="1" customWidth="1"/>
    <col min="4371" max="4371" width="21.7109375" style="1" customWidth="1"/>
    <col min="4372" max="4372" width="10.7109375" style="1" customWidth="1"/>
    <col min="4373" max="4373" width="18.7109375" style="1" customWidth="1"/>
    <col min="4374" max="4374" width="21.7109375" style="1" customWidth="1"/>
    <col min="4375" max="4375" width="40.7109375" style="1" customWidth="1"/>
    <col min="4376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2" width="21.7109375" style="1" customWidth="1"/>
    <col min="4383" max="4383" width="10.7109375" style="1" customWidth="1"/>
    <col min="4384" max="4384" width="21.7109375" style="1" customWidth="1"/>
    <col min="4385" max="4385" width="10.7109375" style="1" customWidth="1"/>
    <col min="4386" max="4386" width="40.7109375" style="1" customWidth="1"/>
    <col min="4387" max="4389" width="21.7109375" style="1" customWidth="1"/>
    <col min="4390" max="4390" width="10.7109375" style="1" customWidth="1"/>
    <col min="4391" max="4604" width="11.42578125" style="1"/>
    <col min="4605" max="4605" width="1.7109375" style="1" customWidth="1"/>
    <col min="4606" max="4606" width="40.7109375" style="1" customWidth="1"/>
    <col min="4607" max="4607" width="21.7109375" style="1" customWidth="1"/>
    <col min="4608" max="4608" width="10.7109375" style="1" customWidth="1"/>
    <col min="4609" max="4609" width="18.7109375" style="1" customWidth="1"/>
    <col min="4610" max="4611" width="21.7109375" style="1" customWidth="1"/>
    <col min="4612" max="4612" width="10.7109375" style="1" customWidth="1"/>
    <col min="4613" max="4613" width="21.7109375" style="1" customWidth="1"/>
    <col min="4614" max="4614" width="10.7109375" style="1" customWidth="1"/>
    <col min="4615" max="4615" width="18.7109375" style="1" customWidth="1"/>
    <col min="4616" max="4616" width="21.7109375" style="1" customWidth="1"/>
    <col min="4617" max="4617" width="40.7109375" style="1" customWidth="1"/>
    <col min="4618" max="4618" width="21.7109375" style="1" customWidth="1"/>
    <col min="4619" max="4619" width="10.7109375" style="1" customWidth="1"/>
    <col min="4620" max="4620" width="21.7109375" style="1" customWidth="1"/>
    <col min="4621" max="4621" width="10.7109375" style="1" customWidth="1"/>
    <col min="4622" max="4622" width="18.7109375" style="1" customWidth="1"/>
    <col min="4623" max="4623" width="21.7109375" style="1" customWidth="1"/>
    <col min="4624" max="4624" width="40.7109375" style="1" customWidth="1"/>
    <col min="4625" max="4625" width="21.7109375" style="1" customWidth="1"/>
    <col min="4626" max="4626" width="10.7109375" style="1" customWidth="1"/>
    <col min="4627" max="4627" width="21.7109375" style="1" customWidth="1"/>
    <col min="4628" max="4628" width="10.7109375" style="1" customWidth="1"/>
    <col min="4629" max="4629" width="18.7109375" style="1" customWidth="1"/>
    <col min="4630" max="4630" width="21.7109375" style="1" customWidth="1"/>
    <col min="4631" max="4631" width="40.7109375" style="1" customWidth="1"/>
    <col min="4632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8" width="21.7109375" style="1" customWidth="1"/>
    <col min="4639" max="4639" width="10.7109375" style="1" customWidth="1"/>
    <col min="4640" max="4640" width="21.7109375" style="1" customWidth="1"/>
    <col min="4641" max="4641" width="10.7109375" style="1" customWidth="1"/>
    <col min="4642" max="4642" width="40.7109375" style="1" customWidth="1"/>
    <col min="4643" max="4645" width="21.7109375" style="1" customWidth="1"/>
    <col min="4646" max="4646" width="10.7109375" style="1" customWidth="1"/>
    <col min="4647" max="4860" width="11.42578125" style="1"/>
    <col min="4861" max="4861" width="1.7109375" style="1" customWidth="1"/>
    <col min="4862" max="4862" width="40.7109375" style="1" customWidth="1"/>
    <col min="4863" max="4863" width="21.7109375" style="1" customWidth="1"/>
    <col min="4864" max="4864" width="10.7109375" style="1" customWidth="1"/>
    <col min="4865" max="4865" width="18.7109375" style="1" customWidth="1"/>
    <col min="4866" max="4867" width="21.7109375" style="1" customWidth="1"/>
    <col min="4868" max="4868" width="10.7109375" style="1" customWidth="1"/>
    <col min="4869" max="4869" width="21.7109375" style="1" customWidth="1"/>
    <col min="4870" max="4870" width="10.7109375" style="1" customWidth="1"/>
    <col min="4871" max="4871" width="18.7109375" style="1" customWidth="1"/>
    <col min="4872" max="4872" width="21.7109375" style="1" customWidth="1"/>
    <col min="4873" max="4873" width="40.7109375" style="1" customWidth="1"/>
    <col min="4874" max="4874" width="21.7109375" style="1" customWidth="1"/>
    <col min="4875" max="4875" width="10.7109375" style="1" customWidth="1"/>
    <col min="4876" max="4876" width="21.7109375" style="1" customWidth="1"/>
    <col min="4877" max="4877" width="10.7109375" style="1" customWidth="1"/>
    <col min="4878" max="4878" width="18.7109375" style="1" customWidth="1"/>
    <col min="4879" max="4879" width="21.7109375" style="1" customWidth="1"/>
    <col min="4880" max="4880" width="40.7109375" style="1" customWidth="1"/>
    <col min="4881" max="4881" width="21.7109375" style="1" customWidth="1"/>
    <col min="4882" max="4882" width="10.7109375" style="1" customWidth="1"/>
    <col min="4883" max="4883" width="21.7109375" style="1" customWidth="1"/>
    <col min="4884" max="4884" width="10.7109375" style="1" customWidth="1"/>
    <col min="4885" max="4885" width="18.7109375" style="1" customWidth="1"/>
    <col min="4886" max="4886" width="21.7109375" style="1" customWidth="1"/>
    <col min="4887" max="4887" width="40.7109375" style="1" customWidth="1"/>
    <col min="4888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4" width="21.7109375" style="1" customWidth="1"/>
    <col min="4895" max="4895" width="10.7109375" style="1" customWidth="1"/>
    <col min="4896" max="4896" width="21.7109375" style="1" customWidth="1"/>
    <col min="4897" max="4897" width="10.7109375" style="1" customWidth="1"/>
    <col min="4898" max="4898" width="40.7109375" style="1" customWidth="1"/>
    <col min="4899" max="4901" width="21.7109375" style="1" customWidth="1"/>
    <col min="4902" max="4902" width="10.7109375" style="1" customWidth="1"/>
    <col min="4903" max="5116" width="11.42578125" style="1"/>
    <col min="5117" max="5117" width="1.7109375" style="1" customWidth="1"/>
    <col min="5118" max="5118" width="40.7109375" style="1" customWidth="1"/>
    <col min="5119" max="5119" width="21.7109375" style="1" customWidth="1"/>
    <col min="5120" max="5120" width="10.7109375" style="1" customWidth="1"/>
    <col min="5121" max="5121" width="18.7109375" style="1" customWidth="1"/>
    <col min="5122" max="5123" width="21.7109375" style="1" customWidth="1"/>
    <col min="5124" max="5124" width="10.7109375" style="1" customWidth="1"/>
    <col min="5125" max="5125" width="21.7109375" style="1" customWidth="1"/>
    <col min="5126" max="5126" width="10.7109375" style="1" customWidth="1"/>
    <col min="5127" max="5127" width="18.7109375" style="1" customWidth="1"/>
    <col min="5128" max="5128" width="21.7109375" style="1" customWidth="1"/>
    <col min="5129" max="5129" width="40.7109375" style="1" customWidth="1"/>
    <col min="5130" max="5130" width="21.7109375" style="1" customWidth="1"/>
    <col min="5131" max="5131" width="10.7109375" style="1" customWidth="1"/>
    <col min="5132" max="5132" width="21.7109375" style="1" customWidth="1"/>
    <col min="5133" max="5133" width="10.7109375" style="1" customWidth="1"/>
    <col min="5134" max="5134" width="18.7109375" style="1" customWidth="1"/>
    <col min="5135" max="5135" width="21.7109375" style="1" customWidth="1"/>
    <col min="5136" max="5136" width="40.7109375" style="1" customWidth="1"/>
    <col min="5137" max="5137" width="21.7109375" style="1" customWidth="1"/>
    <col min="5138" max="5138" width="10.7109375" style="1" customWidth="1"/>
    <col min="5139" max="5139" width="21.7109375" style="1" customWidth="1"/>
    <col min="5140" max="5140" width="10.7109375" style="1" customWidth="1"/>
    <col min="5141" max="5141" width="18.7109375" style="1" customWidth="1"/>
    <col min="5142" max="5142" width="21.7109375" style="1" customWidth="1"/>
    <col min="5143" max="5143" width="40.7109375" style="1" customWidth="1"/>
    <col min="5144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50" width="21.7109375" style="1" customWidth="1"/>
    <col min="5151" max="5151" width="10.7109375" style="1" customWidth="1"/>
    <col min="5152" max="5152" width="21.7109375" style="1" customWidth="1"/>
    <col min="5153" max="5153" width="10.7109375" style="1" customWidth="1"/>
    <col min="5154" max="5154" width="40.7109375" style="1" customWidth="1"/>
    <col min="5155" max="5157" width="21.7109375" style="1" customWidth="1"/>
    <col min="5158" max="5158" width="10.7109375" style="1" customWidth="1"/>
    <col min="5159" max="5372" width="11.42578125" style="1"/>
    <col min="5373" max="5373" width="1.7109375" style="1" customWidth="1"/>
    <col min="5374" max="5374" width="40.7109375" style="1" customWidth="1"/>
    <col min="5375" max="5375" width="21.7109375" style="1" customWidth="1"/>
    <col min="5376" max="5376" width="10.7109375" style="1" customWidth="1"/>
    <col min="5377" max="5377" width="18.7109375" style="1" customWidth="1"/>
    <col min="5378" max="5379" width="21.7109375" style="1" customWidth="1"/>
    <col min="5380" max="5380" width="10.7109375" style="1" customWidth="1"/>
    <col min="5381" max="5381" width="21.7109375" style="1" customWidth="1"/>
    <col min="5382" max="5382" width="10.7109375" style="1" customWidth="1"/>
    <col min="5383" max="5383" width="18.7109375" style="1" customWidth="1"/>
    <col min="5384" max="5384" width="21.7109375" style="1" customWidth="1"/>
    <col min="5385" max="5385" width="40.7109375" style="1" customWidth="1"/>
    <col min="5386" max="5386" width="21.7109375" style="1" customWidth="1"/>
    <col min="5387" max="5387" width="10.7109375" style="1" customWidth="1"/>
    <col min="5388" max="5388" width="21.7109375" style="1" customWidth="1"/>
    <col min="5389" max="5389" width="10.7109375" style="1" customWidth="1"/>
    <col min="5390" max="5390" width="18.7109375" style="1" customWidth="1"/>
    <col min="5391" max="5391" width="21.7109375" style="1" customWidth="1"/>
    <col min="5392" max="5392" width="40.7109375" style="1" customWidth="1"/>
    <col min="5393" max="5393" width="21.7109375" style="1" customWidth="1"/>
    <col min="5394" max="5394" width="10.7109375" style="1" customWidth="1"/>
    <col min="5395" max="5395" width="21.7109375" style="1" customWidth="1"/>
    <col min="5396" max="5396" width="10.7109375" style="1" customWidth="1"/>
    <col min="5397" max="5397" width="18.7109375" style="1" customWidth="1"/>
    <col min="5398" max="5398" width="21.7109375" style="1" customWidth="1"/>
    <col min="5399" max="5399" width="40.7109375" style="1" customWidth="1"/>
    <col min="5400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6" width="21.7109375" style="1" customWidth="1"/>
    <col min="5407" max="5407" width="10.7109375" style="1" customWidth="1"/>
    <col min="5408" max="5408" width="21.7109375" style="1" customWidth="1"/>
    <col min="5409" max="5409" width="10.7109375" style="1" customWidth="1"/>
    <col min="5410" max="5410" width="40.7109375" style="1" customWidth="1"/>
    <col min="5411" max="5413" width="21.7109375" style="1" customWidth="1"/>
    <col min="5414" max="5414" width="10.7109375" style="1" customWidth="1"/>
    <col min="5415" max="5628" width="11.42578125" style="1"/>
    <col min="5629" max="5629" width="1.7109375" style="1" customWidth="1"/>
    <col min="5630" max="5630" width="40.7109375" style="1" customWidth="1"/>
    <col min="5631" max="5631" width="21.7109375" style="1" customWidth="1"/>
    <col min="5632" max="5632" width="10.7109375" style="1" customWidth="1"/>
    <col min="5633" max="5633" width="18.7109375" style="1" customWidth="1"/>
    <col min="5634" max="5635" width="21.7109375" style="1" customWidth="1"/>
    <col min="5636" max="5636" width="10.7109375" style="1" customWidth="1"/>
    <col min="5637" max="5637" width="21.7109375" style="1" customWidth="1"/>
    <col min="5638" max="5638" width="10.7109375" style="1" customWidth="1"/>
    <col min="5639" max="5639" width="18.7109375" style="1" customWidth="1"/>
    <col min="5640" max="5640" width="21.7109375" style="1" customWidth="1"/>
    <col min="5641" max="5641" width="40.7109375" style="1" customWidth="1"/>
    <col min="5642" max="5642" width="21.7109375" style="1" customWidth="1"/>
    <col min="5643" max="5643" width="10.7109375" style="1" customWidth="1"/>
    <col min="5644" max="5644" width="21.7109375" style="1" customWidth="1"/>
    <col min="5645" max="5645" width="10.7109375" style="1" customWidth="1"/>
    <col min="5646" max="5646" width="18.7109375" style="1" customWidth="1"/>
    <col min="5647" max="5647" width="21.7109375" style="1" customWidth="1"/>
    <col min="5648" max="5648" width="40.7109375" style="1" customWidth="1"/>
    <col min="5649" max="5649" width="21.7109375" style="1" customWidth="1"/>
    <col min="5650" max="5650" width="10.7109375" style="1" customWidth="1"/>
    <col min="5651" max="5651" width="21.7109375" style="1" customWidth="1"/>
    <col min="5652" max="5652" width="10.7109375" style="1" customWidth="1"/>
    <col min="5653" max="5653" width="18.7109375" style="1" customWidth="1"/>
    <col min="5654" max="5654" width="21.7109375" style="1" customWidth="1"/>
    <col min="5655" max="5655" width="40.7109375" style="1" customWidth="1"/>
    <col min="5656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2" width="21.7109375" style="1" customWidth="1"/>
    <col min="5663" max="5663" width="10.7109375" style="1" customWidth="1"/>
    <col min="5664" max="5664" width="21.7109375" style="1" customWidth="1"/>
    <col min="5665" max="5665" width="10.7109375" style="1" customWidth="1"/>
    <col min="5666" max="5666" width="40.7109375" style="1" customWidth="1"/>
    <col min="5667" max="5669" width="21.7109375" style="1" customWidth="1"/>
    <col min="5670" max="5670" width="10.7109375" style="1" customWidth="1"/>
    <col min="5671" max="5884" width="11.42578125" style="1"/>
    <col min="5885" max="5885" width="1.7109375" style="1" customWidth="1"/>
    <col min="5886" max="5886" width="40.7109375" style="1" customWidth="1"/>
    <col min="5887" max="5887" width="21.7109375" style="1" customWidth="1"/>
    <col min="5888" max="5888" width="10.7109375" style="1" customWidth="1"/>
    <col min="5889" max="5889" width="18.7109375" style="1" customWidth="1"/>
    <col min="5890" max="5891" width="21.7109375" style="1" customWidth="1"/>
    <col min="5892" max="5892" width="10.7109375" style="1" customWidth="1"/>
    <col min="5893" max="5893" width="21.7109375" style="1" customWidth="1"/>
    <col min="5894" max="5894" width="10.7109375" style="1" customWidth="1"/>
    <col min="5895" max="5895" width="18.7109375" style="1" customWidth="1"/>
    <col min="5896" max="5896" width="21.7109375" style="1" customWidth="1"/>
    <col min="5897" max="5897" width="40.7109375" style="1" customWidth="1"/>
    <col min="5898" max="5898" width="21.7109375" style="1" customWidth="1"/>
    <col min="5899" max="5899" width="10.7109375" style="1" customWidth="1"/>
    <col min="5900" max="5900" width="21.7109375" style="1" customWidth="1"/>
    <col min="5901" max="5901" width="10.7109375" style="1" customWidth="1"/>
    <col min="5902" max="5902" width="18.7109375" style="1" customWidth="1"/>
    <col min="5903" max="5903" width="21.7109375" style="1" customWidth="1"/>
    <col min="5904" max="5904" width="40.7109375" style="1" customWidth="1"/>
    <col min="5905" max="5905" width="21.7109375" style="1" customWidth="1"/>
    <col min="5906" max="5906" width="10.7109375" style="1" customWidth="1"/>
    <col min="5907" max="5907" width="21.7109375" style="1" customWidth="1"/>
    <col min="5908" max="5908" width="10.7109375" style="1" customWidth="1"/>
    <col min="5909" max="5909" width="18.7109375" style="1" customWidth="1"/>
    <col min="5910" max="5910" width="21.7109375" style="1" customWidth="1"/>
    <col min="5911" max="5911" width="40.7109375" style="1" customWidth="1"/>
    <col min="5912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8" width="21.7109375" style="1" customWidth="1"/>
    <col min="5919" max="5919" width="10.7109375" style="1" customWidth="1"/>
    <col min="5920" max="5920" width="21.7109375" style="1" customWidth="1"/>
    <col min="5921" max="5921" width="10.7109375" style="1" customWidth="1"/>
    <col min="5922" max="5922" width="40.7109375" style="1" customWidth="1"/>
    <col min="5923" max="5925" width="21.7109375" style="1" customWidth="1"/>
    <col min="5926" max="5926" width="10.7109375" style="1" customWidth="1"/>
    <col min="5927" max="6140" width="11.42578125" style="1"/>
    <col min="6141" max="6141" width="1.7109375" style="1" customWidth="1"/>
    <col min="6142" max="6142" width="40.7109375" style="1" customWidth="1"/>
    <col min="6143" max="6143" width="21.7109375" style="1" customWidth="1"/>
    <col min="6144" max="6144" width="10.7109375" style="1" customWidth="1"/>
    <col min="6145" max="6145" width="18.7109375" style="1" customWidth="1"/>
    <col min="6146" max="6147" width="21.7109375" style="1" customWidth="1"/>
    <col min="6148" max="6148" width="10.7109375" style="1" customWidth="1"/>
    <col min="6149" max="6149" width="21.7109375" style="1" customWidth="1"/>
    <col min="6150" max="6150" width="10.7109375" style="1" customWidth="1"/>
    <col min="6151" max="6151" width="18.7109375" style="1" customWidth="1"/>
    <col min="6152" max="6152" width="21.7109375" style="1" customWidth="1"/>
    <col min="6153" max="6153" width="40.7109375" style="1" customWidth="1"/>
    <col min="6154" max="6154" width="21.7109375" style="1" customWidth="1"/>
    <col min="6155" max="6155" width="10.7109375" style="1" customWidth="1"/>
    <col min="6156" max="6156" width="21.7109375" style="1" customWidth="1"/>
    <col min="6157" max="6157" width="10.7109375" style="1" customWidth="1"/>
    <col min="6158" max="6158" width="18.7109375" style="1" customWidth="1"/>
    <col min="6159" max="6159" width="21.7109375" style="1" customWidth="1"/>
    <col min="6160" max="6160" width="40.7109375" style="1" customWidth="1"/>
    <col min="6161" max="6161" width="21.7109375" style="1" customWidth="1"/>
    <col min="6162" max="6162" width="10.7109375" style="1" customWidth="1"/>
    <col min="6163" max="6163" width="21.7109375" style="1" customWidth="1"/>
    <col min="6164" max="6164" width="10.7109375" style="1" customWidth="1"/>
    <col min="6165" max="6165" width="18.7109375" style="1" customWidth="1"/>
    <col min="6166" max="6166" width="21.7109375" style="1" customWidth="1"/>
    <col min="6167" max="6167" width="40.7109375" style="1" customWidth="1"/>
    <col min="6168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4" width="21.7109375" style="1" customWidth="1"/>
    <col min="6175" max="6175" width="10.7109375" style="1" customWidth="1"/>
    <col min="6176" max="6176" width="21.7109375" style="1" customWidth="1"/>
    <col min="6177" max="6177" width="10.7109375" style="1" customWidth="1"/>
    <col min="6178" max="6178" width="40.7109375" style="1" customWidth="1"/>
    <col min="6179" max="6181" width="21.7109375" style="1" customWidth="1"/>
    <col min="6182" max="6182" width="10.7109375" style="1" customWidth="1"/>
    <col min="6183" max="6396" width="11.42578125" style="1"/>
    <col min="6397" max="6397" width="1.7109375" style="1" customWidth="1"/>
    <col min="6398" max="6398" width="40.7109375" style="1" customWidth="1"/>
    <col min="6399" max="6399" width="21.7109375" style="1" customWidth="1"/>
    <col min="6400" max="6400" width="10.7109375" style="1" customWidth="1"/>
    <col min="6401" max="6401" width="18.7109375" style="1" customWidth="1"/>
    <col min="6402" max="6403" width="21.7109375" style="1" customWidth="1"/>
    <col min="6404" max="6404" width="10.7109375" style="1" customWidth="1"/>
    <col min="6405" max="6405" width="21.7109375" style="1" customWidth="1"/>
    <col min="6406" max="6406" width="10.7109375" style="1" customWidth="1"/>
    <col min="6407" max="6407" width="18.7109375" style="1" customWidth="1"/>
    <col min="6408" max="6408" width="21.7109375" style="1" customWidth="1"/>
    <col min="6409" max="6409" width="40.7109375" style="1" customWidth="1"/>
    <col min="6410" max="6410" width="21.7109375" style="1" customWidth="1"/>
    <col min="6411" max="6411" width="10.7109375" style="1" customWidth="1"/>
    <col min="6412" max="6412" width="21.7109375" style="1" customWidth="1"/>
    <col min="6413" max="6413" width="10.7109375" style="1" customWidth="1"/>
    <col min="6414" max="6414" width="18.7109375" style="1" customWidth="1"/>
    <col min="6415" max="6415" width="21.7109375" style="1" customWidth="1"/>
    <col min="6416" max="6416" width="40.7109375" style="1" customWidth="1"/>
    <col min="6417" max="6417" width="21.7109375" style="1" customWidth="1"/>
    <col min="6418" max="6418" width="10.7109375" style="1" customWidth="1"/>
    <col min="6419" max="6419" width="21.7109375" style="1" customWidth="1"/>
    <col min="6420" max="6420" width="10.7109375" style="1" customWidth="1"/>
    <col min="6421" max="6421" width="18.7109375" style="1" customWidth="1"/>
    <col min="6422" max="6422" width="21.7109375" style="1" customWidth="1"/>
    <col min="6423" max="6423" width="40.7109375" style="1" customWidth="1"/>
    <col min="6424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30" width="21.7109375" style="1" customWidth="1"/>
    <col min="6431" max="6431" width="10.7109375" style="1" customWidth="1"/>
    <col min="6432" max="6432" width="21.7109375" style="1" customWidth="1"/>
    <col min="6433" max="6433" width="10.7109375" style="1" customWidth="1"/>
    <col min="6434" max="6434" width="40.7109375" style="1" customWidth="1"/>
    <col min="6435" max="6437" width="21.7109375" style="1" customWidth="1"/>
    <col min="6438" max="6438" width="10.7109375" style="1" customWidth="1"/>
    <col min="6439" max="6652" width="11.42578125" style="1"/>
    <col min="6653" max="6653" width="1.7109375" style="1" customWidth="1"/>
    <col min="6654" max="6654" width="40.7109375" style="1" customWidth="1"/>
    <col min="6655" max="6655" width="21.7109375" style="1" customWidth="1"/>
    <col min="6656" max="6656" width="10.7109375" style="1" customWidth="1"/>
    <col min="6657" max="6657" width="18.7109375" style="1" customWidth="1"/>
    <col min="6658" max="6659" width="21.7109375" style="1" customWidth="1"/>
    <col min="6660" max="6660" width="10.7109375" style="1" customWidth="1"/>
    <col min="6661" max="6661" width="21.7109375" style="1" customWidth="1"/>
    <col min="6662" max="6662" width="10.7109375" style="1" customWidth="1"/>
    <col min="6663" max="6663" width="18.7109375" style="1" customWidth="1"/>
    <col min="6664" max="6664" width="21.7109375" style="1" customWidth="1"/>
    <col min="6665" max="6665" width="40.7109375" style="1" customWidth="1"/>
    <col min="6666" max="6666" width="21.7109375" style="1" customWidth="1"/>
    <col min="6667" max="6667" width="10.7109375" style="1" customWidth="1"/>
    <col min="6668" max="6668" width="21.7109375" style="1" customWidth="1"/>
    <col min="6669" max="6669" width="10.7109375" style="1" customWidth="1"/>
    <col min="6670" max="6670" width="18.7109375" style="1" customWidth="1"/>
    <col min="6671" max="6671" width="21.7109375" style="1" customWidth="1"/>
    <col min="6672" max="6672" width="40.7109375" style="1" customWidth="1"/>
    <col min="6673" max="6673" width="21.7109375" style="1" customWidth="1"/>
    <col min="6674" max="6674" width="10.7109375" style="1" customWidth="1"/>
    <col min="6675" max="6675" width="21.7109375" style="1" customWidth="1"/>
    <col min="6676" max="6676" width="10.7109375" style="1" customWidth="1"/>
    <col min="6677" max="6677" width="18.7109375" style="1" customWidth="1"/>
    <col min="6678" max="6678" width="21.7109375" style="1" customWidth="1"/>
    <col min="6679" max="6679" width="40.7109375" style="1" customWidth="1"/>
    <col min="6680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6" width="21.7109375" style="1" customWidth="1"/>
    <col min="6687" max="6687" width="10.7109375" style="1" customWidth="1"/>
    <col min="6688" max="6688" width="21.7109375" style="1" customWidth="1"/>
    <col min="6689" max="6689" width="10.7109375" style="1" customWidth="1"/>
    <col min="6690" max="6690" width="40.7109375" style="1" customWidth="1"/>
    <col min="6691" max="6693" width="21.7109375" style="1" customWidth="1"/>
    <col min="6694" max="6694" width="10.7109375" style="1" customWidth="1"/>
    <col min="6695" max="6908" width="11.42578125" style="1"/>
    <col min="6909" max="6909" width="1.7109375" style="1" customWidth="1"/>
    <col min="6910" max="6910" width="40.7109375" style="1" customWidth="1"/>
    <col min="6911" max="6911" width="21.7109375" style="1" customWidth="1"/>
    <col min="6912" max="6912" width="10.7109375" style="1" customWidth="1"/>
    <col min="6913" max="6913" width="18.7109375" style="1" customWidth="1"/>
    <col min="6914" max="6915" width="21.7109375" style="1" customWidth="1"/>
    <col min="6916" max="6916" width="10.7109375" style="1" customWidth="1"/>
    <col min="6917" max="6917" width="21.7109375" style="1" customWidth="1"/>
    <col min="6918" max="6918" width="10.7109375" style="1" customWidth="1"/>
    <col min="6919" max="6919" width="18.7109375" style="1" customWidth="1"/>
    <col min="6920" max="6920" width="21.7109375" style="1" customWidth="1"/>
    <col min="6921" max="6921" width="40.7109375" style="1" customWidth="1"/>
    <col min="6922" max="6922" width="21.7109375" style="1" customWidth="1"/>
    <col min="6923" max="6923" width="10.7109375" style="1" customWidth="1"/>
    <col min="6924" max="6924" width="21.7109375" style="1" customWidth="1"/>
    <col min="6925" max="6925" width="10.7109375" style="1" customWidth="1"/>
    <col min="6926" max="6926" width="18.7109375" style="1" customWidth="1"/>
    <col min="6927" max="6927" width="21.7109375" style="1" customWidth="1"/>
    <col min="6928" max="6928" width="40.7109375" style="1" customWidth="1"/>
    <col min="6929" max="6929" width="21.7109375" style="1" customWidth="1"/>
    <col min="6930" max="6930" width="10.7109375" style="1" customWidth="1"/>
    <col min="6931" max="6931" width="21.7109375" style="1" customWidth="1"/>
    <col min="6932" max="6932" width="10.7109375" style="1" customWidth="1"/>
    <col min="6933" max="6933" width="18.7109375" style="1" customWidth="1"/>
    <col min="6934" max="6934" width="21.7109375" style="1" customWidth="1"/>
    <col min="6935" max="6935" width="40.7109375" style="1" customWidth="1"/>
    <col min="6936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2" width="21.7109375" style="1" customWidth="1"/>
    <col min="6943" max="6943" width="10.7109375" style="1" customWidth="1"/>
    <col min="6944" max="6944" width="21.7109375" style="1" customWidth="1"/>
    <col min="6945" max="6945" width="10.7109375" style="1" customWidth="1"/>
    <col min="6946" max="6946" width="40.7109375" style="1" customWidth="1"/>
    <col min="6947" max="6949" width="21.7109375" style="1" customWidth="1"/>
    <col min="6950" max="6950" width="10.7109375" style="1" customWidth="1"/>
    <col min="6951" max="7164" width="11.42578125" style="1"/>
    <col min="7165" max="7165" width="1.7109375" style="1" customWidth="1"/>
    <col min="7166" max="7166" width="40.7109375" style="1" customWidth="1"/>
    <col min="7167" max="7167" width="21.7109375" style="1" customWidth="1"/>
    <col min="7168" max="7168" width="10.7109375" style="1" customWidth="1"/>
    <col min="7169" max="7169" width="18.7109375" style="1" customWidth="1"/>
    <col min="7170" max="7171" width="21.7109375" style="1" customWidth="1"/>
    <col min="7172" max="7172" width="10.7109375" style="1" customWidth="1"/>
    <col min="7173" max="7173" width="21.7109375" style="1" customWidth="1"/>
    <col min="7174" max="7174" width="10.7109375" style="1" customWidth="1"/>
    <col min="7175" max="7175" width="18.7109375" style="1" customWidth="1"/>
    <col min="7176" max="7176" width="21.7109375" style="1" customWidth="1"/>
    <col min="7177" max="7177" width="40.7109375" style="1" customWidth="1"/>
    <col min="7178" max="7178" width="21.7109375" style="1" customWidth="1"/>
    <col min="7179" max="7179" width="10.7109375" style="1" customWidth="1"/>
    <col min="7180" max="7180" width="21.7109375" style="1" customWidth="1"/>
    <col min="7181" max="7181" width="10.7109375" style="1" customWidth="1"/>
    <col min="7182" max="7182" width="18.7109375" style="1" customWidth="1"/>
    <col min="7183" max="7183" width="21.7109375" style="1" customWidth="1"/>
    <col min="7184" max="7184" width="40.7109375" style="1" customWidth="1"/>
    <col min="7185" max="7185" width="21.7109375" style="1" customWidth="1"/>
    <col min="7186" max="7186" width="10.7109375" style="1" customWidth="1"/>
    <col min="7187" max="7187" width="21.7109375" style="1" customWidth="1"/>
    <col min="7188" max="7188" width="10.7109375" style="1" customWidth="1"/>
    <col min="7189" max="7189" width="18.7109375" style="1" customWidth="1"/>
    <col min="7190" max="7190" width="21.7109375" style="1" customWidth="1"/>
    <col min="7191" max="7191" width="40.7109375" style="1" customWidth="1"/>
    <col min="7192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8" width="21.7109375" style="1" customWidth="1"/>
    <col min="7199" max="7199" width="10.7109375" style="1" customWidth="1"/>
    <col min="7200" max="7200" width="21.7109375" style="1" customWidth="1"/>
    <col min="7201" max="7201" width="10.7109375" style="1" customWidth="1"/>
    <col min="7202" max="7202" width="40.7109375" style="1" customWidth="1"/>
    <col min="7203" max="7205" width="21.7109375" style="1" customWidth="1"/>
    <col min="7206" max="7206" width="10.7109375" style="1" customWidth="1"/>
    <col min="7207" max="7420" width="11.42578125" style="1"/>
    <col min="7421" max="7421" width="1.7109375" style="1" customWidth="1"/>
    <col min="7422" max="7422" width="40.7109375" style="1" customWidth="1"/>
    <col min="7423" max="7423" width="21.7109375" style="1" customWidth="1"/>
    <col min="7424" max="7424" width="10.7109375" style="1" customWidth="1"/>
    <col min="7425" max="7425" width="18.7109375" style="1" customWidth="1"/>
    <col min="7426" max="7427" width="21.7109375" style="1" customWidth="1"/>
    <col min="7428" max="7428" width="10.7109375" style="1" customWidth="1"/>
    <col min="7429" max="7429" width="21.7109375" style="1" customWidth="1"/>
    <col min="7430" max="7430" width="10.7109375" style="1" customWidth="1"/>
    <col min="7431" max="7431" width="18.7109375" style="1" customWidth="1"/>
    <col min="7432" max="7432" width="21.7109375" style="1" customWidth="1"/>
    <col min="7433" max="7433" width="40.7109375" style="1" customWidth="1"/>
    <col min="7434" max="7434" width="21.7109375" style="1" customWidth="1"/>
    <col min="7435" max="7435" width="10.7109375" style="1" customWidth="1"/>
    <col min="7436" max="7436" width="21.7109375" style="1" customWidth="1"/>
    <col min="7437" max="7437" width="10.7109375" style="1" customWidth="1"/>
    <col min="7438" max="7438" width="18.7109375" style="1" customWidth="1"/>
    <col min="7439" max="7439" width="21.7109375" style="1" customWidth="1"/>
    <col min="7440" max="7440" width="40.7109375" style="1" customWidth="1"/>
    <col min="7441" max="7441" width="21.7109375" style="1" customWidth="1"/>
    <col min="7442" max="7442" width="10.7109375" style="1" customWidth="1"/>
    <col min="7443" max="7443" width="21.7109375" style="1" customWidth="1"/>
    <col min="7444" max="7444" width="10.7109375" style="1" customWidth="1"/>
    <col min="7445" max="7445" width="18.7109375" style="1" customWidth="1"/>
    <col min="7446" max="7446" width="21.7109375" style="1" customWidth="1"/>
    <col min="7447" max="7447" width="40.7109375" style="1" customWidth="1"/>
    <col min="7448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4" width="21.7109375" style="1" customWidth="1"/>
    <col min="7455" max="7455" width="10.7109375" style="1" customWidth="1"/>
    <col min="7456" max="7456" width="21.7109375" style="1" customWidth="1"/>
    <col min="7457" max="7457" width="10.7109375" style="1" customWidth="1"/>
    <col min="7458" max="7458" width="40.7109375" style="1" customWidth="1"/>
    <col min="7459" max="7461" width="21.7109375" style="1" customWidth="1"/>
    <col min="7462" max="7462" width="10.7109375" style="1" customWidth="1"/>
    <col min="7463" max="7676" width="11.42578125" style="1"/>
    <col min="7677" max="7677" width="1.7109375" style="1" customWidth="1"/>
    <col min="7678" max="7678" width="40.7109375" style="1" customWidth="1"/>
    <col min="7679" max="7679" width="21.7109375" style="1" customWidth="1"/>
    <col min="7680" max="7680" width="10.7109375" style="1" customWidth="1"/>
    <col min="7681" max="7681" width="18.7109375" style="1" customWidth="1"/>
    <col min="7682" max="7683" width="21.7109375" style="1" customWidth="1"/>
    <col min="7684" max="7684" width="10.7109375" style="1" customWidth="1"/>
    <col min="7685" max="7685" width="21.7109375" style="1" customWidth="1"/>
    <col min="7686" max="7686" width="10.7109375" style="1" customWidth="1"/>
    <col min="7687" max="7687" width="18.7109375" style="1" customWidth="1"/>
    <col min="7688" max="7688" width="21.7109375" style="1" customWidth="1"/>
    <col min="7689" max="7689" width="40.7109375" style="1" customWidth="1"/>
    <col min="7690" max="7690" width="21.7109375" style="1" customWidth="1"/>
    <col min="7691" max="7691" width="10.7109375" style="1" customWidth="1"/>
    <col min="7692" max="7692" width="21.7109375" style="1" customWidth="1"/>
    <col min="7693" max="7693" width="10.7109375" style="1" customWidth="1"/>
    <col min="7694" max="7694" width="18.7109375" style="1" customWidth="1"/>
    <col min="7695" max="7695" width="21.7109375" style="1" customWidth="1"/>
    <col min="7696" max="7696" width="40.7109375" style="1" customWidth="1"/>
    <col min="7697" max="7697" width="21.7109375" style="1" customWidth="1"/>
    <col min="7698" max="7698" width="10.7109375" style="1" customWidth="1"/>
    <col min="7699" max="7699" width="21.7109375" style="1" customWidth="1"/>
    <col min="7700" max="7700" width="10.7109375" style="1" customWidth="1"/>
    <col min="7701" max="7701" width="18.7109375" style="1" customWidth="1"/>
    <col min="7702" max="7702" width="21.7109375" style="1" customWidth="1"/>
    <col min="7703" max="7703" width="40.7109375" style="1" customWidth="1"/>
    <col min="7704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10" width="21.7109375" style="1" customWidth="1"/>
    <col min="7711" max="7711" width="10.7109375" style="1" customWidth="1"/>
    <col min="7712" max="7712" width="21.7109375" style="1" customWidth="1"/>
    <col min="7713" max="7713" width="10.7109375" style="1" customWidth="1"/>
    <col min="7714" max="7714" width="40.7109375" style="1" customWidth="1"/>
    <col min="7715" max="7717" width="21.7109375" style="1" customWidth="1"/>
    <col min="7718" max="7718" width="10.7109375" style="1" customWidth="1"/>
    <col min="7719" max="7932" width="11.42578125" style="1"/>
    <col min="7933" max="7933" width="1.7109375" style="1" customWidth="1"/>
    <col min="7934" max="7934" width="40.7109375" style="1" customWidth="1"/>
    <col min="7935" max="7935" width="21.7109375" style="1" customWidth="1"/>
    <col min="7936" max="7936" width="10.7109375" style="1" customWidth="1"/>
    <col min="7937" max="7937" width="18.7109375" style="1" customWidth="1"/>
    <col min="7938" max="7939" width="21.7109375" style="1" customWidth="1"/>
    <col min="7940" max="7940" width="10.7109375" style="1" customWidth="1"/>
    <col min="7941" max="7941" width="21.7109375" style="1" customWidth="1"/>
    <col min="7942" max="7942" width="10.7109375" style="1" customWidth="1"/>
    <col min="7943" max="7943" width="18.7109375" style="1" customWidth="1"/>
    <col min="7944" max="7944" width="21.7109375" style="1" customWidth="1"/>
    <col min="7945" max="7945" width="40.7109375" style="1" customWidth="1"/>
    <col min="7946" max="7946" width="21.7109375" style="1" customWidth="1"/>
    <col min="7947" max="7947" width="10.7109375" style="1" customWidth="1"/>
    <col min="7948" max="7948" width="21.7109375" style="1" customWidth="1"/>
    <col min="7949" max="7949" width="10.7109375" style="1" customWidth="1"/>
    <col min="7950" max="7950" width="18.7109375" style="1" customWidth="1"/>
    <col min="7951" max="7951" width="21.7109375" style="1" customWidth="1"/>
    <col min="7952" max="7952" width="40.7109375" style="1" customWidth="1"/>
    <col min="7953" max="7953" width="21.7109375" style="1" customWidth="1"/>
    <col min="7954" max="7954" width="10.7109375" style="1" customWidth="1"/>
    <col min="7955" max="7955" width="21.7109375" style="1" customWidth="1"/>
    <col min="7956" max="7956" width="10.7109375" style="1" customWidth="1"/>
    <col min="7957" max="7957" width="18.7109375" style="1" customWidth="1"/>
    <col min="7958" max="7958" width="21.7109375" style="1" customWidth="1"/>
    <col min="7959" max="7959" width="40.7109375" style="1" customWidth="1"/>
    <col min="7960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6" width="21.7109375" style="1" customWidth="1"/>
    <col min="7967" max="7967" width="10.7109375" style="1" customWidth="1"/>
    <col min="7968" max="7968" width="21.7109375" style="1" customWidth="1"/>
    <col min="7969" max="7969" width="10.7109375" style="1" customWidth="1"/>
    <col min="7970" max="7970" width="40.7109375" style="1" customWidth="1"/>
    <col min="7971" max="7973" width="21.7109375" style="1" customWidth="1"/>
    <col min="7974" max="7974" width="10.7109375" style="1" customWidth="1"/>
    <col min="7975" max="8188" width="11.42578125" style="1"/>
    <col min="8189" max="8189" width="1.7109375" style="1" customWidth="1"/>
    <col min="8190" max="8190" width="40.7109375" style="1" customWidth="1"/>
    <col min="8191" max="8191" width="21.7109375" style="1" customWidth="1"/>
    <col min="8192" max="8192" width="10.7109375" style="1" customWidth="1"/>
    <col min="8193" max="8193" width="18.7109375" style="1" customWidth="1"/>
    <col min="8194" max="8195" width="21.7109375" style="1" customWidth="1"/>
    <col min="8196" max="8196" width="10.7109375" style="1" customWidth="1"/>
    <col min="8197" max="8197" width="21.7109375" style="1" customWidth="1"/>
    <col min="8198" max="8198" width="10.7109375" style="1" customWidth="1"/>
    <col min="8199" max="8199" width="18.7109375" style="1" customWidth="1"/>
    <col min="8200" max="8200" width="21.7109375" style="1" customWidth="1"/>
    <col min="8201" max="8201" width="40.7109375" style="1" customWidth="1"/>
    <col min="8202" max="8202" width="21.7109375" style="1" customWidth="1"/>
    <col min="8203" max="8203" width="10.7109375" style="1" customWidth="1"/>
    <col min="8204" max="8204" width="21.7109375" style="1" customWidth="1"/>
    <col min="8205" max="8205" width="10.7109375" style="1" customWidth="1"/>
    <col min="8206" max="8206" width="18.7109375" style="1" customWidth="1"/>
    <col min="8207" max="8207" width="21.7109375" style="1" customWidth="1"/>
    <col min="8208" max="8208" width="40.7109375" style="1" customWidth="1"/>
    <col min="8209" max="8209" width="21.7109375" style="1" customWidth="1"/>
    <col min="8210" max="8210" width="10.7109375" style="1" customWidth="1"/>
    <col min="8211" max="8211" width="21.7109375" style="1" customWidth="1"/>
    <col min="8212" max="8212" width="10.7109375" style="1" customWidth="1"/>
    <col min="8213" max="8213" width="18.7109375" style="1" customWidth="1"/>
    <col min="8214" max="8214" width="21.7109375" style="1" customWidth="1"/>
    <col min="8215" max="8215" width="40.7109375" style="1" customWidth="1"/>
    <col min="8216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2" width="21.7109375" style="1" customWidth="1"/>
    <col min="8223" max="8223" width="10.7109375" style="1" customWidth="1"/>
    <col min="8224" max="8224" width="21.7109375" style="1" customWidth="1"/>
    <col min="8225" max="8225" width="10.7109375" style="1" customWidth="1"/>
    <col min="8226" max="8226" width="40.7109375" style="1" customWidth="1"/>
    <col min="8227" max="8229" width="21.7109375" style="1" customWidth="1"/>
    <col min="8230" max="8230" width="10.7109375" style="1" customWidth="1"/>
    <col min="8231" max="8444" width="11.42578125" style="1"/>
    <col min="8445" max="8445" width="1.7109375" style="1" customWidth="1"/>
    <col min="8446" max="8446" width="40.7109375" style="1" customWidth="1"/>
    <col min="8447" max="8447" width="21.7109375" style="1" customWidth="1"/>
    <col min="8448" max="8448" width="10.7109375" style="1" customWidth="1"/>
    <col min="8449" max="8449" width="18.7109375" style="1" customWidth="1"/>
    <col min="8450" max="8451" width="21.7109375" style="1" customWidth="1"/>
    <col min="8452" max="8452" width="10.7109375" style="1" customWidth="1"/>
    <col min="8453" max="8453" width="21.7109375" style="1" customWidth="1"/>
    <col min="8454" max="8454" width="10.7109375" style="1" customWidth="1"/>
    <col min="8455" max="8455" width="18.7109375" style="1" customWidth="1"/>
    <col min="8456" max="8456" width="21.7109375" style="1" customWidth="1"/>
    <col min="8457" max="8457" width="40.7109375" style="1" customWidth="1"/>
    <col min="8458" max="8458" width="21.7109375" style="1" customWidth="1"/>
    <col min="8459" max="8459" width="10.7109375" style="1" customWidth="1"/>
    <col min="8460" max="8460" width="21.7109375" style="1" customWidth="1"/>
    <col min="8461" max="8461" width="10.7109375" style="1" customWidth="1"/>
    <col min="8462" max="8462" width="18.7109375" style="1" customWidth="1"/>
    <col min="8463" max="8463" width="21.7109375" style="1" customWidth="1"/>
    <col min="8464" max="8464" width="40.7109375" style="1" customWidth="1"/>
    <col min="8465" max="8465" width="21.7109375" style="1" customWidth="1"/>
    <col min="8466" max="8466" width="10.7109375" style="1" customWidth="1"/>
    <col min="8467" max="8467" width="21.7109375" style="1" customWidth="1"/>
    <col min="8468" max="8468" width="10.7109375" style="1" customWidth="1"/>
    <col min="8469" max="8469" width="18.7109375" style="1" customWidth="1"/>
    <col min="8470" max="8470" width="21.7109375" style="1" customWidth="1"/>
    <col min="8471" max="8471" width="40.7109375" style="1" customWidth="1"/>
    <col min="8472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8" width="21.7109375" style="1" customWidth="1"/>
    <col min="8479" max="8479" width="10.7109375" style="1" customWidth="1"/>
    <col min="8480" max="8480" width="21.7109375" style="1" customWidth="1"/>
    <col min="8481" max="8481" width="10.7109375" style="1" customWidth="1"/>
    <col min="8482" max="8482" width="40.7109375" style="1" customWidth="1"/>
    <col min="8483" max="8485" width="21.7109375" style="1" customWidth="1"/>
    <col min="8486" max="8486" width="10.7109375" style="1" customWidth="1"/>
    <col min="8487" max="8700" width="11.42578125" style="1"/>
    <col min="8701" max="8701" width="1.7109375" style="1" customWidth="1"/>
    <col min="8702" max="8702" width="40.7109375" style="1" customWidth="1"/>
    <col min="8703" max="8703" width="21.7109375" style="1" customWidth="1"/>
    <col min="8704" max="8704" width="10.7109375" style="1" customWidth="1"/>
    <col min="8705" max="8705" width="18.7109375" style="1" customWidth="1"/>
    <col min="8706" max="8707" width="21.7109375" style="1" customWidth="1"/>
    <col min="8708" max="8708" width="10.7109375" style="1" customWidth="1"/>
    <col min="8709" max="8709" width="21.7109375" style="1" customWidth="1"/>
    <col min="8710" max="8710" width="10.7109375" style="1" customWidth="1"/>
    <col min="8711" max="8711" width="18.7109375" style="1" customWidth="1"/>
    <col min="8712" max="8712" width="21.7109375" style="1" customWidth="1"/>
    <col min="8713" max="8713" width="40.7109375" style="1" customWidth="1"/>
    <col min="8714" max="8714" width="21.7109375" style="1" customWidth="1"/>
    <col min="8715" max="8715" width="10.7109375" style="1" customWidth="1"/>
    <col min="8716" max="8716" width="21.7109375" style="1" customWidth="1"/>
    <col min="8717" max="8717" width="10.7109375" style="1" customWidth="1"/>
    <col min="8718" max="8718" width="18.7109375" style="1" customWidth="1"/>
    <col min="8719" max="8719" width="21.7109375" style="1" customWidth="1"/>
    <col min="8720" max="8720" width="40.7109375" style="1" customWidth="1"/>
    <col min="8721" max="8721" width="21.7109375" style="1" customWidth="1"/>
    <col min="8722" max="8722" width="10.7109375" style="1" customWidth="1"/>
    <col min="8723" max="8723" width="21.7109375" style="1" customWidth="1"/>
    <col min="8724" max="8724" width="10.7109375" style="1" customWidth="1"/>
    <col min="8725" max="8725" width="18.7109375" style="1" customWidth="1"/>
    <col min="8726" max="8726" width="21.7109375" style="1" customWidth="1"/>
    <col min="8727" max="8727" width="40.7109375" style="1" customWidth="1"/>
    <col min="8728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4" width="21.7109375" style="1" customWidth="1"/>
    <col min="8735" max="8735" width="10.7109375" style="1" customWidth="1"/>
    <col min="8736" max="8736" width="21.7109375" style="1" customWidth="1"/>
    <col min="8737" max="8737" width="10.7109375" style="1" customWidth="1"/>
    <col min="8738" max="8738" width="40.7109375" style="1" customWidth="1"/>
    <col min="8739" max="8741" width="21.7109375" style="1" customWidth="1"/>
    <col min="8742" max="8742" width="10.7109375" style="1" customWidth="1"/>
    <col min="8743" max="8956" width="11.42578125" style="1"/>
    <col min="8957" max="8957" width="1.7109375" style="1" customWidth="1"/>
    <col min="8958" max="8958" width="40.7109375" style="1" customWidth="1"/>
    <col min="8959" max="8959" width="21.7109375" style="1" customWidth="1"/>
    <col min="8960" max="8960" width="10.7109375" style="1" customWidth="1"/>
    <col min="8961" max="8961" width="18.7109375" style="1" customWidth="1"/>
    <col min="8962" max="8963" width="21.7109375" style="1" customWidth="1"/>
    <col min="8964" max="8964" width="10.7109375" style="1" customWidth="1"/>
    <col min="8965" max="8965" width="21.7109375" style="1" customWidth="1"/>
    <col min="8966" max="8966" width="10.7109375" style="1" customWidth="1"/>
    <col min="8967" max="8967" width="18.7109375" style="1" customWidth="1"/>
    <col min="8968" max="8968" width="21.7109375" style="1" customWidth="1"/>
    <col min="8969" max="8969" width="40.7109375" style="1" customWidth="1"/>
    <col min="8970" max="8970" width="21.7109375" style="1" customWidth="1"/>
    <col min="8971" max="8971" width="10.7109375" style="1" customWidth="1"/>
    <col min="8972" max="8972" width="21.7109375" style="1" customWidth="1"/>
    <col min="8973" max="8973" width="10.7109375" style="1" customWidth="1"/>
    <col min="8974" max="8974" width="18.7109375" style="1" customWidth="1"/>
    <col min="8975" max="8975" width="21.7109375" style="1" customWidth="1"/>
    <col min="8976" max="8976" width="40.7109375" style="1" customWidth="1"/>
    <col min="8977" max="8977" width="21.7109375" style="1" customWidth="1"/>
    <col min="8978" max="8978" width="10.7109375" style="1" customWidth="1"/>
    <col min="8979" max="8979" width="21.7109375" style="1" customWidth="1"/>
    <col min="8980" max="8980" width="10.7109375" style="1" customWidth="1"/>
    <col min="8981" max="8981" width="18.7109375" style="1" customWidth="1"/>
    <col min="8982" max="8982" width="21.7109375" style="1" customWidth="1"/>
    <col min="8983" max="8983" width="40.7109375" style="1" customWidth="1"/>
    <col min="8984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90" width="21.7109375" style="1" customWidth="1"/>
    <col min="8991" max="8991" width="10.7109375" style="1" customWidth="1"/>
    <col min="8992" max="8992" width="21.7109375" style="1" customWidth="1"/>
    <col min="8993" max="8993" width="10.7109375" style="1" customWidth="1"/>
    <col min="8994" max="8994" width="40.7109375" style="1" customWidth="1"/>
    <col min="8995" max="8997" width="21.7109375" style="1" customWidth="1"/>
    <col min="8998" max="8998" width="10.7109375" style="1" customWidth="1"/>
    <col min="8999" max="9212" width="11.42578125" style="1"/>
    <col min="9213" max="9213" width="1.7109375" style="1" customWidth="1"/>
    <col min="9214" max="9214" width="40.7109375" style="1" customWidth="1"/>
    <col min="9215" max="9215" width="21.7109375" style="1" customWidth="1"/>
    <col min="9216" max="9216" width="10.7109375" style="1" customWidth="1"/>
    <col min="9217" max="9217" width="18.7109375" style="1" customWidth="1"/>
    <col min="9218" max="9219" width="21.7109375" style="1" customWidth="1"/>
    <col min="9220" max="9220" width="10.7109375" style="1" customWidth="1"/>
    <col min="9221" max="9221" width="21.7109375" style="1" customWidth="1"/>
    <col min="9222" max="9222" width="10.7109375" style="1" customWidth="1"/>
    <col min="9223" max="9223" width="18.7109375" style="1" customWidth="1"/>
    <col min="9224" max="9224" width="21.7109375" style="1" customWidth="1"/>
    <col min="9225" max="9225" width="40.7109375" style="1" customWidth="1"/>
    <col min="9226" max="9226" width="21.7109375" style="1" customWidth="1"/>
    <col min="9227" max="9227" width="10.7109375" style="1" customWidth="1"/>
    <col min="9228" max="9228" width="21.7109375" style="1" customWidth="1"/>
    <col min="9229" max="9229" width="10.7109375" style="1" customWidth="1"/>
    <col min="9230" max="9230" width="18.7109375" style="1" customWidth="1"/>
    <col min="9231" max="9231" width="21.7109375" style="1" customWidth="1"/>
    <col min="9232" max="9232" width="40.7109375" style="1" customWidth="1"/>
    <col min="9233" max="9233" width="21.7109375" style="1" customWidth="1"/>
    <col min="9234" max="9234" width="10.7109375" style="1" customWidth="1"/>
    <col min="9235" max="9235" width="21.7109375" style="1" customWidth="1"/>
    <col min="9236" max="9236" width="10.7109375" style="1" customWidth="1"/>
    <col min="9237" max="9237" width="18.7109375" style="1" customWidth="1"/>
    <col min="9238" max="9238" width="21.7109375" style="1" customWidth="1"/>
    <col min="9239" max="9239" width="40.7109375" style="1" customWidth="1"/>
    <col min="9240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6" width="21.7109375" style="1" customWidth="1"/>
    <col min="9247" max="9247" width="10.7109375" style="1" customWidth="1"/>
    <col min="9248" max="9248" width="21.7109375" style="1" customWidth="1"/>
    <col min="9249" max="9249" width="10.7109375" style="1" customWidth="1"/>
    <col min="9250" max="9250" width="40.7109375" style="1" customWidth="1"/>
    <col min="9251" max="9253" width="21.7109375" style="1" customWidth="1"/>
    <col min="9254" max="9254" width="10.7109375" style="1" customWidth="1"/>
    <col min="9255" max="9468" width="11.42578125" style="1"/>
    <col min="9469" max="9469" width="1.7109375" style="1" customWidth="1"/>
    <col min="9470" max="9470" width="40.7109375" style="1" customWidth="1"/>
    <col min="9471" max="9471" width="21.7109375" style="1" customWidth="1"/>
    <col min="9472" max="9472" width="10.7109375" style="1" customWidth="1"/>
    <col min="9473" max="9473" width="18.7109375" style="1" customWidth="1"/>
    <col min="9474" max="9475" width="21.7109375" style="1" customWidth="1"/>
    <col min="9476" max="9476" width="10.7109375" style="1" customWidth="1"/>
    <col min="9477" max="9477" width="21.7109375" style="1" customWidth="1"/>
    <col min="9478" max="9478" width="10.7109375" style="1" customWidth="1"/>
    <col min="9479" max="9479" width="18.7109375" style="1" customWidth="1"/>
    <col min="9480" max="9480" width="21.7109375" style="1" customWidth="1"/>
    <col min="9481" max="9481" width="40.7109375" style="1" customWidth="1"/>
    <col min="9482" max="9482" width="21.7109375" style="1" customWidth="1"/>
    <col min="9483" max="9483" width="10.7109375" style="1" customWidth="1"/>
    <col min="9484" max="9484" width="21.7109375" style="1" customWidth="1"/>
    <col min="9485" max="9485" width="10.7109375" style="1" customWidth="1"/>
    <col min="9486" max="9486" width="18.7109375" style="1" customWidth="1"/>
    <col min="9487" max="9487" width="21.7109375" style="1" customWidth="1"/>
    <col min="9488" max="9488" width="40.7109375" style="1" customWidth="1"/>
    <col min="9489" max="9489" width="21.7109375" style="1" customWidth="1"/>
    <col min="9490" max="9490" width="10.7109375" style="1" customWidth="1"/>
    <col min="9491" max="9491" width="21.7109375" style="1" customWidth="1"/>
    <col min="9492" max="9492" width="10.7109375" style="1" customWidth="1"/>
    <col min="9493" max="9493" width="18.7109375" style="1" customWidth="1"/>
    <col min="9494" max="9494" width="21.7109375" style="1" customWidth="1"/>
    <col min="9495" max="9495" width="40.7109375" style="1" customWidth="1"/>
    <col min="9496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2" width="21.7109375" style="1" customWidth="1"/>
    <col min="9503" max="9503" width="10.7109375" style="1" customWidth="1"/>
    <col min="9504" max="9504" width="21.7109375" style="1" customWidth="1"/>
    <col min="9505" max="9505" width="10.7109375" style="1" customWidth="1"/>
    <col min="9506" max="9506" width="40.7109375" style="1" customWidth="1"/>
    <col min="9507" max="9509" width="21.7109375" style="1" customWidth="1"/>
    <col min="9510" max="9510" width="10.7109375" style="1" customWidth="1"/>
    <col min="9511" max="9724" width="11.42578125" style="1"/>
    <col min="9725" max="9725" width="1.7109375" style="1" customWidth="1"/>
    <col min="9726" max="9726" width="40.7109375" style="1" customWidth="1"/>
    <col min="9727" max="9727" width="21.7109375" style="1" customWidth="1"/>
    <col min="9728" max="9728" width="10.7109375" style="1" customWidth="1"/>
    <col min="9729" max="9729" width="18.7109375" style="1" customWidth="1"/>
    <col min="9730" max="9731" width="21.7109375" style="1" customWidth="1"/>
    <col min="9732" max="9732" width="10.7109375" style="1" customWidth="1"/>
    <col min="9733" max="9733" width="21.7109375" style="1" customWidth="1"/>
    <col min="9734" max="9734" width="10.7109375" style="1" customWidth="1"/>
    <col min="9735" max="9735" width="18.7109375" style="1" customWidth="1"/>
    <col min="9736" max="9736" width="21.7109375" style="1" customWidth="1"/>
    <col min="9737" max="9737" width="40.7109375" style="1" customWidth="1"/>
    <col min="9738" max="9738" width="21.7109375" style="1" customWidth="1"/>
    <col min="9739" max="9739" width="10.7109375" style="1" customWidth="1"/>
    <col min="9740" max="9740" width="21.7109375" style="1" customWidth="1"/>
    <col min="9741" max="9741" width="10.7109375" style="1" customWidth="1"/>
    <col min="9742" max="9742" width="18.7109375" style="1" customWidth="1"/>
    <col min="9743" max="9743" width="21.7109375" style="1" customWidth="1"/>
    <col min="9744" max="9744" width="40.7109375" style="1" customWidth="1"/>
    <col min="9745" max="9745" width="21.7109375" style="1" customWidth="1"/>
    <col min="9746" max="9746" width="10.7109375" style="1" customWidth="1"/>
    <col min="9747" max="9747" width="21.7109375" style="1" customWidth="1"/>
    <col min="9748" max="9748" width="10.7109375" style="1" customWidth="1"/>
    <col min="9749" max="9749" width="18.7109375" style="1" customWidth="1"/>
    <col min="9750" max="9750" width="21.7109375" style="1" customWidth="1"/>
    <col min="9751" max="9751" width="40.7109375" style="1" customWidth="1"/>
    <col min="9752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8" width="21.7109375" style="1" customWidth="1"/>
    <col min="9759" max="9759" width="10.7109375" style="1" customWidth="1"/>
    <col min="9760" max="9760" width="21.7109375" style="1" customWidth="1"/>
    <col min="9761" max="9761" width="10.7109375" style="1" customWidth="1"/>
    <col min="9762" max="9762" width="40.7109375" style="1" customWidth="1"/>
    <col min="9763" max="9765" width="21.7109375" style="1" customWidth="1"/>
    <col min="9766" max="9766" width="10.7109375" style="1" customWidth="1"/>
    <col min="9767" max="9980" width="11.42578125" style="1"/>
    <col min="9981" max="9981" width="1.7109375" style="1" customWidth="1"/>
    <col min="9982" max="9982" width="40.7109375" style="1" customWidth="1"/>
    <col min="9983" max="9983" width="21.7109375" style="1" customWidth="1"/>
    <col min="9984" max="9984" width="10.7109375" style="1" customWidth="1"/>
    <col min="9985" max="9985" width="18.7109375" style="1" customWidth="1"/>
    <col min="9986" max="9987" width="21.7109375" style="1" customWidth="1"/>
    <col min="9988" max="9988" width="10.7109375" style="1" customWidth="1"/>
    <col min="9989" max="9989" width="21.7109375" style="1" customWidth="1"/>
    <col min="9990" max="9990" width="10.7109375" style="1" customWidth="1"/>
    <col min="9991" max="9991" width="18.7109375" style="1" customWidth="1"/>
    <col min="9992" max="9992" width="21.7109375" style="1" customWidth="1"/>
    <col min="9993" max="9993" width="40.7109375" style="1" customWidth="1"/>
    <col min="9994" max="9994" width="21.7109375" style="1" customWidth="1"/>
    <col min="9995" max="9995" width="10.7109375" style="1" customWidth="1"/>
    <col min="9996" max="9996" width="21.7109375" style="1" customWidth="1"/>
    <col min="9997" max="9997" width="10.7109375" style="1" customWidth="1"/>
    <col min="9998" max="9998" width="18.7109375" style="1" customWidth="1"/>
    <col min="9999" max="9999" width="21.7109375" style="1" customWidth="1"/>
    <col min="10000" max="10000" width="40.7109375" style="1" customWidth="1"/>
    <col min="10001" max="10001" width="21.7109375" style="1" customWidth="1"/>
    <col min="10002" max="10002" width="10.7109375" style="1" customWidth="1"/>
    <col min="10003" max="10003" width="21.7109375" style="1" customWidth="1"/>
    <col min="10004" max="10004" width="10.7109375" style="1" customWidth="1"/>
    <col min="10005" max="10005" width="18.7109375" style="1" customWidth="1"/>
    <col min="10006" max="10006" width="21.7109375" style="1" customWidth="1"/>
    <col min="10007" max="10007" width="40.7109375" style="1" customWidth="1"/>
    <col min="10008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4" width="21.7109375" style="1" customWidth="1"/>
    <col min="10015" max="10015" width="10.7109375" style="1" customWidth="1"/>
    <col min="10016" max="10016" width="21.7109375" style="1" customWidth="1"/>
    <col min="10017" max="10017" width="10.7109375" style="1" customWidth="1"/>
    <col min="10018" max="10018" width="40.7109375" style="1" customWidth="1"/>
    <col min="10019" max="10021" width="21.7109375" style="1" customWidth="1"/>
    <col min="10022" max="10022" width="10.7109375" style="1" customWidth="1"/>
    <col min="10023" max="10236" width="11.42578125" style="1"/>
    <col min="10237" max="10237" width="1.7109375" style="1" customWidth="1"/>
    <col min="10238" max="10238" width="40.7109375" style="1" customWidth="1"/>
    <col min="10239" max="10239" width="21.7109375" style="1" customWidth="1"/>
    <col min="10240" max="10240" width="10.7109375" style="1" customWidth="1"/>
    <col min="10241" max="10241" width="18.7109375" style="1" customWidth="1"/>
    <col min="10242" max="10243" width="21.7109375" style="1" customWidth="1"/>
    <col min="10244" max="10244" width="10.7109375" style="1" customWidth="1"/>
    <col min="10245" max="10245" width="21.7109375" style="1" customWidth="1"/>
    <col min="10246" max="10246" width="10.7109375" style="1" customWidth="1"/>
    <col min="10247" max="10247" width="18.7109375" style="1" customWidth="1"/>
    <col min="10248" max="10248" width="21.7109375" style="1" customWidth="1"/>
    <col min="10249" max="10249" width="40.7109375" style="1" customWidth="1"/>
    <col min="10250" max="10250" width="21.7109375" style="1" customWidth="1"/>
    <col min="10251" max="10251" width="10.7109375" style="1" customWidth="1"/>
    <col min="10252" max="10252" width="21.7109375" style="1" customWidth="1"/>
    <col min="10253" max="10253" width="10.7109375" style="1" customWidth="1"/>
    <col min="10254" max="10254" width="18.7109375" style="1" customWidth="1"/>
    <col min="10255" max="10255" width="21.7109375" style="1" customWidth="1"/>
    <col min="10256" max="10256" width="40.7109375" style="1" customWidth="1"/>
    <col min="10257" max="10257" width="21.7109375" style="1" customWidth="1"/>
    <col min="10258" max="10258" width="10.7109375" style="1" customWidth="1"/>
    <col min="10259" max="10259" width="21.7109375" style="1" customWidth="1"/>
    <col min="10260" max="10260" width="10.7109375" style="1" customWidth="1"/>
    <col min="10261" max="10261" width="18.7109375" style="1" customWidth="1"/>
    <col min="10262" max="10262" width="21.7109375" style="1" customWidth="1"/>
    <col min="10263" max="10263" width="40.7109375" style="1" customWidth="1"/>
    <col min="10264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70" width="21.7109375" style="1" customWidth="1"/>
    <col min="10271" max="10271" width="10.7109375" style="1" customWidth="1"/>
    <col min="10272" max="10272" width="21.7109375" style="1" customWidth="1"/>
    <col min="10273" max="10273" width="10.7109375" style="1" customWidth="1"/>
    <col min="10274" max="10274" width="40.7109375" style="1" customWidth="1"/>
    <col min="10275" max="10277" width="21.7109375" style="1" customWidth="1"/>
    <col min="10278" max="10278" width="10.7109375" style="1" customWidth="1"/>
    <col min="10279" max="10492" width="11.42578125" style="1"/>
    <col min="10493" max="10493" width="1.7109375" style="1" customWidth="1"/>
    <col min="10494" max="10494" width="40.7109375" style="1" customWidth="1"/>
    <col min="10495" max="10495" width="21.7109375" style="1" customWidth="1"/>
    <col min="10496" max="10496" width="10.7109375" style="1" customWidth="1"/>
    <col min="10497" max="10497" width="18.7109375" style="1" customWidth="1"/>
    <col min="10498" max="10499" width="21.7109375" style="1" customWidth="1"/>
    <col min="10500" max="10500" width="10.7109375" style="1" customWidth="1"/>
    <col min="10501" max="10501" width="21.7109375" style="1" customWidth="1"/>
    <col min="10502" max="10502" width="10.7109375" style="1" customWidth="1"/>
    <col min="10503" max="10503" width="18.7109375" style="1" customWidth="1"/>
    <col min="10504" max="10504" width="21.7109375" style="1" customWidth="1"/>
    <col min="10505" max="10505" width="40.7109375" style="1" customWidth="1"/>
    <col min="10506" max="10506" width="21.7109375" style="1" customWidth="1"/>
    <col min="10507" max="10507" width="10.7109375" style="1" customWidth="1"/>
    <col min="10508" max="10508" width="21.7109375" style="1" customWidth="1"/>
    <col min="10509" max="10509" width="10.7109375" style="1" customWidth="1"/>
    <col min="10510" max="10510" width="18.7109375" style="1" customWidth="1"/>
    <col min="10511" max="10511" width="21.7109375" style="1" customWidth="1"/>
    <col min="10512" max="10512" width="40.7109375" style="1" customWidth="1"/>
    <col min="10513" max="10513" width="21.7109375" style="1" customWidth="1"/>
    <col min="10514" max="10514" width="10.7109375" style="1" customWidth="1"/>
    <col min="10515" max="10515" width="21.7109375" style="1" customWidth="1"/>
    <col min="10516" max="10516" width="10.7109375" style="1" customWidth="1"/>
    <col min="10517" max="10517" width="18.7109375" style="1" customWidth="1"/>
    <col min="10518" max="10518" width="21.7109375" style="1" customWidth="1"/>
    <col min="10519" max="10519" width="40.7109375" style="1" customWidth="1"/>
    <col min="10520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6" width="21.7109375" style="1" customWidth="1"/>
    <col min="10527" max="10527" width="10.7109375" style="1" customWidth="1"/>
    <col min="10528" max="10528" width="21.7109375" style="1" customWidth="1"/>
    <col min="10529" max="10529" width="10.7109375" style="1" customWidth="1"/>
    <col min="10530" max="10530" width="40.7109375" style="1" customWidth="1"/>
    <col min="10531" max="10533" width="21.7109375" style="1" customWidth="1"/>
    <col min="10534" max="10534" width="10.7109375" style="1" customWidth="1"/>
    <col min="10535" max="10748" width="11.42578125" style="1"/>
    <col min="10749" max="10749" width="1.7109375" style="1" customWidth="1"/>
    <col min="10750" max="10750" width="40.7109375" style="1" customWidth="1"/>
    <col min="10751" max="10751" width="21.7109375" style="1" customWidth="1"/>
    <col min="10752" max="10752" width="10.7109375" style="1" customWidth="1"/>
    <col min="10753" max="10753" width="18.7109375" style="1" customWidth="1"/>
    <col min="10754" max="10755" width="21.7109375" style="1" customWidth="1"/>
    <col min="10756" max="10756" width="10.7109375" style="1" customWidth="1"/>
    <col min="10757" max="10757" width="21.7109375" style="1" customWidth="1"/>
    <col min="10758" max="10758" width="10.7109375" style="1" customWidth="1"/>
    <col min="10759" max="10759" width="18.7109375" style="1" customWidth="1"/>
    <col min="10760" max="10760" width="21.7109375" style="1" customWidth="1"/>
    <col min="10761" max="10761" width="40.7109375" style="1" customWidth="1"/>
    <col min="10762" max="10762" width="21.7109375" style="1" customWidth="1"/>
    <col min="10763" max="10763" width="10.7109375" style="1" customWidth="1"/>
    <col min="10764" max="10764" width="21.7109375" style="1" customWidth="1"/>
    <col min="10765" max="10765" width="10.7109375" style="1" customWidth="1"/>
    <col min="10766" max="10766" width="18.7109375" style="1" customWidth="1"/>
    <col min="10767" max="10767" width="21.7109375" style="1" customWidth="1"/>
    <col min="10768" max="10768" width="40.7109375" style="1" customWidth="1"/>
    <col min="10769" max="10769" width="21.7109375" style="1" customWidth="1"/>
    <col min="10770" max="10770" width="10.7109375" style="1" customWidth="1"/>
    <col min="10771" max="10771" width="21.7109375" style="1" customWidth="1"/>
    <col min="10772" max="10772" width="10.7109375" style="1" customWidth="1"/>
    <col min="10773" max="10773" width="18.7109375" style="1" customWidth="1"/>
    <col min="10774" max="10774" width="21.7109375" style="1" customWidth="1"/>
    <col min="10775" max="10775" width="40.7109375" style="1" customWidth="1"/>
    <col min="10776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2" width="21.7109375" style="1" customWidth="1"/>
    <col min="10783" max="10783" width="10.7109375" style="1" customWidth="1"/>
    <col min="10784" max="10784" width="21.7109375" style="1" customWidth="1"/>
    <col min="10785" max="10785" width="10.7109375" style="1" customWidth="1"/>
    <col min="10786" max="10786" width="40.7109375" style="1" customWidth="1"/>
    <col min="10787" max="10789" width="21.7109375" style="1" customWidth="1"/>
    <col min="10790" max="10790" width="10.7109375" style="1" customWidth="1"/>
    <col min="10791" max="11004" width="11.42578125" style="1"/>
    <col min="11005" max="11005" width="1.7109375" style="1" customWidth="1"/>
    <col min="11006" max="11006" width="40.7109375" style="1" customWidth="1"/>
    <col min="11007" max="11007" width="21.7109375" style="1" customWidth="1"/>
    <col min="11008" max="11008" width="10.7109375" style="1" customWidth="1"/>
    <col min="11009" max="11009" width="18.7109375" style="1" customWidth="1"/>
    <col min="11010" max="11011" width="21.7109375" style="1" customWidth="1"/>
    <col min="11012" max="11012" width="10.7109375" style="1" customWidth="1"/>
    <col min="11013" max="11013" width="21.7109375" style="1" customWidth="1"/>
    <col min="11014" max="11014" width="10.7109375" style="1" customWidth="1"/>
    <col min="11015" max="11015" width="18.7109375" style="1" customWidth="1"/>
    <col min="11016" max="11016" width="21.7109375" style="1" customWidth="1"/>
    <col min="11017" max="11017" width="40.7109375" style="1" customWidth="1"/>
    <col min="11018" max="11018" width="21.7109375" style="1" customWidth="1"/>
    <col min="11019" max="11019" width="10.7109375" style="1" customWidth="1"/>
    <col min="11020" max="11020" width="21.7109375" style="1" customWidth="1"/>
    <col min="11021" max="11021" width="10.7109375" style="1" customWidth="1"/>
    <col min="11022" max="11022" width="18.7109375" style="1" customWidth="1"/>
    <col min="11023" max="11023" width="21.7109375" style="1" customWidth="1"/>
    <col min="11024" max="11024" width="40.7109375" style="1" customWidth="1"/>
    <col min="11025" max="11025" width="21.7109375" style="1" customWidth="1"/>
    <col min="11026" max="11026" width="10.7109375" style="1" customWidth="1"/>
    <col min="11027" max="11027" width="21.7109375" style="1" customWidth="1"/>
    <col min="11028" max="11028" width="10.7109375" style="1" customWidth="1"/>
    <col min="11029" max="11029" width="18.7109375" style="1" customWidth="1"/>
    <col min="11030" max="11030" width="21.7109375" style="1" customWidth="1"/>
    <col min="11031" max="11031" width="40.7109375" style="1" customWidth="1"/>
    <col min="11032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8" width="21.7109375" style="1" customWidth="1"/>
    <col min="11039" max="11039" width="10.7109375" style="1" customWidth="1"/>
    <col min="11040" max="11040" width="21.7109375" style="1" customWidth="1"/>
    <col min="11041" max="11041" width="10.7109375" style="1" customWidth="1"/>
    <col min="11042" max="11042" width="40.7109375" style="1" customWidth="1"/>
    <col min="11043" max="11045" width="21.7109375" style="1" customWidth="1"/>
    <col min="11046" max="11046" width="10.7109375" style="1" customWidth="1"/>
    <col min="11047" max="11260" width="11.42578125" style="1"/>
    <col min="11261" max="11261" width="1.7109375" style="1" customWidth="1"/>
    <col min="11262" max="11262" width="40.7109375" style="1" customWidth="1"/>
    <col min="11263" max="11263" width="21.7109375" style="1" customWidth="1"/>
    <col min="11264" max="11264" width="10.7109375" style="1" customWidth="1"/>
    <col min="11265" max="11265" width="18.7109375" style="1" customWidth="1"/>
    <col min="11266" max="11267" width="21.7109375" style="1" customWidth="1"/>
    <col min="11268" max="11268" width="10.7109375" style="1" customWidth="1"/>
    <col min="11269" max="11269" width="21.7109375" style="1" customWidth="1"/>
    <col min="11270" max="11270" width="10.7109375" style="1" customWidth="1"/>
    <col min="11271" max="11271" width="18.7109375" style="1" customWidth="1"/>
    <col min="11272" max="11272" width="21.7109375" style="1" customWidth="1"/>
    <col min="11273" max="11273" width="40.7109375" style="1" customWidth="1"/>
    <col min="11274" max="11274" width="21.7109375" style="1" customWidth="1"/>
    <col min="11275" max="11275" width="10.7109375" style="1" customWidth="1"/>
    <col min="11276" max="11276" width="21.7109375" style="1" customWidth="1"/>
    <col min="11277" max="11277" width="10.7109375" style="1" customWidth="1"/>
    <col min="11278" max="11278" width="18.7109375" style="1" customWidth="1"/>
    <col min="11279" max="11279" width="21.7109375" style="1" customWidth="1"/>
    <col min="11280" max="11280" width="40.7109375" style="1" customWidth="1"/>
    <col min="11281" max="11281" width="21.7109375" style="1" customWidth="1"/>
    <col min="11282" max="11282" width="10.7109375" style="1" customWidth="1"/>
    <col min="11283" max="11283" width="21.7109375" style="1" customWidth="1"/>
    <col min="11284" max="11284" width="10.7109375" style="1" customWidth="1"/>
    <col min="11285" max="11285" width="18.7109375" style="1" customWidth="1"/>
    <col min="11286" max="11286" width="21.7109375" style="1" customWidth="1"/>
    <col min="11287" max="11287" width="40.7109375" style="1" customWidth="1"/>
    <col min="11288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4" width="21.7109375" style="1" customWidth="1"/>
    <col min="11295" max="11295" width="10.7109375" style="1" customWidth="1"/>
    <col min="11296" max="11296" width="21.7109375" style="1" customWidth="1"/>
    <col min="11297" max="11297" width="10.7109375" style="1" customWidth="1"/>
    <col min="11298" max="11298" width="40.7109375" style="1" customWidth="1"/>
    <col min="11299" max="11301" width="21.7109375" style="1" customWidth="1"/>
    <col min="11302" max="11302" width="10.7109375" style="1" customWidth="1"/>
    <col min="11303" max="11516" width="11.42578125" style="1"/>
    <col min="11517" max="11517" width="1.7109375" style="1" customWidth="1"/>
    <col min="11518" max="11518" width="40.7109375" style="1" customWidth="1"/>
    <col min="11519" max="11519" width="21.7109375" style="1" customWidth="1"/>
    <col min="11520" max="11520" width="10.7109375" style="1" customWidth="1"/>
    <col min="11521" max="11521" width="18.7109375" style="1" customWidth="1"/>
    <col min="11522" max="11523" width="21.7109375" style="1" customWidth="1"/>
    <col min="11524" max="11524" width="10.7109375" style="1" customWidth="1"/>
    <col min="11525" max="11525" width="21.7109375" style="1" customWidth="1"/>
    <col min="11526" max="11526" width="10.7109375" style="1" customWidth="1"/>
    <col min="11527" max="11527" width="18.7109375" style="1" customWidth="1"/>
    <col min="11528" max="11528" width="21.7109375" style="1" customWidth="1"/>
    <col min="11529" max="11529" width="40.7109375" style="1" customWidth="1"/>
    <col min="11530" max="11530" width="21.7109375" style="1" customWidth="1"/>
    <col min="11531" max="11531" width="10.7109375" style="1" customWidth="1"/>
    <col min="11532" max="11532" width="21.7109375" style="1" customWidth="1"/>
    <col min="11533" max="11533" width="10.7109375" style="1" customWidth="1"/>
    <col min="11534" max="11534" width="18.7109375" style="1" customWidth="1"/>
    <col min="11535" max="11535" width="21.7109375" style="1" customWidth="1"/>
    <col min="11536" max="11536" width="40.7109375" style="1" customWidth="1"/>
    <col min="11537" max="11537" width="21.7109375" style="1" customWidth="1"/>
    <col min="11538" max="11538" width="10.7109375" style="1" customWidth="1"/>
    <col min="11539" max="11539" width="21.7109375" style="1" customWidth="1"/>
    <col min="11540" max="11540" width="10.7109375" style="1" customWidth="1"/>
    <col min="11541" max="11541" width="18.7109375" style="1" customWidth="1"/>
    <col min="11542" max="11542" width="21.7109375" style="1" customWidth="1"/>
    <col min="11543" max="11543" width="40.7109375" style="1" customWidth="1"/>
    <col min="11544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50" width="21.7109375" style="1" customWidth="1"/>
    <col min="11551" max="11551" width="10.7109375" style="1" customWidth="1"/>
    <col min="11552" max="11552" width="21.7109375" style="1" customWidth="1"/>
    <col min="11553" max="11553" width="10.7109375" style="1" customWidth="1"/>
    <col min="11554" max="11554" width="40.7109375" style="1" customWidth="1"/>
    <col min="11555" max="11557" width="21.7109375" style="1" customWidth="1"/>
    <col min="11558" max="11558" width="10.7109375" style="1" customWidth="1"/>
    <col min="11559" max="11772" width="11.42578125" style="1"/>
    <col min="11773" max="11773" width="1.7109375" style="1" customWidth="1"/>
    <col min="11774" max="11774" width="40.7109375" style="1" customWidth="1"/>
    <col min="11775" max="11775" width="21.7109375" style="1" customWidth="1"/>
    <col min="11776" max="11776" width="10.7109375" style="1" customWidth="1"/>
    <col min="11777" max="11777" width="18.7109375" style="1" customWidth="1"/>
    <col min="11778" max="11779" width="21.7109375" style="1" customWidth="1"/>
    <col min="11780" max="11780" width="10.7109375" style="1" customWidth="1"/>
    <col min="11781" max="11781" width="21.7109375" style="1" customWidth="1"/>
    <col min="11782" max="11782" width="10.7109375" style="1" customWidth="1"/>
    <col min="11783" max="11783" width="18.7109375" style="1" customWidth="1"/>
    <col min="11784" max="11784" width="21.7109375" style="1" customWidth="1"/>
    <col min="11785" max="11785" width="40.7109375" style="1" customWidth="1"/>
    <col min="11786" max="11786" width="21.7109375" style="1" customWidth="1"/>
    <col min="11787" max="11787" width="10.7109375" style="1" customWidth="1"/>
    <col min="11788" max="11788" width="21.7109375" style="1" customWidth="1"/>
    <col min="11789" max="11789" width="10.7109375" style="1" customWidth="1"/>
    <col min="11790" max="11790" width="18.7109375" style="1" customWidth="1"/>
    <col min="11791" max="11791" width="21.7109375" style="1" customWidth="1"/>
    <col min="11792" max="11792" width="40.7109375" style="1" customWidth="1"/>
    <col min="11793" max="11793" width="21.7109375" style="1" customWidth="1"/>
    <col min="11794" max="11794" width="10.7109375" style="1" customWidth="1"/>
    <col min="11795" max="11795" width="21.7109375" style="1" customWidth="1"/>
    <col min="11796" max="11796" width="10.7109375" style="1" customWidth="1"/>
    <col min="11797" max="11797" width="18.7109375" style="1" customWidth="1"/>
    <col min="11798" max="11798" width="21.7109375" style="1" customWidth="1"/>
    <col min="11799" max="11799" width="40.7109375" style="1" customWidth="1"/>
    <col min="11800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6" width="21.7109375" style="1" customWidth="1"/>
    <col min="11807" max="11807" width="10.7109375" style="1" customWidth="1"/>
    <col min="11808" max="11808" width="21.7109375" style="1" customWidth="1"/>
    <col min="11809" max="11809" width="10.7109375" style="1" customWidth="1"/>
    <col min="11810" max="11810" width="40.7109375" style="1" customWidth="1"/>
    <col min="11811" max="11813" width="21.7109375" style="1" customWidth="1"/>
    <col min="11814" max="11814" width="10.7109375" style="1" customWidth="1"/>
    <col min="11815" max="12028" width="11.42578125" style="1"/>
    <col min="12029" max="12029" width="1.7109375" style="1" customWidth="1"/>
    <col min="12030" max="12030" width="40.7109375" style="1" customWidth="1"/>
    <col min="12031" max="12031" width="21.7109375" style="1" customWidth="1"/>
    <col min="12032" max="12032" width="10.7109375" style="1" customWidth="1"/>
    <col min="12033" max="12033" width="18.7109375" style="1" customWidth="1"/>
    <col min="12034" max="12035" width="21.7109375" style="1" customWidth="1"/>
    <col min="12036" max="12036" width="10.7109375" style="1" customWidth="1"/>
    <col min="12037" max="12037" width="21.7109375" style="1" customWidth="1"/>
    <col min="12038" max="12038" width="10.7109375" style="1" customWidth="1"/>
    <col min="12039" max="12039" width="18.7109375" style="1" customWidth="1"/>
    <col min="12040" max="12040" width="21.7109375" style="1" customWidth="1"/>
    <col min="12041" max="12041" width="40.7109375" style="1" customWidth="1"/>
    <col min="12042" max="12042" width="21.7109375" style="1" customWidth="1"/>
    <col min="12043" max="12043" width="10.7109375" style="1" customWidth="1"/>
    <col min="12044" max="12044" width="21.7109375" style="1" customWidth="1"/>
    <col min="12045" max="12045" width="10.7109375" style="1" customWidth="1"/>
    <col min="12046" max="12046" width="18.7109375" style="1" customWidth="1"/>
    <col min="12047" max="12047" width="21.7109375" style="1" customWidth="1"/>
    <col min="12048" max="12048" width="40.7109375" style="1" customWidth="1"/>
    <col min="12049" max="12049" width="21.7109375" style="1" customWidth="1"/>
    <col min="12050" max="12050" width="10.7109375" style="1" customWidth="1"/>
    <col min="12051" max="12051" width="21.7109375" style="1" customWidth="1"/>
    <col min="12052" max="12052" width="10.7109375" style="1" customWidth="1"/>
    <col min="12053" max="12053" width="18.7109375" style="1" customWidth="1"/>
    <col min="12054" max="12054" width="21.7109375" style="1" customWidth="1"/>
    <col min="12055" max="12055" width="40.7109375" style="1" customWidth="1"/>
    <col min="12056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2" width="21.7109375" style="1" customWidth="1"/>
    <col min="12063" max="12063" width="10.7109375" style="1" customWidth="1"/>
    <col min="12064" max="12064" width="21.7109375" style="1" customWidth="1"/>
    <col min="12065" max="12065" width="10.7109375" style="1" customWidth="1"/>
    <col min="12066" max="12066" width="40.7109375" style="1" customWidth="1"/>
    <col min="12067" max="12069" width="21.7109375" style="1" customWidth="1"/>
    <col min="12070" max="12070" width="10.7109375" style="1" customWidth="1"/>
    <col min="12071" max="12284" width="11.42578125" style="1"/>
    <col min="12285" max="12285" width="1.7109375" style="1" customWidth="1"/>
    <col min="12286" max="12286" width="40.7109375" style="1" customWidth="1"/>
    <col min="12287" max="12287" width="21.7109375" style="1" customWidth="1"/>
    <col min="12288" max="12288" width="10.7109375" style="1" customWidth="1"/>
    <col min="12289" max="12289" width="18.7109375" style="1" customWidth="1"/>
    <col min="12290" max="12291" width="21.7109375" style="1" customWidth="1"/>
    <col min="12292" max="12292" width="10.7109375" style="1" customWidth="1"/>
    <col min="12293" max="12293" width="21.7109375" style="1" customWidth="1"/>
    <col min="12294" max="12294" width="10.7109375" style="1" customWidth="1"/>
    <col min="12295" max="12295" width="18.7109375" style="1" customWidth="1"/>
    <col min="12296" max="12296" width="21.7109375" style="1" customWidth="1"/>
    <col min="12297" max="12297" width="40.7109375" style="1" customWidth="1"/>
    <col min="12298" max="12298" width="21.7109375" style="1" customWidth="1"/>
    <col min="12299" max="12299" width="10.7109375" style="1" customWidth="1"/>
    <col min="12300" max="12300" width="21.7109375" style="1" customWidth="1"/>
    <col min="12301" max="12301" width="10.7109375" style="1" customWidth="1"/>
    <col min="12302" max="12302" width="18.7109375" style="1" customWidth="1"/>
    <col min="12303" max="12303" width="21.7109375" style="1" customWidth="1"/>
    <col min="12304" max="12304" width="40.7109375" style="1" customWidth="1"/>
    <col min="12305" max="12305" width="21.7109375" style="1" customWidth="1"/>
    <col min="12306" max="12306" width="10.7109375" style="1" customWidth="1"/>
    <col min="12307" max="12307" width="21.7109375" style="1" customWidth="1"/>
    <col min="12308" max="12308" width="10.7109375" style="1" customWidth="1"/>
    <col min="12309" max="12309" width="18.7109375" style="1" customWidth="1"/>
    <col min="12310" max="12310" width="21.7109375" style="1" customWidth="1"/>
    <col min="12311" max="12311" width="40.7109375" style="1" customWidth="1"/>
    <col min="12312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8" width="21.7109375" style="1" customWidth="1"/>
    <col min="12319" max="12319" width="10.7109375" style="1" customWidth="1"/>
    <col min="12320" max="12320" width="21.7109375" style="1" customWidth="1"/>
    <col min="12321" max="12321" width="10.7109375" style="1" customWidth="1"/>
    <col min="12322" max="12322" width="40.7109375" style="1" customWidth="1"/>
    <col min="12323" max="12325" width="21.7109375" style="1" customWidth="1"/>
    <col min="12326" max="12326" width="10.7109375" style="1" customWidth="1"/>
    <col min="12327" max="12540" width="11.42578125" style="1"/>
    <col min="12541" max="12541" width="1.7109375" style="1" customWidth="1"/>
    <col min="12542" max="12542" width="40.7109375" style="1" customWidth="1"/>
    <col min="12543" max="12543" width="21.7109375" style="1" customWidth="1"/>
    <col min="12544" max="12544" width="10.7109375" style="1" customWidth="1"/>
    <col min="12545" max="12545" width="18.7109375" style="1" customWidth="1"/>
    <col min="12546" max="12547" width="21.7109375" style="1" customWidth="1"/>
    <col min="12548" max="12548" width="10.7109375" style="1" customWidth="1"/>
    <col min="12549" max="12549" width="21.7109375" style="1" customWidth="1"/>
    <col min="12550" max="12550" width="10.7109375" style="1" customWidth="1"/>
    <col min="12551" max="12551" width="18.7109375" style="1" customWidth="1"/>
    <col min="12552" max="12552" width="21.7109375" style="1" customWidth="1"/>
    <col min="12553" max="12553" width="40.7109375" style="1" customWidth="1"/>
    <col min="12554" max="12554" width="21.7109375" style="1" customWidth="1"/>
    <col min="12555" max="12555" width="10.7109375" style="1" customWidth="1"/>
    <col min="12556" max="12556" width="21.7109375" style="1" customWidth="1"/>
    <col min="12557" max="12557" width="10.7109375" style="1" customWidth="1"/>
    <col min="12558" max="12558" width="18.7109375" style="1" customWidth="1"/>
    <col min="12559" max="12559" width="21.7109375" style="1" customWidth="1"/>
    <col min="12560" max="12560" width="40.7109375" style="1" customWidth="1"/>
    <col min="12561" max="12561" width="21.7109375" style="1" customWidth="1"/>
    <col min="12562" max="12562" width="10.7109375" style="1" customWidth="1"/>
    <col min="12563" max="12563" width="21.7109375" style="1" customWidth="1"/>
    <col min="12564" max="12564" width="10.7109375" style="1" customWidth="1"/>
    <col min="12565" max="12565" width="18.7109375" style="1" customWidth="1"/>
    <col min="12566" max="12566" width="21.7109375" style="1" customWidth="1"/>
    <col min="12567" max="12567" width="40.7109375" style="1" customWidth="1"/>
    <col min="12568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4" width="21.7109375" style="1" customWidth="1"/>
    <col min="12575" max="12575" width="10.7109375" style="1" customWidth="1"/>
    <col min="12576" max="12576" width="21.7109375" style="1" customWidth="1"/>
    <col min="12577" max="12577" width="10.7109375" style="1" customWidth="1"/>
    <col min="12578" max="12578" width="40.7109375" style="1" customWidth="1"/>
    <col min="12579" max="12581" width="21.7109375" style="1" customWidth="1"/>
    <col min="12582" max="12582" width="10.7109375" style="1" customWidth="1"/>
    <col min="12583" max="12796" width="11.42578125" style="1"/>
    <col min="12797" max="12797" width="1.7109375" style="1" customWidth="1"/>
    <col min="12798" max="12798" width="40.7109375" style="1" customWidth="1"/>
    <col min="12799" max="12799" width="21.7109375" style="1" customWidth="1"/>
    <col min="12800" max="12800" width="10.7109375" style="1" customWidth="1"/>
    <col min="12801" max="12801" width="18.7109375" style="1" customWidth="1"/>
    <col min="12802" max="12803" width="21.7109375" style="1" customWidth="1"/>
    <col min="12804" max="12804" width="10.7109375" style="1" customWidth="1"/>
    <col min="12805" max="12805" width="21.7109375" style="1" customWidth="1"/>
    <col min="12806" max="12806" width="10.7109375" style="1" customWidth="1"/>
    <col min="12807" max="12807" width="18.7109375" style="1" customWidth="1"/>
    <col min="12808" max="12808" width="21.7109375" style="1" customWidth="1"/>
    <col min="12809" max="12809" width="40.7109375" style="1" customWidth="1"/>
    <col min="12810" max="12810" width="21.7109375" style="1" customWidth="1"/>
    <col min="12811" max="12811" width="10.7109375" style="1" customWidth="1"/>
    <col min="12812" max="12812" width="21.7109375" style="1" customWidth="1"/>
    <col min="12813" max="12813" width="10.7109375" style="1" customWidth="1"/>
    <col min="12814" max="12814" width="18.7109375" style="1" customWidth="1"/>
    <col min="12815" max="12815" width="21.7109375" style="1" customWidth="1"/>
    <col min="12816" max="12816" width="40.7109375" style="1" customWidth="1"/>
    <col min="12817" max="12817" width="21.7109375" style="1" customWidth="1"/>
    <col min="12818" max="12818" width="10.7109375" style="1" customWidth="1"/>
    <col min="12819" max="12819" width="21.7109375" style="1" customWidth="1"/>
    <col min="12820" max="12820" width="10.7109375" style="1" customWidth="1"/>
    <col min="12821" max="12821" width="18.7109375" style="1" customWidth="1"/>
    <col min="12822" max="12822" width="21.7109375" style="1" customWidth="1"/>
    <col min="12823" max="12823" width="40.7109375" style="1" customWidth="1"/>
    <col min="12824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30" width="21.7109375" style="1" customWidth="1"/>
    <col min="12831" max="12831" width="10.7109375" style="1" customWidth="1"/>
    <col min="12832" max="12832" width="21.7109375" style="1" customWidth="1"/>
    <col min="12833" max="12833" width="10.7109375" style="1" customWidth="1"/>
    <col min="12834" max="12834" width="40.7109375" style="1" customWidth="1"/>
    <col min="12835" max="12837" width="21.7109375" style="1" customWidth="1"/>
    <col min="12838" max="12838" width="10.7109375" style="1" customWidth="1"/>
    <col min="12839" max="13052" width="11.42578125" style="1"/>
    <col min="13053" max="13053" width="1.7109375" style="1" customWidth="1"/>
    <col min="13054" max="13054" width="40.7109375" style="1" customWidth="1"/>
    <col min="13055" max="13055" width="21.7109375" style="1" customWidth="1"/>
    <col min="13056" max="13056" width="10.7109375" style="1" customWidth="1"/>
    <col min="13057" max="13057" width="18.7109375" style="1" customWidth="1"/>
    <col min="13058" max="13059" width="21.7109375" style="1" customWidth="1"/>
    <col min="13060" max="13060" width="10.7109375" style="1" customWidth="1"/>
    <col min="13061" max="13061" width="21.7109375" style="1" customWidth="1"/>
    <col min="13062" max="13062" width="10.7109375" style="1" customWidth="1"/>
    <col min="13063" max="13063" width="18.7109375" style="1" customWidth="1"/>
    <col min="13064" max="13064" width="21.7109375" style="1" customWidth="1"/>
    <col min="13065" max="13065" width="40.7109375" style="1" customWidth="1"/>
    <col min="13066" max="13066" width="21.7109375" style="1" customWidth="1"/>
    <col min="13067" max="13067" width="10.7109375" style="1" customWidth="1"/>
    <col min="13068" max="13068" width="21.7109375" style="1" customWidth="1"/>
    <col min="13069" max="13069" width="10.7109375" style="1" customWidth="1"/>
    <col min="13070" max="13070" width="18.7109375" style="1" customWidth="1"/>
    <col min="13071" max="13071" width="21.7109375" style="1" customWidth="1"/>
    <col min="13072" max="13072" width="40.7109375" style="1" customWidth="1"/>
    <col min="13073" max="13073" width="21.7109375" style="1" customWidth="1"/>
    <col min="13074" max="13074" width="10.7109375" style="1" customWidth="1"/>
    <col min="13075" max="13075" width="21.7109375" style="1" customWidth="1"/>
    <col min="13076" max="13076" width="10.7109375" style="1" customWidth="1"/>
    <col min="13077" max="13077" width="18.7109375" style="1" customWidth="1"/>
    <col min="13078" max="13078" width="21.7109375" style="1" customWidth="1"/>
    <col min="13079" max="13079" width="40.7109375" style="1" customWidth="1"/>
    <col min="13080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6" width="21.7109375" style="1" customWidth="1"/>
    <col min="13087" max="13087" width="10.7109375" style="1" customWidth="1"/>
    <col min="13088" max="13088" width="21.7109375" style="1" customWidth="1"/>
    <col min="13089" max="13089" width="10.7109375" style="1" customWidth="1"/>
    <col min="13090" max="13090" width="40.7109375" style="1" customWidth="1"/>
    <col min="13091" max="13093" width="21.7109375" style="1" customWidth="1"/>
    <col min="13094" max="13094" width="10.7109375" style="1" customWidth="1"/>
    <col min="13095" max="13308" width="11.42578125" style="1"/>
    <col min="13309" max="13309" width="1.7109375" style="1" customWidth="1"/>
    <col min="13310" max="13310" width="40.7109375" style="1" customWidth="1"/>
    <col min="13311" max="13311" width="21.7109375" style="1" customWidth="1"/>
    <col min="13312" max="13312" width="10.7109375" style="1" customWidth="1"/>
    <col min="13313" max="13313" width="18.7109375" style="1" customWidth="1"/>
    <col min="13314" max="13315" width="21.7109375" style="1" customWidth="1"/>
    <col min="13316" max="13316" width="10.7109375" style="1" customWidth="1"/>
    <col min="13317" max="13317" width="21.7109375" style="1" customWidth="1"/>
    <col min="13318" max="13318" width="10.7109375" style="1" customWidth="1"/>
    <col min="13319" max="13319" width="18.7109375" style="1" customWidth="1"/>
    <col min="13320" max="13320" width="21.7109375" style="1" customWidth="1"/>
    <col min="13321" max="13321" width="40.7109375" style="1" customWidth="1"/>
    <col min="13322" max="13322" width="21.7109375" style="1" customWidth="1"/>
    <col min="13323" max="13323" width="10.7109375" style="1" customWidth="1"/>
    <col min="13324" max="13324" width="21.7109375" style="1" customWidth="1"/>
    <col min="13325" max="13325" width="10.7109375" style="1" customWidth="1"/>
    <col min="13326" max="13326" width="18.7109375" style="1" customWidth="1"/>
    <col min="13327" max="13327" width="21.7109375" style="1" customWidth="1"/>
    <col min="13328" max="13328" width="40.7109375" style="1" customWidth="1"/>
    <col min="13329" max="13329" width="21.7109375" style="1" customWidth="1"/>
    <col min="13330" max="13330" width="10.7109375" style="1" customWidth="1"/>
    <col min="13331" max="13331" width="21.7109375" style="1" customWidth="1"/>
    <col min="13332" max="13332" width="10.7109375" style="1" customWidth="1"/>
    <col min="13333" max="13333" width="18.7109375" style="1" customWidth="1"/>
    <col min="13334" max="13334" width="21.7109375" style="1" customWidth="1"/>
    <col min="13335" max="13335" width="40.7109375" style="1" customWidth="1"/>
    <col min="13336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2" width="21.7109375" style="1" customWidth="1"/>
    <col min="13343" max="13343" width="10.7109375" style="1" customWidth="1"/>
    <col min="13344" max="13344" width="21.7109375" style="1" customWidth="1"/>
    <col min="13345" max="13345" width="10.7109375" style="1" customWidth="1"/>
    <col min="13346" max="13346" width="40.7109375" style="1" customWidth="1"/>
    <col min="13347" max="13349" width="21.7109375" style="1" customWidth="1"/>
    <col min="13350" max="13350" width="10.7109375" style="1" customWidth="1"/>
    <col min="13351" max="13564" width="11.42578125" style="1"/>
    <col min="13565" max="13565" width="1.7109375" style="1" customWidth="1"/>
    <col min="13566" max="13566" width="40.7109375" style="1" customWidth="1"/>
    <col min="13567" max="13567" width="21.7109375" style="1" customWidth="1"/>
    <col min="13568" max="13568" width="10.7109375" style="1" customWidth="1"/>
    <col min="13569" max="13569" width="18.7109375" style="1" customWidth="1"/>
    <col min="13570" max="13571" width="21.7109375" style="1" customWidth="1"/>
    <col min="13572" max="13572" width="10.7109375" style="1" customWidth="1"/>
    <col min="13573" max="13573" width="21.7109375" style="1" customWidth="1"/>
    <col min="13574" max="13574" width="10.7109375" style="1" customWidth="1"/>
    <col min="13575" max="13575" width="18.7109375" style="1" customWidth="1"/>
    <col min="13576" max="13576" width="21.7109375" style="1" customWidth="1"/>
    <col min="13577" max="13577" width="40.7109375" style="1" customWidth="1"/>
    <col min="13578" max="13578" width="21.7109375" style="1" customWidth="1"/>
    <col min="13579" max="13579" width="10.7109375" style="1" customWidth="1"/>
    <col min="13580" max="13580" width="21.7109375" style="1" customWidth="1"/>
    <col min="13581" max="13581" width="10.7109375" style="1" customWidth="1"/>
    <col min="13582" max="13582" width="18.7109375" style="1" customWidth="1"/>
    <col min="13583" max="13583" width="21.7109375" style="1" customWidth="1"/>
    <col min="13584" max="13584" width="40.7109375" style="1" customWidth="1"/>
    <col min="13585" max="13585" width="21.7109375" style="1" customWidth="1"/>
    <col min="13586" max="13586" width="10.7109375" style="1" customWidth="1"/>
    <col min="13587" max="13587" width="21.7109375" style="1" customWidth="1"/>
    <col min="13588" max="13588" width="10.7109375" style="1" customWidth="1"/>
    <col min="13589" max="13589" width="18.7109375" style="1" customWidth="1"/>
    <col min="13590" max="13590" width="21.7109375" style="1" customWidth="1"/>
    <col min="13591" max="13591" width="40.7109375" style="1" customWidth="1"/>
    <col min="13592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8" width="21.7109375" style="1" customWidth="1"/>
    <col min="13599" max="13599" width="10.7109375" style="1" customWidth="1"/>
    <col min="13600" max="13600" width="21.7109375" style="1" customWidth="1"/>
    <col min="13601" max="13601" width="10.7109375" style="1" customWidth="1"/>
    <col min="13602" max="13602" width="40.7109375" style="1" customWidth="1"/>
    <col min="13603" max="13605" width="21.7109375" style="1" customWidth="1"/>
    <col min="13606" max="13606" width="10.7109375" style="1" customWidth="1"/>
    <col min="13607" max="13820" width="11.42578125" style="1"/>
    <col min="13821" max="13821" width="1.7109375" style="1" customWidth="1"/>
    <col min="13822" max="13822" width="40.7109375" style="1" customWidth="1"/>
    <col min="13823" max="13823" width="21.7109375" style="1" customWidth="1"/>
    <col min="13824" max="13824" width="10.7109375" style="1" customWidth="1"/>
    <col min="13825" max="13825" width="18.7109375" style="1" customWidth="1"/>
    <col min="13826" max="13827" width="21.7109375" style="1" customWidth="1"/>
    <col min="13828" max="13828" width="10.7109375" style="1" customWidth="1"/>
    <col min="13829" max="13829" width="21.7109375" style="1" customWidth="1"/>
    <col min="13830" max="13830" width="10.7109375" style="1" customWidth="1"/>
    <col min="13831" max="13831" width="18.7109375" style="1" customWidth="1"/>
    <col min="13832" max="13832" width="21.7109375" style="1" customWidth="1"/>
    <col min="13833" max="13833" width="40.7109375" style="1" customWidth="1"/>
    <col min="13834" max="13834" width="21.7109375" style="1" customWidth="1"/>
    <col min="13835" max="13835" width="10.7109375" style="1" customWidth="1"/>
    <col min="13836" max="13836" width="21.7109375" style="1" customWidth="1"/>
    <col min="13837" max="13837" width="10.7109375" style="1" customWidth="1"/>
    <col min="13838" max="13838" width="18.7109375" style="1" customWidth="1"/>
    <col min="13839" max="13839" width="21.7109375" style="1" customWidth="1"/>
    <col min="13840" max="13840" width="40.7109375" style="1" customWidth="1"/>
    <col min="13841" max="13841" width="21.7109375" style="1" customWidth="1"/>
    <col min="13842" max="13842" width="10.7109375" style="1" customWidth="1"/>
    <col min="13843" max="13843" width="21.7109375" style="1" customWidth="1"/>
    <col min="13844" max="13844" width="10.7109375" style="1" customWidth="1"/>
    <col min="13845" max="13845" width="18.7109375" style="1" customWidth="1"/>
    <col min="13846" max="13846" width="21.7109375" style="1" customWidth="1"/>
    <col min="13847" max="13847" width="40.7109375" style="1" customWidth="1"/>
    <col min="13848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4" width="21.7109375" style="1" customWidth="1"/>
    <col min="13855" max="13855" width="10.7109375" style="1" customWidth="1"/>
    <col min="13856" max="13856" width="21.7109375" style="1" customWidth="1"/>
    <col min="13857" max="13857" width="10.7109375" style="1" customWidth="1"/>
    <col min="13858" max="13858" width="40.7109375" style="1" customWidth="1"/>
    <col min="13859" max="13861" width="21.7109375" style="1" customWidth="1"/>
    <col min="13862" max="13862" width="10.7109375" style="1" customWidth="1"/>
    <col min="13863" max="14076" width="11.42578125" style="1"/>
    <col min="14077" max="14077" width="1.7109375" style="1" customWidth="1"/>
    <col min="14078" max="14078" width="40.7109375" style="1" customWidth="1"/>
    <col min="14079" max="14079" width="21.7109375" style="1" customWidth="1"/>
    <col min="14080" max="14080" width="10.7109375" style="1" customWidth="1"/>
    <col min="14081" max="14081" width="18.7109375" style="1" customWidth="1"/>
    <col min="14082" max="14083" width="21.7109375" style="1" customWidth="1"/>
    <col min="14084" max="14084" width="10.7109375" style="1" customWidth="1"/>
    <col min="14085" max="14085" width="21.7109375" style="1" customWidth="1"/>
    <col min="14086" max="14086" width="10.7109375" style="1" customWidth="1"/>
    <col min="14087" max="14087" width="18.7109375" style="1" customWidth="1"/>
    <col min="14088" max="14088" width="21.7109375" style="1" customWidth="1"/>
    <col min="14089" max="14089" width="40.7109375" style="1" customWidth="1"/>
    <col min="14090" max="14090" width="21.7109375" style="1" customWidth="1"/>
    <col min="14091" max="14091" width="10.7109375" style="1" customWidth="1"/>
    <col min="14092" max="14092" width="21.7109375" style="1" customWidth="1"/>
    <col min="14093" max="14093" width="10.7109375" style="1" customWidth="1"/>
    <col min="14094" max="14094" width="18.7109375" style="1" customWidth="1"/>
    <col min="14095" max="14095" width="21.7109375" style="1" customWidth="1"/>
    <col min="14096" max="14096" width="40.7109375" style="1" customWidth="1"/>
    <col min="14097" max="14097" width="21.7109375" style="1" customWidth="1"/>
    <col min="14098" max="14098" width="10.7109375" style="1" customWidth="1"/>
    <col min="14099" max="14099" width="21.7109375" style="1" customWidth="1"/>
    <col min="14100" max="14100" width="10.7109375" style="1" customWidth="1"/>
    <col min="14101" max="14101" width="18.7109375" style="1" customWidth="1"/>
    <col min="14102" max="14102" width="21.7109375" style="1" customWidth="1"/>
    <col min="14103" max="14103" width="40.7109375" style="1" customWidth="1"/>
    <col min="14104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10" width="21.7109375" style="1" customWidth="1"/>
    <col min="14111" max="14111" width="10.7109375" style="1" customWidth="1"/>
    <col min="14112" max="14112" width="21.7109375" style="1" customWidth="1"/>
    <col min="14113" max="14113" width="10.7109375" style="1" customWidth="1"/>
    <col min="14114" max="14114" width="40.7109375" style="1" customWidth="1"/>
    <col min="14115" max="14117" width="21.7109375" style="1" customWidth="1"/>
    <col min="14118" max="14118" width="10.7109375" style="1" customWidth="1"/>
    <col min="14119" max="14332" width="11.42578125" style="1"/>
    <col min="14333" max="14333" width="1.7109375" style="1" customWidth="1"/>
    <col min="14334" max="14334" width="40.7109375" style="1" customWidth="1"/>
    <col min="14335" max="14335" width="21.7109375" style="1" customWidth="1"/>
    <col min="14336" max="14336" width="10.7109375" style="1" customWidth="1"/>
    <col min="14337" max="14337" width="18.7109375" style="1" customWidth="1"/>
    <col min="14338" max="14339" width="21.7109375" style="1" customWidth="1"/>
    <col min="14340" max="14340" width="10.7109375" style="1" customWidth="1"/>
    <col min="14341" max="14341" width="21.7109375" style="1" customWidth="1"/>
    <col min="14342" max="14342" width="10.7109375" style="1" customWidth="1"/>
    <col min="14343" max="14343" width="18.7109375" style="1" customWidth="1"/>
    <col min="14344" max="14344" width="21.7109375" style="1" customWidth="1"/>
    <col min="14345" max="14345" width="40.7109375" style="1" customWidth="1"/>
    <col min="14346" max="14346" width="21.7109375" style="1" customWidth="1"/>
    <col min="14347" max="14347" width="10.7109375" style="1" customWidth="1"/>
    <col min="14348" max="14348" width="21.7109375" style="1" customWidth="1"/>
    <col min="14349" max="14349" width="10.7109375" style="1" customWidth="1"/>
    <col min="14350" max="14350" width="18.7109375" style="1" customWidth="1"/>
    <col min="14351" max="14351" width="21.7109375" style="1" customWidth="1"/>
    <col min="14352" max="14352" width="40.7109375" style="1" customWidth="1"/>
    <col min="14353" max="14353" width="21.7109375" style="1" customWidth="1"/>
    <col min="14354" max="14354" width="10.7109375" style="1" customWidth="1"/>
    <col min="14355" max="14355" width="21.7109375" style="1" customWidth="1"/>
    <col min="14356" max="14356" width="10.7109375" style="1" customWidth="1"/>
    <col min="14357" max="14357" width="18.7109375" style="1" customWidth="1"/>
    <col min="14358" max="14358" width="21.7109375" style="1" customWidth="1"/>
    <col min="14359" max="14359" width="40.7109375" style="1" customWidth="1"/>
    <col min="14360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6" width="21.7109375" style="1" customWidth="1"/>
    <col min="14367" max="14367" width="10.7109375" style="1" customWidth="1"/>
    <col min="14368" max="14368" width="21.7109375" style="1" customWidth="1"/>
    <col min="14369" max="14369" width="10.7109375" style="1" customWidth="1"/>
    <col min="14370" max="14370" width="40.7109375" style="1" customWidth="1"/>
    <col min="14371" max="14373" width="21.7109375" style="1" customWidth="1"/>
    <col min="14374" max="14374" width="10.7109375" style="1" customWidth="1"/>
    <col min="14375" max="14588" width="11.42578125" style="1"/>
    <col min="14589" max="14589" width="1.7109375" style="1" customWidth="1"/>
    <col min="14590" max="14590" width="40.7109375" style="1" customWidth="1"/>
    <col min="14591" max="14591" width="21.7109375" style="1" customWidth="1"/>
    <col min="14592" max="14592" width="10.7109375" style="1" customWidth="1"/>
    <col min="14593" max="14593" width="18.7109375" style="1" customWidth="1"/>
    <col min="14594" max="14595" width="21.7109375" style="1" customWidth="1"/>
    <col min="14596" max="14596" width="10.7109375" style="1" customWidth="1"/>
    <col min="14597" max="14597" width="21.7109375" style="1" customWidth="1"/>
    <col min="14598" max="14598" width="10.7109375" style="1" customWidth="1"/>
    <col min="14599" max="14599" width="18.7109375" style="1" customWidth="1"/>
    <col min="14600" max="14600" width="21.7109375" style="1" customWidth="1"/>
    <col min="14601" max="14601" width="40.7109375" style="1" customWidth="1"/>
    <col min="14602" max="14602" width="21.7109375" style="1" customWidth="1"/>
    <col min="14603" max="14603" width="10.7109375" style="1" customWidth="1"/>
    <col min="14604" max="14604" width="21.7109375" style="1" customWidth="1"/>
    <col min="14605" max="14605" width="10.7109375" style="1" customWidth="1"/>
    <col min="14606" max="14606" width="18.7109375" style="1" customWidth="1"/>
    <col min="14607" max="14607" width="21.7109375" style="1" customWidth="1"/>
    <col min="14608" max="14608" width="40.7109375" style="1" customWidth="1"/>
    <col min="14609" max="14609" width="21.7109375" style="1" customWidth="1"/>
    <col min="14610" max="14610" width="10.7109375" style="1" customWidth="1"/>
    <col min="14611" max="14611" width="21.7109375" style="1" customWidth="1"/>
    <col min="14612" max="14612" width="10.7109375" style="1" customWidth="1"/>
    <col min="14613" max="14613" width="18.7109375" style="1" customWidth="1"/>
    <col min="14614" max="14614" width="21.7109375" style="1" customWidth="1"/>
    <col min="14615" max="14615" width="40.7109375" style="1" customWidth="1"/>
    <col min="14616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2" width="21.7109375" style="1" customWidth="1"/>
    <col min="14623" max="14623" width="10.7109375" style="1" customWidth="1"/>
    <col min="14624" max="14624" width="21.7109375" style="1" customWidth="1"/>
    <col min="14625" max="14625" width="10.7109375" style="1" customWidth="1"/>
    <col min="14626" max="14626" width="40.7109375" style="1" customWidth="1"/>
    <col min="14627" max="14629" width="21.7109375" style="1" customWidth="1"/>
    <col min="14630" max="14630" width="10.7109375" style="1" customWidth="1"/>
    <col min="14631" max="14844" width="11.42578125" style="1"/>
    <col min="14845" max="14845" width="1.7109375" style="1" customWidth="1"/>
    <col min="14846" max="14846" width="40.7109375" style="1" customWidth="1"/>
    <col min="14847" max="14847" width="21.7109375" style="1" customWidth="1"/>
    <col min="14848" max="14848" width="10.7109375" style="1" customWidth="1"/>
    <col min="14849" max="14849" width="18.7109375" style="1" customWidth="1"/>
    <col min="14850" max="14851" width="21.7109375" style="1" customWidth="1"/>
    <col min="14852" max="14852" width="10.7109375" style="1" customWidth="1"/>
    <col min="14853" max="14853" width="21.7109375" style="1" customWidth="1"/>
    <col min="14854" max="14854" width="10.7109375" style="1" customWidth="1"/>
    <col min="14855" max="14855" width="18.7109375" style="1" customWidth="1"/>
    <col min="14856" max="14856" width="21.7109375" style="1" customWidth="1"/>
    <col min="14857" max="14857" width="40.7109375" style="1" customWidth="1"/>
    <col min="14858" max="14858" width="21.7109375" style="1" customWidth="1"/>
    <col min="14859" max="14859" width="10.7109375" style="1" customWidth="1"/>
    <col min="14860" max="14860" width="21.7109375" style="1" customWidth="1"/>
    <col min="14861" max="14861" width="10.7109375" style="1" customWidth="1"/>
    <col min="14862" max="14862" width="18.7109375" style="1" customWidth="1"/>
    <col min="14863" max="14863" width="21.7109375" style="1" customWidth="1"/>
    <col min="14864" max="14864" width="40.7109375" style="1" customWidth="1"/>
    <col min="14865" max="14865" width="21.7109375" style="1" customWidth="1"/>
    <col min="14866" max="14866" width="10.7109375" style="1" customWidth="1"/>
    <col min="14867" max="14867" width="21.7109375" style="1" customWidth="1"/>
    <col min="14868" max="14868" width="10.7109375" style="1" customWidth="1"/>
    <col min="14869" max="14869" width="18.7109375" style="1" customWidth="1"/>
    <col min="14870" max="14870" width="21.7109375" style="1" customWidth="1"/>
    <col min="14871" max="14871" width="40.7109375" style="1" customWidth="1"/>
    <col min="14872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8" width="21.7109375" style="1" customWidth="1"/>
    <col min="14879" max="14879" width="10.7109375" style="1" customWidth="1"/>
    <col min="14880" max="14880" width="21.7109375" style="1" customWidth="1"/>
    <col min="14881" max="14881" width="10.7109375" style="1" customWidth="1"/>
    <col min="14882" max="14882" width="40.7109375" style="1" customWidth="1"/>
    <col min="14883" max="14885" width="21.7109375" style="1" customWidth="1"/>
    <col min="14886" max="14886" width="10.7109375" style="1" customWidth="1"/>
    <col min="14887" max="15100" width="11.42578125" style="1"/>
    <col min="15101" max="15101" width="1.7109375" style="1" customWidth="1"/>
    <col min="15102" max="15102" width="40.7109375" style="1" customWidth="1"/>
    <col min="15103" max="15103" width="21.7109375" style="1" customWidth="1"/>
    <col min="15104" max="15104" width="10.7109375" style="1" customWidth="1"/>
    <col min="15105" max="15105" width="18.7109375" style="1" customWidth="1"/>
    <col min="15106" max="15107" width="21.7109375" style="1" customWidth="1"/>
    <col min="15108" max="15108" width="10.7109375" style="1" customWidth="1"/>
    <col min="15109" max="15109" width="21.7109375" style="1" customWidth="1"/>
    <col min="15110" max="15110" width="10.7109375" style="1" customWidth="1"/>
    <col min="15111" max="15111" width="18.7109375" style="1" customWidth="1"/>
    <col min="15112" max="15112" width="21.7109375" style="1" customWidth="1"/>
    <col min="15113" max="15113" width="40.7109375" style="1" customWidth="1"/>
    <col min="15114" max="15114" width="21.7109375" style="1" customWidth="1"/>
    <col min="15115" max="15115" width="10.7109375" style="1" customWidth="1"/>
    <col min="15116" max="15116" width="21.7109375" style="1" customWidth="1"/>
    <col min="15117" max="15117" width="10.7109375" style="1" customWidth="1"/>
    <col min="15118" max="15118" width="18.7109375" style="1" customWidth="1"/>
    <col min="15119" max="15119" width="21.7109375" style="1" customWidth="1"/>
    <col min="15120" max="15120" width="40.7109375" style="1" customWidth="1"/>
    <col min="15121" max="15121" width="21.7109375" style="1" customWidth="1"/>
    <col min="15122" max="15122" width="10.7109375" style="1" customWidth="1"/>
    <col min="15123" max="15123" width="21.7109375" style="1" customWidth="1"/>
    <col min="15124" max="15124" width="10.7109375" style="1" customWidth="1"/>
    <col min="15125" max="15125" width="18.7109375" style="1" customWidth="1"/>
    <col min="15126" max="15126" width="21.7109375" style="1" customWidth="1"/>
    <col min="15127" max="15127" width="40.7109375" style="1" customWidth="1"/>
    <col min="15128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4" width="21.7109375" style="1" customWidth="1"/>
    <col min="15135" max="15135" width="10.7109375" style="1" customWidth="1"/>
    <col min="15136" max="15136" width="21.7109375" style="1" customWidth="1"/>
    <col min="15137" max="15137" width="10.7109375" style="1" customWidth="1"/>
    <col min="15138" max="15138" width="40.7109375" style="1" customWidth="1"/>
    <col min="15139" max="15141" width="21.7109375" style="1" customWidth="1"/>
    <col min="15142" max="15142" width="10.7109375" style="1" customWidth="1"/>
    <col min="15143" max="15356" width="11.42578125" style="1"/>
    <col min="15357" max="15357" width="1.7109375" style="1" customWidth="1"/>
    <col min="15358" max="15358" width="40.7109375" style="1" customWidth="1"/>
    <col min="15359" max="15359" width="21.7109375" style="1" customWidth="1"/>
    <col min="15360" max="15360" width="10.7109375" style="1" customWidth="1"/>
    <col min="15361" max="15361" width="18.7109375" style="1" customWidth="1"/>
    <col min="15362" max="15363" width="21.7109375" style="1" customWidth="1"/>
    <col min="15364" max="15364" width="10.7109375" style="1" customWidth="1"/>
    <col min="15365" max="15365" width="21.7109375" style="1" customWidth="1"/>
    <col min="15366" max="15366" width="10.7109375" style="1" customWidth="1"/>
    <col min="15367" max="15367" width="18.7109375" style="1" customWidth="1"/>
    <col min="15368" max="15368" width="21.7109375" style="1" customWidth="1"/>
    <col min="15369" max="15369" width="40.7109375" style="1" customWidth="1"/>
    <col min="15370" max="15370" width="21.7109375" style="1" customWidth="1"/>
    <col min="15371" max="15371" width="10.7109375" style="1" customWidth="1"/>
    <col min="15372" max="15372" width="21.7109375" style="1" customWidth="1"/>
    <col min="15373" max="15373" width="10.7109375" style="1" customWidth="1"/>
    <col min="15374" max="15374" width="18.7109375" style="1" customWidth="1"/>
    <col min="15375" max="15375" width="21.7109375" style="1" customWidth="1"/>
    <col min="15376" max="15376" width="40.7109375" style="1" customWidth="1"/>
    <col min="15377" max="15377" width="21.7109375" style="1" customWidth="1"/>
    <col min="15378" max="15378" width="10.7109375" style="1" customWidth="1"/>
    <col min="15379" max="15379" width="21.7109375" style="1" customWidth="1"/>
    <col min="15380" max="15380" width="10.7109375" style="1" customWidth="1"/>
    <col min="15381" max="15381" width="18.7109375" style="1" customWidth="1"/>
    <col min="15382" max="15382" width="21.7109375" style="1" customWidth="1"/>
    <col min="15383" max="15383" width="40.7109375" style="1" customWidth="1"/>
    <col min="15384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90" width="21.7109375" style="1" customWidth="1"/>
    <col min="15391" max="15391" width="10.7109375" style="1" customWidth="1"/>
    <col min="15392" max="15392" width="21.7109375" style="1" customWidth="1"/>
    <col min="15393" max="15393" width="10.7109375" style="1" customWidth="1"/>
    <col min="15394" max="15394" width="40.7109375" style="1" customWidth="1"/>
    <col min="15395" max="15397" width="21.7109375" style="1" customWidth="1"/>
    <col min="15398" max="15398" width="10.7109375" style="1" customWidth="1"/>
    <col min="15399" max="15612" width="11.42578125" style="1"/>
    <col min="15613" max="15613" width="1.7109375" style="1" customWidth="1"/>
    <col min="15614" max="15614" width="40.7109375" style="1" customWidth="1"/>
    <col min="15615" max="15615" width="21.7109375" style="1" customWidth="1"/>
    <col min="15616" max="15616" width="10.7109375" style="1" customWidth="1"/>
    <col min="15617" max="15617" width="18.7109375" style="1" customWidth="1"/>
    <col min="15618" max="15619" width="21.7109375" style="1" customWidth="1"/>
    <col min="15620" max="15620" width="10.7109375" style="1" customWidth="1"/>
    <col min="15621" max="15621" width="21.7109375" style="1" customWidth="1"/>
    <col min="15622" max="15622" width="10.7109375" style="1" customWidth="1"/>
    <col min="15623" max="15623" width="18.7109375" style="1" customWidth="1"/>
    <col min="15624" max="15624" width="21.7109375" style="1" customWidth="1"/>
    <col min="15625" max="15625" width="40.7109375" style="1" customWidth="1"/>
    <col min="15626" max="15626" width="21.7109375" style="1" customWidth="1"/>
    <col min="15627" max="15627" width="10.7109375" style="1" customWidth="1"/>
    <col min="15628" max="15628" width="21.7109375" style="1" customWidth="1"/>
    <col min="15629" max="15629" width="10.7109375" style="1" customWidth="1"/>
    <col min="15630" max="15630" width="18.7109375" style="1" customWidth="1"/>
    <col min="15631" max="15631" width="21.7109375" style="1" customWidth="1"/>
    <col min="15632" max="15632" width="40.7109375" style="1" customWidth="1"/>
    <col min="15633" max="15633" width="21.7109375" style="1" customWidth="1"/>
    <col min="15634" max="15634" width="10.7109375" style="1" customWidth="1"/>
    <col min="15635" max="15635" width="21.7109375" style="1" customWidth="1"/>
    <col min="15636" max="15636" width="10.7109375" style="1" customWidth="1"/>
    <col min="15637" max="15637" width="18.7109375" style="1" customWidth="1"/>
    <col min="15638" max="15638" width="21.7109375" style="1" customWidth="1"/>
    <col min="15639" max="15639" width="40.7109375" style="1" customWidth="1"/>
    <col min="15640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6" width="21.7109375" style="1" customWidth="1"/>
    <col min="15647" max="15647" width="10.7109375" style="1" customWidth="1"/>
    <col min="15648" max="15648" width="21.7109375" style="1" customWidth="1"/>
    <col min="15649" max="15649" width="10.7109375" style="1" customWidth="1"/>
    <col min="15650" max="15650" width="40.7109375" style="1" customWidth="1"/>
    <col min="15651" max="15653" width="21.7109375" style="1" customWidth="1"/>
    <col min="15654" max="15654" width="10.7109375" style="1" customWidth="1"/>
    <col min="15655" max="15868" width="11.42578125" style="1"/>
    <col min="15869" max="15869" width="1.7109375" style="1" customWidth="1"/>
    <col min="15870" max="15870" width="40.7109375" style="1" customWidth="1"/>
    <col min="15871" max="15871" width="21.7109375" style="1" customWidth="1"/>
    <col min="15872" max="15872" width="10.7109375" style="1" customWidth="1"/>
    <col min="15873" max="15873" width="18.7109375" style="1" customWidth="1"/>
    <col min="15874" max="15875" width="21.7109375" style="1" customWidth="1"/>
    <col min="15876" max="15876" width="10.7109375" style="1" customWidth="1"/>
    <col min="15877" max="15877" width="21.7109375" style="1" customWidth="1"/>
    <col min="15878" max="15878" width="10.7109375" style="1" customWidth="1"/>
    <col min="15879" max="15879" width="18.7109375" style="1" customWidth="1"/>
    <col min="15880" max="15880" width="21.7109375" style="1" customWidth="1"/>
    <col min="15881" max="15881" width="40.7109375" style="1" customWidth="1"/>
    <col min="15882" max="15882" width="21.7109375" style="1" customWidth="1"/>
    <col min="15883" max="15883" width="10.7109375" style="1" customWidth="1"/>
    <col min="15884" max="15884" width="21.7109375" style="1" customWidth="1"/>
    <col min="15885" max="15885" width="10.7109375" style="1" customWidth="1"/>
    <col min="15886" max="15886" width="18.7109375" style="1" customWidth="1"/>
    <col min="15887" max="15887" width="21.7109375" style="1" customWidth="1"/>
    <col min="15888" max="15888" width="40.7109375" style="1" customWidth="1"/>
    <col min="15889" max="15889" width="21.7109375" style="1" customWidth="1"/>
    <col min="15890" max="15890" width="10.7109375" style="1" customWidth="1"/>
    <col min="15891" max="15891" width="21.7109375" style="1" customWidth="1"/>
    <col min="15892" max="15892" width="10.7109375" style="1" customWidth="1"/>
    <col min="15893" max="15893" width="18.7109375" style="1" customWidth="1"/>
    <col min="15894" max="15894" width="21.7109375" style="1" customWidth="1"/>
    <col min="15895" max="15895" width="40.7109375" style="1" customWidth="1"/>
    <col min="15896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2" width="21.7109375" style="1" customWidth="1"/>
    <col min="15903" max="15903" width="10.7109375" style="1" customWidth="1"/>
    <col min="15904" max="15904" width="21.7109375" style="1" customWidth="1"/>
    <col min="15905" max="15905" width="10.7109375" style="1" customWidth="1"/>
    <col min="15906" max="15906" width="40.7109375" style="1" customWidth="1"/>
    <col min="15907" max="15909" width="21.7109375" style="1" customWidth="1"/>
    <col min="15910" max="15910" width="10.7109375" style="1" customWidth="1"/>
    <col min="15911" max="16124" width="11.42578125" style="1"/>
    <col min="16125" max="16125" width="1.7109375" style="1" customWidth="1"/>
    <col min="16126" max="16126" width="40.7109375" style="1" customWidth="1"/>
    <col min="16127" max="16127" width="21.7109375" style="1" customWidth="1"/>
    <col min="16128" max="16128" width="10.7109375" style="1" customWidth="1"/>
    <col min="16129" max="16129" width="18.7109375" style="1" customWidth="1"/>
    <col min="16130" max="16131" width="21.7109375" style="1" customWidth="1"/>
    <col min="16132" max="16132" width="10.7109375" style="1" customWidth="1"/>
    <col min="16133" max="16133" width="21.7109375" style="1" customWidth="1"/>
    <col min="16134" max="16134" width="10.7109375" style="1" customWidth="1"/>
    <col min="16135" max="16135" width="18.7109375" style="1" customWidth="1"/>
    <col min="16136" max="16136" width="21.7109375" style="1" customWidth="1"/>
    <col min="16137" max="16137" width="40.7109375" style="1" customWidth="1"/>
    <col min="16138" max="16138" width="21.7109375" style="1" customWidth="1"/>
    <col min="16139" max="16139" width="10.7109375" style="1" customWidth="1"/>
    <col min="16140" max="16140" width="21.7109375" style="1" customWidth="1"/>
    <col min="16141" max="16141" width="10.7109375" style="1" customWidth="1"/>
    <col min="16142" max="16142" width="18.7109375" style="1" customWidth="1"/>
    <col min="16143" max="16143" width="21.7109375" style="1" customWidth="1"/>
    <col min="16144" max="16144" width="40.7109375" style="1" customWidth="1"/>
    <col min="16145" max="16145" width="21.7109375" style="1" customWidth="1"/>
    <col min="16146" max="16146" width="10.7109375" style="1" customWidth="1"/>
    <col min="16147" max="16147" width="21.7109375" style="1" customWidth="1"/>
    <col min="16148" max="16148" width="10.7109375" style="1" customWidth="1"/>
    <col min="16149" max="16149" width="18.7109375" style="1" customWidth="1"/>
    <col min="16150" max="16150" width="21.7109375" style="1" customWidth="1"/>
    <col min="16151" max="16151" width="40.7109375" style="1" customWidth="1"/>
    <col min="16152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8" width="21.7109375" style="1" customWidth="1"/>
    <col min="16159" max="16159" width="10.7109375" style="1" customWidth="1"/>
    <col min="16160" max="16160" width="21.7109375" style="1" customWidth="1"/>
    <col min="16161" max="16161" width="10.7109375" style="1" customWidth="1"/>
    <col min="16162" max="16162" width="40.7109375" style="1" customWidth="1"/>
    <col min="16163" max="16165" width="21.7109375" style="1" customWidth="1"/>
    <col min="16166" max="16166" width="10.7109375" style="1" customWidth="1"/>
    <col min="16167" max="16384" width="11.42578125" style="1"/>
  </cols>
  <sheetData>
    <row r="1" spans="2:38">
      <c r="B1" s="2" t="s">
        <v>276</v>
      </c>
    </row>
    <row r="2" spans="2:38">
      <c r="B2" s="2" t="s">
        <v>1</v>
      </c>
    </row>
    <row r="3" spans="2:38">
      <c r="B3" s="2" t="s">
        <v>2</v>
      </c>
    </row>
    <row r="4" spans="2:38">
      <c r="B4" s="2" t="s">
        <v>3</v>
      </c>
    </row>
    <row r="5" spans="2:38">
      <c r="B5" s="2"/>
    </row>
    <row r="6" spans="2:38">
      <c r="E6" s="1" t="str">
        <f>MID(C7,6,4)</f>
        <v>รผธ.</v>
      </c>
      <c r="F6" s="1" t="str">
        <f t="shared" ref="F6:AL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ฝจย.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ฝตพ.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 t="shared" si="0"/>
        <v>ฝธข.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ฝธค.</v>
      </c>
      <c r="AD6" s="1" t="str">
        <f t="shared" si="0"/>
        <v/>
      </c>
      <c r="AE6" s="1" t="str">
        <f t="shared" si="0"/>
        <v>ิงงว</v>
      </c>
      <c r="AF6" s="1" t="str">
        <f t="shared" si="0"/>
        <v>ปม.1</v>
      </c>
      <c r="AG6" s="1" t="str">
        <f t="shared" si="0"/>
        <v>หลือ</v>
      </c>
      <c r="AH6" s="1" t="str">
        <f t="shared" si="0"/>
        <v>ม</v>
      </c>
      <c r="AI6" s="1" t="str">
        <f t="shared" si="0"/>
        <v>าจริ</v>
      </c>
      <c r="AJ6" s="1" t="str">
        <f t="shared" si="0"/>
        <v/>
      </c>
      <c r="AK6" s="1" t="str">
        <f t="shared" si="0"/>
        <v>าจริ</v>
      </c>
      <c r="AL6" s="1" t="str">
        <f t="shared" si="0"/>
        <v>ปม 1</v>
      </c>
    </row>
    <row r="7" spans="2:38">
      <c r="B7" s="3" t="s">
        <v>4</v>
      </c>
      <c r="C7" s="4" t="s">
        <v>277</v>
      </c>
      <c r="D7" s="4" t="s">
        <v>6</v>
      </c>
      <c r="E7" s="4" t="s">
        <v>7</v>
      </c>
      <c r="F7" s="4" t="s">
        <v>278</v>
      </c>
      <c r="G7" s="4" t="s">
        <v>9</v>
      </c>
      <c r="H7" s="4" t="s">
        <v>10</v>
      </c>
      <c r="I7" s="4" t="s">
        <v>279</v>
      </c>
      <c r="J7" s="4" t="s">
        <v>6</v>
      </c>
      <c r="K7" s="4" t="s">
        <v>7</v>
      </c>
      <c r="L7" s="4" t="s">
        <v>280</v>
      </c>
      <c r="M7" s="4" t="s">
        <v>9</v>
      </c>
      <c r="N7" s="4" t="s">
        <v>10</v>
      </c>
      <c r="O7" s="4" t="s">
        <v>281</v>
      </c>
      <c r="P7" s="4" t="s">
        <v>6</v>
      </c>
      <c r="Q7" s="4" t="s">
        <v>7</v>
      </c>
      <c r="R7" s="4" t="s">
        <v>282</v>
      </c>
      <c r="S7" s="4" t="s">
        <v>9</v>
      </c>
      <c r="T7" s="4" t="s">
        <v>10</v>
      </c>
      <c r="U7" s="4" t="s">
        <v>283</v>
      </c>
      <c r="V7" s="4" t="s">
        <v>6</v>
      </c>
      <c r="W7" s="4" t="s">
        <v>7</v>
      </c>
      <c r="X7" s="4" t="s">
        <v>284</v>
      </c>
      <c r="Y7" s="4" t="s">
        <v>9</v>
      </c>
      <c r="Z7" s="4" t="s">
        <v>10</v>
      </c>
      <c r="AA7" s="4" t="s">
        <v>285</v>
      </c>
      <c r="AB7" s="4" t="s">
        <v>6</v>
      </c>
      <c r="AC7" s="4" t="s">
        <v>7</v>
      </c>
      <c r="AD7" s="4" t="s">
        <v>286</v>
      </c>
      <c r="AE7" s="4" t="s">
        <v>9</v>
      </c>
      <c r="AF7" s="4" t="s">
        <v>10</v>
      </c>
      <c r="AG7" s="4" t="s">
        <v>287</v>
      </c>
      <c r="AH7" s="4" t="s">
        <v>6</v>
      </c>
      <c r="AI7" s="4" t="s">
        <v>22</v>
      </c>
      <c r="AJ7" s="4" t="s">
        <v>288</v>
      </c>
      <c r="AK7" s="4" t="s">
        <v>9</v>
      </c>
      <c r="AL7" s="4" t="s">
        <v>10</v>
      </c>
    </row>
    <row r="8" spans="2:38" outlineLevel="2">
      <c r="B8" s="5" t="s">
        <v>349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5250000</v>
      </c>
      <c r="M8" s="6">
        <v>5250000</v>
      </c>
      <c r="N8" s="6">
        <v>0</v>
      </c>
      <c r="O8" s="7">
        <v>0</v>
      </c>
      <c r="P8" s="6">
        <v>0</v>
      </c>
      <c r="Q8" s="7">
        <v>0</v>
      </c>
      <c r="R8" s="6">
        <v>4000000</v>
      </c>
      <c r="S8" s="6">
        <v>4000000</v>
      </c>
      <c r="T8" s="6">
        <v>0</v>
      </c>
      <c r="U8" s="7">
        <v>0</v>
      </c>
      <c r="V8" s="6">
        <v>0</v>
      </c>
      <c r="W8" s="7">
        <v>0</v>
      </c>
      <c r="X8" s="6">
        <v>20000000</v>
      </c>
      <c r="Y8" s="6">
        <v>20000000</v>
      </c>
      <c r="Z8" s="6">
        <v>0</v>
      </c>
      <c r="AA8" s="7">
        <v>0</v>
      </c>
      <c r="AB8" s="6">
        <v>0</v>
      </c>
      <c r="AC8" s="7">
        <v>0</v>
      </c>
      <c r="AD8" s="6">
        <v>4145000</v>
      </c>
      <c r="AE8" s="6">
        <v>4145000</v>
      </c>
      <c r="AF8" s="6">
        <v>0</v>
      </c>
      <c r="AG8" s="6">
        <v>0</v>
      </c>
      <c r="AH8" s="6">
        <v>0</v>
      </c>
      <c r="AI8" s="6">
        <v>0</v>
      </c>
      <c r="AJ8" s="6">
        <v>33395000</v>
      </c>
      <c r="AK8" s="6">
        <v>33395000</v>
      </c>
      <c r="AL8" s="6">
        <v>0</v>
      </c>
    </row>
    <row r="9" spans="2:38" outlineLevel="2">
      <c r="B9" s="5" t="s">
        <v>350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140000</v>
      </c>
      <c r="J9" s="6">
        <v>0</v>
      </c>
      <c r="K9" s="6">
        <v>583150</v>
      </c>
      <c r="L9" s="7">
        <v>0</v>
      </c>
      <c r="M9" s="6">
        <v>-583150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6">
        <v>1671153.66</v>
      </c>
      <c r="V9" s="6">
        <v>0</v>
      </c>
      <c r="W9" s="6">
        <v>6047218.9500000002</v>
      </c>
      <c r="X9" s="7">
        <v>0</v>
      </c>
      <c r="Y9" s="6">
        <v>-6047218.9500000002</v>
      </c>
      <c r="Z9" s="6">
        <v>0</v>
      </c>
      <c r="AA9" s="6">
        <v>39046</v>
      </c>
      <c r="AB9" s="6">
        <v>0</v>
      </c>
      <c r="AC9" s="6">
        <v>302924</v>
      </c>
      <c r="AD9" s="7">
        <v>0</v>
      </c>
      <c r="AE9" s="6">
        <v>-302924</v>
      </c>
      <c r="AF9" s="6">
        <v>0</v>
      </c>
      <c r="AG9" s="6">
        <v>1850199.66</v>
      </c>
      <c r="AH9" s="6">
        <v>0</v>
      </c>
      <c r="AI9" s="6">
        <v>6933292.9500000002</v>
      </c>
      <c r="AJ9" s="6">
        <v>0</v>
      </c>
      <c r="AK9" s="6">
        <v>-6933292.9500000002</v>
      </c>
      <c r="AL9" s="6">
        <v>0</v>
      </c>
    </row>
    <row r="10" spans="2:38" outlineLevel="2">
      <c r="B10" s="5" t="s">
        <v>351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13054285.25</v>
      </c>
      <c r="J10" s="6">
        <v>6.5270999999999999</v>
      </c>
      <c r="K10" s="6">
        <v>53746760.009999998</v>
      </c>
      <c r="L10" s="6">
        <v>200000000</v>
      </c>
      <c r="M10" s="6">
        <v>146253239.99000001</v>
      </c>
      <c r="N10" s="6">
        <v>26.8734</v>
      </c>
      <c r="O10" s="6">
        <v>9900</v>
      </c>
      <c r="P10" s="6">
        <v>1.7553000000000001</v>
      </c>
      <c r="Q10" s="6">
        <v>73959.789999999994</v>
      </c>
      <c r="R10" s="6">
        <v>564000</v>
      </c>
      <c r="S10" s="6">
        <v>490040.21</v>
      </c>
      <c r="T10" s="6">
        <v>13.1134</v>
      </c>
      <c r="U10" s="6">
        <v>85215.5</v>
      </c>
      <c r="V10" s="6">
        <v>3.5594999999999999</v>
      </c>
      <c r="W10" s="6">
        <v>450372</v>
      </c>
      <c r="X10" s="6">
        <v>2394000</v>
      </c>
      <c r="Y10" s="6">
        <v>1943628</v>
      </c>
      <c r="Z10" s="6">
        <v>18.8125</v>
      </c>
      <c r="AA10" s="6">
        <v>72818</v>
      </c>
      <c r="AB10" s="6">
        <v>3.5348999999999999</v>
      </c>
      <c r="AC10" s="6">
        <v>386726.5</v>
      </c>
      <c r="AD10" s="6">
        <v>2060000</v>
      </c>
      <c r="AE10" s="6">
        <v>1673273.5</v>
      </c>
      <c r="AF10" s="6">
        <v>18.773099999999999</v>
      </c>
      <c r="AG10" s="6">
        <v>13222218.75</v>
      </c>
      <c r="AH10" s="6">
        <v>6.4493</v>
      </c>
      <c r="AI10" s="6">
        <v>54657818.299999997</v>
      </c>
      <c r="AJ10" s="6">
        <v>205018000</v>
      </c>
      <c r="AK10" s="6">
        <v>150360181.69999999</v>
      </c>
      <c r="AL10" s="6">
        <v>26.66</v>
      </c>
    </row>
    <row r="11" spans="2:38" outlineLevel="1">
      <c r="B11" s="5" t="s">
        <v>352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13194285.25</v>
      </c>
      <c r="J11" s="6">
        <v>6.4283999999999999</v>
      </c>
      <c r="K11" s="6">
        <v>54329910.009999998</v>
      </c>
      <c r="L11" s="6">
        <v>205250000</v>
      </c>
      <c r="M11" s="6">
        <v>150920089.99000001</v>
      </c>
      <c r="N11" s="6">
        <v>26.470099999999999</v>
      </c>
      <c r="O11" s="6">
        <v>9900</v>
      </c>
      <c r="P11" s="6">
        <v>0.21690000000000001</v>
      </c>
      <c r="Q11" s="6">
        <v>73959.789999999994</v>
      </c>
      <c r="R11" s="6">
        <v>4564000</v>
      </c>
      <c r="S11" s="6">
        <v>4490040.21</v>
      </c>
      <c r="T11" s="6">
        <v>1.6205000000000001</v>
      </c>
      <c r="U11" s="6">
        <v>1756369.16</v>
      </c>
      <c r="V11" s="6">
        <v>7.843</v>
      </c>
      <c r="W11" s="6">
        <v>6497590.9500000002</v>
      </c>
      <c r="X11" s="6">
        <v>22394000</v>
      </c>
      <c r="Y11" s="6">
        <v>15896409.050000001</v>
      </c>
      <c r="Z11" s="6">
        <v>29.014900000000001</v>
      </c>
      <c r="AA11" s="6">
        <v>111864</v>
      </c>
      <c r="AB11" s="6">
        <v>1.8028</v>
      </c>
      <c r="AC11" s="6">
        <v>689650.5</v>
      </c>
      <c r="AD11" s="6">
        <v>6205000</v>
      </c>
      <c r="AE11" s="6">
        <v>5515349.5</v>
      </c>
      <c r="AF11" s="6">
        <v>11.1144</v>
      </c>
      <c r="AG11" s="6">
        <v>15072418.41</v>
      </c>
      <c r="AH11" s="6">
        <v>6.3220000000000001</v>
      </c>
      <c r="AI11" s="6">
        <v>61591111.25</v>
      </c>
      <c r="AJ11" s="6">
        <v>238413000</v>
      </c>
      <c r="AK11" s="6">
        <v>176821888.75</v>
      </c>
      <c r="AL11" s="6">
        <v>25.8338</v>
      </c>
    </row>
    <row r="12" spans="2:38" outlineLevel="2">
      <c r="B12" s="5" t="s">
        <v>353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66000</v>
      </c>
      <c r="M12" s="6">
        <v>66000</v>
      </c>
      <c r="N12" s="6">
        <v>0</v>
      </c>
      <c r="O12" s="7">
        <v>0</v>
      </c>
      <c r="P12" s="6">
        <v>0</v>
      </c>
      <c r="Q12" s="7">
        <v>0</v>
      </c>
      <c r="R12" s="6">
        <v>164000</v>
      </c>
      <c r="S12" s="6">
        <v>164000</v>
      </c>
      <c r="T12" s="6">
        <v>0</v>
      </c>
      <c r="U12" s="7">
        <v>0</v>
      </c>
      <c r="V12" s="6">
        <v>0</v>
      </c>
      <c r="W12" s="7">
        <v>0</v>
      </c>
      <c r="X12" s="6">
        <v>87000</v>
      </c>
      <c r="Y12" s="6">
        <v>87000</v>
      </c>
      <c r="Z12" s="6">
        <v>0</v>
      </c>
      <c r="AA12" s="7">
        <v>0</v>
      </c>
      <c r="AB12" s="6">
        <v>0</v>
      </c>
      <c r="AC12" s="7">
        <v>0</v>
      </c>
      <c r="AD12" s="6">
        <v>519000</v>
      </c>
      <c r="AE12" s="6">
        <v>519000</v>
      </c>
      <c r="AF12" s="6">
        <v>0</v>
      </c>
      <c r="AG12" s="6">
        <v>0</v>
      </c>
      <c r="AH12" s="6">
        <v>0</v>
      </c>
      <c r="AI12" s="6">
        <v>0</v>
      </c>
      <c r="AJ12" s="6">
        <v>836000</v>
      </c>
      <c r="AK12" s="6">
        <v>836000</v>
      </c>
      <c r="AL12" s="6">
        <v>0</v>
      </c>
    </row>
    <row r="13" spans="2:38" outlineLevel="2">
      <c r="B13" s="5" t="s">
        <v>354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7">
        <v>0</v>
      </c>
      <c r="M13" s="6">
        <v>0</v>
      </c>
      <c r="N13" s="6">
        <v>0</v>
      </c>
      <c r="O13" s="7">
        <v>0</v>
      </c>
      <c r="P13" s="6">
        <v>0</v>
      </c>
      <c r="Q13" s="7">
        <v>0</v>
      </c>
      <c r="R13" s="7">
        <v>0</v>
      </c>
      <c r="S13" s="6">
        <v>0</v>
      </c>
      <c r="T13" s="6">
        <v>0</v>
      </c>
      <c r="U13" s="7">
        <v>0</v>
      </c>
      <c r="V13" s="6">
        <v>0</v>
      </c>
      <c r="W13" s="6">
        <v>32000</v>
      </c>
      <c r="X13" s="7">
        <v>0</v>
      </c>
      <c r="Y13" s="6">
        <v>-32000</v>
      </c>
      <c r="Z13" s="6">
        <v>0</v>
      </c>
      <c r="AA13" s="6">
        <v>16000</v>
      </c>
      <c r="AB13" s="6">
        <v>0</v>
      </c>
      <c r="AC13" s="6">
        <v>78000</v>
      </c>
      <c r="AD13" s="7">
        <v>0</v>
      </c>
      <c r="AE13" s="6">
        <v>-78000</v>
      </c>
      <c r="AF13" s="6">
        <v>0</v>
      </c>
      <c r="AG13" s="6">
        <v>16000</v>
      </c>
      <c r="AH13" s="6">
        <v>0</v>
      </c>
      <c r="AI13" s="6">
        <v>110000</v>
      </c>
      <c r="AJ13" s="6">
        <v>0</v>
      </c>
      <c r="AK13" s="6">
        <v>-110000</v>
      </c>
      <c r="AL13" s="6">
        <v>0</v>
      </c>
    </row>
    <row r="14" spans="2:38" outlineLevel="2">
      <c r="B14" s="5" t="s">
        <v>418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7">
        <v>0</v>
      </c>
      <c r="M14" s="6">
        <v>0</v>
      </c>
      <c r="N14" s="6">
        <v>0</v>
      </c>
      <c r="O14" s="7">
        <v>0</v>
      </c>
      <c r="P14" s="6">
        <v>0</v>
      </c>
      <c r="Q14" s="7">
        <v>0</v>
      </c>
      <c r="R14" s="7">
        <v>0</v>
      </c>
      <c r="S14" s="6">
        <v>0</v>
      </c>
      <c r="T14" s="6">
        <v>0</v>
      </c>
      <c r="U14" s="7">
        <v>0</v>
      </c>
      <c r="V14" s="6">
        <v>0</v>
      </c>
      <c r="W14" s="7">
        <v>0</v>
      </c>
      <c r="X14" s="7">
        <v>0</v>
      </c>
      <c r="Y14" s="6">
        <v>0</v>
      </c>
      <c r="Z14" s="6">
        <v>0</v>
      </c>
      <c r="AA14" s="7">
        <v>0</v>
      </c>
      <c r="AB14" s="6">
        <v>0</v>
      </c>
      <c r="AC14" s="7">
        <v>0</v>
      </c>
      <c r="AD14" s="7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</row>
    <row r="15" spans="2:38" outlineLevel="2">
      <c r="B15" s="5" t="s">
        <v>355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7">
        <v>0</v>
      </c>
      <c r="M15" s="6">
        <v>0</v>
      </c>
      <c r="N15" s="6">
        <v>0</v>
      </c>
      <c r="O15" s="7">
        <v>0</v>
      </c>
      <c r="P15" s="6">
        <v>0</v>
      </c>
      <c r="Q15" s="6">
        <v>900</v>
      </c>
      <c r="R15" s="7">
        <v>0</v>
      </c>
      <c r="S15" s="6">
        <v>-900</v>
      </c>
      <c r="T15" s="6">
        <v>0</v>
      </c>
      <c r="U15" s="7">
        <v>0</v>
      </c>
      <c r="V15" s="6">
        <v>0</v>
      </c>
      <c r="W15" s="7">
        <v>0</v>
      </c>
      <c r="X15" s="7">
        <v>0</v>
      </c>
      <c r="Y15" s="6">
        <v>0</v>
      </c>
      <c r="Z15" s="6">
        <v>0</v>
      </c>
      <c r="AA15" s="7">
        <v>0</v>
      </c>
      <c r="AB15" s="6">
        <v>0</v>
      </c>
      <c r="AC15" s="6">
        <v>3600</v>
      </c>
      <c r="AD15" s="7">
        <v>0</v>
      </c>
      <c r="AE15" s="6">
        <v>-3600</v>
      </c>
      <c r="AF15" s="6">
        <v>0</v>
      </c>
      <c r="AG15" s="6">
        <v>0</v>
      </c>
      <c r="AH15" s="6">
        <v>0</v>
      </c>
      <c r="AI15" s="6">
        <v>4500</v>
      </c>
      <c r="AJ15" s="6">
        <v>0</v>
      </c>
      <c r="AK15" s="6">
        <v>-4500</v>
      </c>
      <c r="AL15" s="6">
        <v>0</v>
      </c>
    </row>
    <row r="16" spans="2:38" outlineLevel="1">
      <c r="B16" s="5" t="s">
        <v>356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66000</v>
      </c>
      <c r="M16" s="6">
        <v>66000</v>
      </c>
      <c r="N16" s="6">
        <v>0</v>
      </c>
      <c r="O16" s="7">
        <v>0</v>
      </c>
      <c r="P16" s="6">
        <v>0</v>
      </c>
      <c r="Q16" s="6">
        <v>900</v>
      </c>
      <c r="R16" s="6">
        <v>164000</v>
      </c>
      <c r="S16" s="6">
        <v>163100</v>
      </c>
      <c r="T16" s="6">
        <v>0.54879999999999995</v>
      </c>
      <c r="U16" s="7">
        <v>0</v>
      </c>
      <c r="V16" s="6">
        <v>0</v>
      </c>
      <c r="W16" s="6">
        <v>32000</v>
      </c>
      <c r="X16" s="6">
        <v>87000</v>
      </c>
      <c r="Y16" s="6">
        <v>55000</v>
      </c>
      <c r="Z16" s="6">
        <v>36.781599999999997</v>
      </c>
      <c r="AA16" s="6">
        <v>16000</v>
      </c>
      <c r="AB16" s="6">
        <v>3.0829</v>
      </c>
      <c r="AC16" s="6">
        <v>81600</v>
      </c>
      <c r="AD16" s="6">
        <v>519000</v>
      </c>
      <c r="AE16" s="6">
        <v>437400</v>
      </c>
      <c r="AF16" s="6">
        <v>15.7225</v>
      </c>
      <c r="AG16" s="6">
        <v>16000</v>
      </c>
      <c r="AH16" s="6">
        <v>1.9138999999999999</v>
      </c>
      <c r="AI16" s="6">
        <v>114500</v>
      </c>
      <c r="AJ16" s="6">
        <v>836000</v>
      </c>
      <c r="AK16" s="6">
        <v>721500</v>
      </c>
      <c r="AL16" s="6">
        <v>13.696199999999999</v>
      </c>
    </row>
    <row r="17" spans="2:38" outlineLevel="4">
      <c r="B17" s="5" t="s">
        <v>638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6">
        <v>3856421.43</v>
      </c>
      <c r="J17" s="6">
        <v>0</v>
      </c>
      <c r="K17" s="6">
        <v>14181600.43</v>
      </c>
      <c r="L17" s="7">
        <v>0</v>
      </c>
      <c r="M17" s="6">
        <v>-14181600.43</v>
      </c>
      <c r="N17" s="6">
        <v>0</v>
      </c>
      <c r="O17" s="7">
        <v>0</v>
      </c>
      <c r="P17" s="6">
        <v>0</v>
      </c>
      <c r="Q17" s="7">
        <v>0</v>
      </c>
      <c r="R17" s="7">
        <v>0</v>
      </c>
      <c r="S17" s="6">
        <v>0</v>
      </c>
      <c r="T17" s="6">
        <v>0</v>
      </c>
      <c r="U17" s="7">
        <v>0</v>
      </c>
      <c r="V17" s="6">
        <v>0</v>
      </c>
      <c r="W17" s="7">
        <v>0</v>
      </c>
      <c r="X17" s="7">
        <v>0</v>
      </c>
      <c r="Y17" s="6">
        <v>0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6">
        <v>3856421.43</v>
      </c>
      <c r="AH17" s="6">
        <v>0</v>
      </c>
      <c r="AI17" s="6">
        <v>14181600.43</v>
      </c>
      <c r="AJ17" s="6">
        <v>0</v>
      </c>
      <c r="AK17" s="6">
        <v>-14181600.43</v>
      </c>
      <c r="AL17" s="6">
        <v>0</v>
      </c>
    </row>
    <row r="18" spans="2:38" outlineLevel="4">
      <c r="B18" s="5" t="s">
        <v>639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6">
        <v>563812</v>
      </c>
      <c r="J18" s="6">
        <v>0</v>
      </c>
      <c r="K18" s="6">
        <v>3071190.5</v>
      </c>
      <c r="L18" s="7">
        <v>0</v>
      </c>
      <c r="M18" s="6">
        <v>-3071190.5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7">
        <v>0</v>
      </c>
      <c r="V18" s="6">
        <v>0</v>
      </c>
      <c r="W18" s="7">
        <v>0</v>
      </c>
      <c r="X18" s="7">
        <v>0</v>
      </c>
      <c r="Y18" s="6">
        <v>0</v>
      </c>
      <c r="Z18" s="6">
        <v>0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6">
        <v>563812</v>
      </c>
      <c r="AH18" s="6">
        <v>0</v>
      </c>
      <c r="AI18" s="6">
        <v>3071190.5</v>
      </c>
      <c r="AJ18" s="6">
        <v>0</v>
      </c>
      <c r="AK18" s="6">
        <v>-3071190.5</v>
      </c>
      <c r="AL18" s="6">
        <v>0</v>
      </c>
    </row>
    <row r="19" spans="2:38" outlineLevel="4">
      <c r="B19" s="5" t="s">
        <v>640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6">
        <v>286414</v>
      </c>
      <c r="J19" s="6">
        <v>0</v>
      </c>
      <c r="K19" s="6">
        <v>1480336</v>
      </c>
      <c r="L19" s="7">
        <v>0</v>
      </c>
      <c r="M19" s="6">
        <v>-1480336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7">
        <v>0</v>
      </c>
      <c r="V19" s="6">
        <v>0</v>
      </c>
      <c r="W19" s="7">
        <v>0</v>
      </c>
      <c r="X19" s="7">
        <v>0</v>
      </c>
      <c r="Y19" s="6">
        <v>0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6">
        <v>286414</v>
      </c>
      <c r="AH19" s="6">
        <v>0</v>
      </c>
      <c r="AI19" s="6">
        <v>1480336</v>
      </c>
      <c r="AJ19" s="6">
        <v>0</v>
      </c>
      <c r="AK19" s="6">
        <v>-1480336</v>
      </c>
      <c r="AL19" s="6">
        <v>0</v>
      </c>
    </row>
    <row r="20" spans="2:38" outlineLevel="4">
      <c r="B20" s="5" t="s">
        <v>641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6">
        <v>9702</v>
      </c>
      <c r="L20" s="7">
        <v>0</v>
      </c>
      <c r="M20" s="6">
        <v>-9702</v>
      </c>
      <c r="N20" s="6">
        <v>0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7">
        <v>0</v>
      </c>
      <c r="V20" s="6">
        <v>0</v>
      </c>
      <c r="W20" s="7">
        <v>0</v>
      </c>
      <c r="X20" s="7">
        <v>0</v>
      </c>
      <c r="Y20" s="6">
        <v>0</v>
      </c>
      <c r="Z20" s="6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6">
        <v>0</v>
      </c>
      <c r="AH20" s="6">
        <v>0</v>
      </c>
      <c r="AI20" s="6">
        <v>9702</v>
      </c>
      <c r="AJ20" s="6">
        <v>0</v>
      </c>
      <c r="AK20" s="6">
        <v>-9702</v>
      </c>
      <c r="AL20" s="6">
        <v>0</v>
      </c>
    </row>
    <row r="21" spans="2:38" outlineLevel="3">
      <c r="B21" s="5" t="s">
        <v>642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6">
        <v>4706647.43</v>
      </c>
      <c r="J21" s="6">
        <v>0</v>
      </c>
      <c r="K21" s="6">
        <v>18742828.93</v>
      </c>
      <c r="L21" s="7">
        <v>0</v>
      </c>
      <c r="M21" s="6">
        <v>-18742828.93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6">
        <v>4706647.43</v>
      </c>
      <c r="AH21" s="6">
        <v>0</v>
      </c>
      <c r="AI21" s="6">
        <v>18742828.93</v>
      </c>
      <c r="AJ21" s="6">
        <v>0</v>
      </c>
      <c r="AK21" s="6">
        <v>-18742828.93</v>
      </c>
      <c r="AL21" s="6">
        <v>0</v>
      </c>
    </row>
    <row r="22" spans="2:38" outlineLevel="4">
      <c r="B22" s="5" t="s">
        <v>643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6">
        <v>184353.14</v>
      </c>
      <c r="L22" s="7">
        <v>0</v>
      </c>
      <c r="M22" s="6">
        <v>-184353.14</v>
      </c>
      <c r="N22" s="6">
        <v>0</v>
      </c>
      <c r="O22" s="7">
        <v>0</v>
      </c>
      <c r="P22" s="6">
        <v>0</v>
      </c>
      <c r="Q22" s="7">
        <v>0</v>
      </c>
      <c r="R22" s="7">
        <v>0</v>
      </c>
      <c r="S22" s="6">
        <v>0</v>
      </c>
      <c r="T22" s="6">
        <v>0</v>
      </c>
      <c r="U22" s="7">
        <v>0</v>
      </c>
      <c r="V22" s="6">
        <v>0</v>
      </c>
      <c r="W22" s="7">
        <v>0</v>
      </c>
      <c r="X22" s="7">
        <v>0</v>
      </c>
      <c r="Y22" s="6">
        <v>0</v>
      </c>
      <c r="Z22" s="6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184353.14</v>
      </c>
      <c r="AJ22" s="6">
        <v>0</v>
      </c>
      <c r="AK22" s="6">
        <v>-184353.14</v>
      </c>
      <c r="AL22" s="6">
        <v>0</v>
      </c>
    </row>
    <row r="23" spans="2:38" outlineLevel="3">
      <c r="B23" s="5" t="s">
        <v>644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6">
        <v>184353.14</v>
      </c>
      <c r="L23" s="7">
        <v>0</v>
      </c>
      <c r="M23" s="6">
        <v>-184353.14</v>
      </c>
      <c r="N23" s="6">
        <v>0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7">
        <v>0</v>
      </c>
      <c r="X23" s="7">
        <v>0</v>
      </c>
      <c r="Y23" s="6">
        <v>0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184353.14</v>
      </c>
      <c r="AJ23" s="6">
        <v>0</v>
      </c>
      <c r="AK23" s="6">
        <v>-184353.14</v>
      </c>
      <c r="AL23" s="6">
        <v>0</v>
      </c>
    </row>
    <row r="24" spans="2:38" outlineLevel="3">
      <c r="B24" s="5" t="s">
        <v>645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70000000</v>
      </c>
      <c r="M24" s="6">
        <v>70000000</v>
      </c>
      <c r="N24" s="6">
        <v>0</v>
      </c>
      <c r="O24" s="7">
        <v>0</v>
      </c>
      <c r="P24" s="6">
        <v>0</v>
      </c>
      <c r="Q24" s="7">
        <v>0</v>
      </c>
      <c r="R24" s="7">
        <v>0</v>
      </c>
      <c r="S24" s="6">
        <v>0</v>
      </c>
      <c r="T24" s="6">
        <v>0</v>
      </c>
      <c r="U24" s="7">
        <v>0</v>
      </c>
      <c r="V24" s="6">
        <v>0</v>
      </c>
      <c r="W24" s="7">
        <v>0</v>
      </c>
      <c r="X24" s="7">
        <v>0</v>
      </c>
      <c r="Y24" s="6">
        <v>0</v>
      </c>
      <c r="Z24" s="6">
        <v>0</v>
      </c>
      <c r="AA24" s="7">
        <v>0</v>
      </c>
      <c r="AB24" s="6">
        <v>0</v>
      </c>
      <c r="AC24" s="7">
        <v>0</v>
      </c>
      <c r="AD24" s="7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70000000</v>
      </c>
      <c r="AK24" s="6">
        <v>70000000</v>
      </c>
      <c r="AL24" s="6">
        <v>0</v>
      </c>
    </row>
    <row r="25" spans="2:38" outlineLevel="2">
      <c r="B25" s="5" t="s">
        <v>646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6">
        <v>4706647.43</v>
      </c>
      <c r="J25" s="6">
        <v>6.7237999999999998</v>
      </c>
      <c r="K25" s="6">
        <v>18927182.07</v>
      </c>
      <c r="L25" s="6">
        <v>70000000</v>
      </c>
      <c r="M25" s="6">
        <v>51072817.93</v>
      </c>
      <c r="N25" s="6">
        <v>27.038799999999998</v>
      </c>
      <c r="O25" s="7">
        <v>0</v>
      </c>
      <c r="P25" s="6">
        <v>0</v>
      </c>
      <c r="Q25" s="7">
        <v>0</v>
      </c>
      <c r="R25" s="7">
        <v>0</v>
      </c>
      <c r="S25" s="6">
        <v>0</v>
      </c>
      <c r="T25" s="6">
        <v>0</v>
      </c>
      <c r="U25" s="7">
        <v>0</v>
      </c>
      <c r="V25" s="6">
        <v>0</v>
      </c>
      <c r="W25" s="7">
        <v>0</v>
      </c>
      <c r="X25" s="7">
        <v>0</v>
      </c>
      <c r="Y25" s="6">
        <v>0</v>
      </c>
      <c r="Z25" s="6">
        <v>0</v>
      </c>
      <c r="AA25" s="7">
        <v>0</v>
      </c>
      <c r="AB25" s="6">
        <v>0</v>
      </c>
      <c r="AC25" s="7">
        <v>0</v>
      </c>
      <c r="AD25" s="7">
        <v>0</v>
      </c>
      <c r="AE25" s="6">
        <v>0</v>
      </c>
      <c r="AF25" s="6">
        <v>0</v>
      </c>
      <c r="AG25" s="6">
        <v>4706647.43</v>
      </c>
      <c r="AH25" s="6">
        <v>6.7237999999999998</v>
      </c>
      <c r="AI25" s="6">
        <v>18927182.07</v>
      </c>
      <c r="AJ25" s="6">
        <v>70000000</v>
      </c>
      <c r="AK25" s="6">
        <v>51072817.93</v>
      </c>
      <c r="AL25" s="6">
        <v>27.038799999999998</v>
      </c>
    </row>
    <row r="26" spans="2:38" outlineLevel="4">
      <c r="B26" s="5" t="s">
        <v>647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7">
        <v>0</v>
      </c>
      <c r="L26" s="7">
        <v>0</v>
      </c>
      <c r="M26" s="6">
        <v>0</v>
      </c>
      <c r="N26" s="6">
        <v>0</v>
      </c>
      <c r="O26" s="7">
        <v>0</v>
      </c>
      <c r="P26" s="6">
        <v>0</v>
      </c>
      <c r="Q26" s="7">
        <v>0</v>
      </c>
      <c r="R26" s="7">
        <v>0</v>
      </c>
      <c r="S26" s="6">
        <v>0</v>
      </c>
      <c r="T26" s="6">
        <v>0</v>
      </c>
      <c r="U26" s="6">
        <v>62171.48</v>
      </c>
      <c r="V26" s="6">
        <v>0</v>
      </c>
      <c r="W26" s="6">
        <v>213061.57</v>
      </c>
      <c r="X26" s="7">
        <v>0</v>
      </c>
      <c r="Y26" s="6">
        <v>-213061.57</v>
      </c>
      <c r="Z26" s="6">
        <v>0</v>
      </c>
      <c r="AA26" s="7">
        <v>0</v>
      </c>
      <c r="AB26" s="6">
        <v>0</v>
      </c>
      <c r="AC26" s="7">
        <v>0</v>
      </c>
      <c r="AD26" s="7">
        <v>0</v>
      </c>
      <c r="AE26" s="6">
        <v>0</v>
      </c>
      <c r="AF26" s="6">
        <v>0</v>
      </c>
      <c r="AG26" s="6">
        <v>62171.48</v>
      </c>
      <c r="AH26" s="6">
        <v>0</v>
      </c>
      <c r="AI26" s="6">
        <v>213061.57</v>
      </c>
      <c r="AJ26" s="6">
        <v>0</v>
      </c>
      <c r="AK26" s="6">
        <v>-213061.57</v>
      </c>
      <c r="AL26" s="6">
        <v>0</v>
      </c>
    </row>
    <row r="27" spans="2:38" outlineLevel="4">
      <c r="B27" s="5" t="s">
        <v>648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7">
        <v>0</v>
      </c>
      <c r="M27" s="6">
        <v>0</v>
      </c>
      <c r="N27" s="6">
        <v>0</v>
      </c>
      <c r="O27" s="7">
        <v>0</v>
      </c>
      <c r="P27" s="6">
        <v>0</v>
      </c>
      <c r="Q27" s="7">
        <v>0</v>
      </c>
      <c r="R27" s="7">
        <v>0</v>
      </c>
      <c r="S27" s="6">
        <v>0</v>
      </c>
      <c r="T27" s="6">
        <v>0</v>
      </c>
      <c r="U27" s="7">
        <v>0</v>
      </c>
      <c r="V27" s="6">
        <v>0</v>
      </c>
      <c r="W27" s="6">
        <v>16835</v>
      </c>
      <c r="X27" s="7">
        <v>0</v>
      </c>
      <c r="Y27" s="6">
        <v>-16835</v>
      </c>
      <c r="Z27" s="6">
        <v>0</v>
      </c>
      <c r="AA27" s="7">
        <v>0</v>
      </c>
      <c r="AB27" s="6">
        <v>0</v>
      </c>
      <c r="AC27" s="7">
        <v>0</v>
      </c>
      <c r="AD27" s="7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16835</v>
      </c>
      <c r="AJ27" s="6">
        <v>0</v>
      </c>
      <c r="AK27" s="6">
        <v>-16835</v>
      </c>
      <c r="AL27" s="6">
        <v>0</v>
      </c>
    </row>
    <row r="28" spans="2:38" outlineLevel="4">
      <c r="B28" s="5" t="s">
        <v>649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7">
        <v>0</v>
      </c>
      <c r="M28" s="6">
        <v>0</v>
      </c>
      <c r="N28" s="6">
        <v>0</v>
      </c>
      <c r="O28" s="7">
        <v>0</v>
      </c>
      <c r="P28" s="6">
        <v>0</v>
      </c>
      <c r="Q28" s="7">
        <v>0</v>
      </c>
      <c r="R28" s="7">
        <v>0</v>
      </c>
      <c r="S28" s="6">
        <v>0</v>
      </c>
      <c r="T28" s="6">
        <v>0</v>
      </c>
      <c r="U28" s="7">
        <v>0</v>
      </c>
      <c r="V28" s="6">
        <v>0</v>
      </c>
      <c r="W28" s="6">
        <v>11310</v>
      </c>
      <c r="X28" s="7">
        <v>0</v>
      </c>
      <c r="Y28" s="6">
        <v>-11310</v>
      </c>
      <c r="Z28" s="6">
        <v>0</v>
      </c>
      <c r="AA28" s="7">
        <v>0</v>
      </c>
      <c r="AB28" s="6">
        <v>0</v>
      </c>
      <c r="AC28" s="7">
        <v>0</v>
      </c>
      <c r="AD28" s="7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11310</v>
      </c>
      <c r="AJ28" s="6">
        <v>0</v>
      </c>
      <c r="AK28" s="6">
        <v>-11310</v>
      </c>
      <c r="AL28" s="6">
        <v>0</v>
      </c>
    </row>
    <row r="29" spans="2:38" outlineLevel="3">
      <c r="B29" s="5" t="s">
        <v>650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7">
        <v>0</v>
      </c>
      <c r="M29" s="6">
        <v>0</v>
      </c>
      <c r="N29" s="6">
        <v>0</v>
      </c>
      <c r="O29" s="7">
        <v>0</v>
      </c>
      <c r="P29" s="6">
        <v>0</v>
      </c>
      <c r="Q29" s="7">
        <v>0</v>
      </c>
      <c r="R29" s="7">
        <v>0</v>
      </c>
      <c r="S29" s="6">
        <v>0</v>
      </c>
      <c r="T29" s="6">
        <v>0</v>
      </c>
      <c r="U29" s="6">
        <v>62171.48</v>
      </c>
      <c r="V29" s="6">
        <v>0</v>
      </c>
      <c r="W29" s="6">
        <v>241206.57</v>
      </c>
      <c r="X29" s="7">
        <v>0</v>
      </c>
      <c r="Y29" s="6">
        <v>-241206.57</v>
      </c>
      <c r="Z29" s="6">
        <v>0</v>
      </c>
      <c r="AA29" s="7">
        <v>0</v>
      </c>
      <c r="AB29" s="6">
        <v>0</v>
      </c>
      <c r="AC29" s="7">
        <v>0</v>
      </c>
      <c r="AD29" s="7">
        <v>0</v>
      </c>
      <c r="AE29" s="6">
        <v>0</v>
      </c>
      <c r="AF29" s="6">
        <v>0</v>
      </c>
      <c r="AG29" s="6">
        <v>62171.48</v>
      </c>
      <c r="AH29" s="6">
        <v>0</v>
      </c>
      <c r="AI29" s="6">
        <v>241206.57</v>
      </c>
      <c r="AJ29" s="6">
        <v>0</v>
      </c>
      <c r="AK29" s="6">
        <v>-241206.57</v>
      </c>
      <c r="AL29" s="6">
        <v>0</v>
      </c>
    </row>
    <row r="30" spans="2:38" outlineLevel="4">
      <c r="B30" s="5" t="s">
        <v>357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6">
        <v>55778.3</v>
      </c>
      <c r="J30" s="6">
        <v>0</v>
      </c>
      <c r="K30" s="6">
        <v>214978.09</v>
      </c>
      <c r="L30" s="7">
        <v>0</v>
      </c>
      <c r="M30" s="6">
        <v>-214978.09</v>
      </c>
      <c r="N30" s="6">
        <v>0</v>
      </c>
      <c r="O30" s="7">
        <v>0</v>
      </c>
      <c r="P30" s="6">
        <v>0</v>
      </c>
      <c r="Q30" s="6">
        <v>250</v>
      </c>
      <c r="R30" s="7">
        <v>0</v>
      </c>
      <c r="S30" s="6">
        <v>-250</v>
      </c>
      <c r="T30" s="6">
        <v>0</v>
      </c>
      <c r="U30" s="6">
        <v>17231.87</v>
      </c>
      <c r="V30" s="6">
        <v>0</v>
      </c>
      <c r="W30" s="6">
        <v>183860.9</v>
      </c>
      <c r="X30" s="7">
        <v>0</v>
      </c>
      <c r="Y30" s="6">
        <v>-183860.9</v>
      </c>
      <c r="Z30" s="6">
        <v>0</v>
      </c>
      <c r="AA30" s="7">
        <v>0</v>
      </c>
      <c r="AB30" s="6">
        <v>0</v>
      </c>
      <c r="AC30" s="6">
        <v>375</v>
      </c>
      <c r="AD30" s="7">
        <v>0</v>
      </c>
      <c r="AE30" s="6">
        <v>-375</v>
      </c>
      <c r="AF30" s="6">
        <v>0</v>
      </c>
      <c r="AG30" s="6">
        <v>73010.17</v>
      </c>
      <c r="AH30" s="6">
        <v>0</v>
      </c>
      <c r="AI30" s="6">
        <v>399463.99</v>
      </c>
      <c r="AJ30" s="6">
        <v>0</v>
      </c>
      <c r="AK30" s="6">
        <v>-399463.99</v>
      </c>
      <c r="AL30" s="6">
        <v>0</v>
      </c>
    </row>
    <row r="31" spans="2:38" outlineLevel="4">
      <c r="B31" s="5" t="s">
        <v>419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6">
        <v>8260</v>
      </c>
      <c r="J31" s="6">
        <v>0</v>
      </c>
      <c r="K31" s="6">
        <v>9454</v>
      </c>
      <c r="L31" s="7">
        <v>0</v>
      </c>
      <c r="M31" s="6">
        <v>-9454</v>
      </c>
      <c r="N31" s="6">
        <v>0</v>
      </c>
      <c r="O31" s="7">
        <v>0</v>
      </c>
      <c r="P31" s="6">
        <v>0</v>
      </c>
      <c r="Q31" s="6">
        <v>597</v>
      </c>
      <c r="R31" s="7">
        <v>0</v>
      </c>
      <c r="S31" s="6">
        <v>-597</v>
      </c>
      <c r="T31" s="6">
        <v>0</v>
      </c>
      <c r="U31" s="7">
        <v>0</v>
      </c>
      <c r="V31" s="6">
        <v>0</v>
      </c>
      <c r="W31" s="7">
        <v>0</v>
      </c>
      <c r="X31" s="7">
        <v>0</v>
      </c>
      <c r="Y31" s="6">
        <v>0</v>
      </c>
      <c r="Z31" s="6">
        <v>0</v>
      </c>
      <c r="AA31" s="7">
        <v>0</v>
      </c>
      <c r="AB31" s="6">
        <v>0</v>
      </c>
      <c r="AC31" s="6">
        <v>895.5</v>
      </c>
      <c r="AD31" s="7">
        <v>0</v>
      </c>
      <c r="AE31" s="6">
        <v>-895.5</v>
      </c>
      <c r="AF31" s="6">
        <v>0</v>
      </c>
      <c r="AG31" s="6">
        <v>8260</v>
      </c>
      <c r="AH31" s="6">
        <v>0</v>
      </c>
      <c r="AI31" s="6">
        <v>10946.5</v>
      </c>
      <c r="AJ31" s="6">
        <v>0</v>
      </c>
      <c r="AK31" s="6">
        <v>-10946.5</v>
      </c>
      <c r="AL31" s="6">
        <v>0</v>
      </c>
    </row>
    <row r="32" spans="2:38" outlineLevel="4">
      <c r="B32" s="5" t="s">
        <v>420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6">
        <v>5166</v>
      </c>
      <c r="J32" s="6">
        <v>0</v>
      </c>
      <c r="K32" s="6">
        <v>5646</v>
      </c>
      <c r="L32" s="7">
        <v>0</v>
      </c>
      <c r="M32" s="6">
        <v>-5646</v>
      </c>
      <c r="N32" s="6">
        <v>0</v>
      </c>
      <c r="O32" s="7">
        <v>0</v>
      </c>
      <c r="P32" s="6">
        <v>0</v>
      </c>
      <c r="Q32" s="6">
        <v>240</v>
      </c>
      <c r="R32" s="7">
        <v>0</v>
      </c>
      <c r="S32" s="6">
        <v>-240</v>
      </c>
      <c r="T32" s="6">
        <v>0</v>
      </c>
      <c r="U32" s="7">
        <v>0</v>
      </c>
      <c r="V32" s="6">
        <v>0</v>
      </c>
      <c r="W32" s="7">
        <v>0</v>
      </c>
      <c r="X32" s="7">
        <v>0</v>
      </c>
      <c r="Y32" s="6">
        <v>0</v>
      </c>
      <c r="Z32" s="6">
        <v>0</v>
      </c>
      <c r="AA32" s="7">
        <v>0</v>
      </c>
      <c r="AB32" s="6">
        <v>0</v>
      </c>
      <c r="AC32" s="6">
        <v>360</v>
      </c>
      <c r="AD32" s="7">
        <v>0</v>
      </c>
      <c r="AE32" s="6">
        <v>-360</v>
      </c>
      <c r="AF32" s="6">
        <v>0</v>
      </c>
      <c r="AG32" s="6">
        <v>5166</v>
      </c>
      <c r="AH32" s="6">
        <v>0</v>
      </c>
      <c r="AI32" s="6">
        <v>6246</v>
      </c>
      <c r="AJ32" s="6">
        <v>0</v>
      </c>
      <c r="AK32" s="6">
        <v>-6246</v>
      </c>
      <c r="AL32" s="6">
        <v>0</v>
      </c>
    </row>
    <row r="33" spans="2:38" outlineLevel="3">
      <c r="B33" s="5" t="s">
        <v>358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6">
        <v>69204.3</v>
      </c>
      <c r="J33" s="6">
        <v>0</v>
      </c>
      <c r="K33" s="6">
        <v>230078.09</v>
      </c>
      <c r="L33" s="7">
        <v>0</v>
      </c>
      <c r="M33" s="6">
        <v>-230078.09</v>
      </c>
      <c r="N33" s="6">
        <v>0</v>
      </c>
      <c r="O33" s="7">
        <v>0</v>
      </c>
      <c r="P33" s="6">
        <v>0</v>
      </c>
      <c r="Q33" s="6">
        <v>1087</v>
      </c>
      <c r="R33" s="7">
        <v>0</v>
      </c>
      <c r="S33" s="6">
        <v>-1087</v>
      </c>
      <c r="T33" s="6">
        <v>0</v>
      </c>
      <c r="U33" s="6">
        <v>17231.87</v>
      </c>
      <c r="V33" s="6">
        <v>0</v>
      </c>
      <c r="W33" s="6">
        <v>183860.9</v>
      </c>
      <c r="X33" s="7">
        <v>0</v>
      </c>
      <c r="Y33" s="6">
        <v>-183860.9</v>
      </c>
      <c r="Z33" s="6">
        <v>0</v>
      </c>
      <c r="AA33" s="7">
        <v>0</v>
      </c>
      <c r="AB33" s="6">
        <v>0</v>
      </c>
      <c r="AC33" s="6">
        <v>1630.5</v>
      </c>
      <c r="AD33" s="7">
        <v>0</v>
      </c>
      <c r="AE33" s="6">
        <v>-1630.5</v>
      </c>
      <c r="AF33" s="6">
        <v>0</v>
      </c>
      <c r="AG33" s="6">
        <v>86436.17</v>
      </c>
      <c r="AH33" s="6">
        <v>0</v>
      </c>
      <c r="AI33" s="6">
        <v>416656.49</v>
      </c>
      <c r="AJ33" s="6">
        <v>0</v>
      </c>
      <c r="AK33" s="6">
        <v>-416656.49</v>
      </c>
      <c r="AL33" s="6">
        <v>0</v>
      </c>
    </row>
    <row r="34" spans="2:38" outlineLevel="4">
      <c r="B34" s="5" t="s">
        <v>359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6">
        <v>28992.83</v>
      </c>
      <c r="J34" s="6">
        <v>0</v>
      </c>
      <c r="K34" s="6">
        <v>80262.19</v>
      </c>
      <c r="L34" s="7">
        <v>0</v>
      </c>
      <c r="M34" s="6">
        <v>-80262.19</v>
      </c>
      <c r="N34" s="6">
        <v>0</v>
      </c>
      <c r="O34" s="6">
        <v>3306.25</v>
      </c>
      <c r="P34" s="6">
        <v>0</v>
      </c>
      <c r="Q34" s="6">
        <v>14639.75</v>
      </c>
      <c r="R34" s="7">
        <v>0</v>
      </c>
      <c r="S34" s="6">
        <v>-14639.75</v>
      </c>
      <c r="T34" s="6">
        <v>0</v>
      </c>
      <c r="U34" s="6">
        <v>24166</v>
      </c>
      <c r="V34" s="6">
        <v>0</v>
      </c>
      <c r="W34" s="6">
        <v>98667</v>
      </c>
      <c r="X34" s="7">
        <v>0</v>
      </c>
      <c r="Y34" s="6">
        <v>-98667</v>
      </c>
      <c r="Z34" s="6">
        <v>0</v>
      </c>
      <c r="AA34" s="6">
        <v>32197.3</v>
      </c>
      <c r="AB34" s="6">
        <v>0</v>
      </c>
      <c r="AC34" s="6">
        <v>99422.3</v>
      </c>
      <c r="AD34" s="7">
        <v>0</v>
      </c>
      <c r="AE34" s="6">
        <v>-99422.3</v>
      </c>
      <c r="AF34" s="6">
        <v>0</v>
      </c>
      <c r="AG34" s="6">
        <v>88662.38</v>
      </c>
      <c r="AH34" s="6">
        <v>0</v>
      </c>
      <c r="AI34" s="6">
        <v>292991.24</v>
      </c>
      <c r="AJ34" s="6">
        <v>0</v>
      </c>
      <c r="AK34" s="6">
        <v>-292991.24</v>
      </c>
      <c r="AL34" s="6">
        <v>0</v>
      </c>
    </row>
    <row r="35" spans="2:38" outlineLevel="4">
      <c r="B35" s="5" t="s">
        <v>360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7">
        <v>0</v>
      </c>
      <c r="M35" s="6">
        <v>0</v>
      </c>
      <c r="N35" s="6">
        <v>0</v>
      </c>
      <c r="O35" s="7">
        <v>0</v>
      </c>
      <c r="P35" s="6">
        <v>0</v>
      </c>
      <c r="Q35" s="6">
        <v>4130</v>
      </c>
      <c r="R35" s="7">
        <v>0</v>
      </c>
      <c r="S35" s="6">
        <v>-4130</v>
      </c>
      <c r="T35" s="6">
        <v>0</v>
      </c>
      <c r="U35" s="6">
        <v>11935</v>
      </c>
      <c r="V35" s="6">
        <v>0</v>
      </c>
      <c r="W35" s="6">
        <v>43610</v>
      </c>
      <c r="X35" s="7">
        <v>0</v>
      </c>
      <c r="Y35" s="6">
        <v>-43610</v>
      </c>
      <c r="Z35" s="6">
        <v>0</v>
      </c>
      <c r="AA35" s="7">
        <v>0</v>
      </c>
      <c r="AB35" s="6">
        <v>0</v>
      </c>
      <c r="AC35" s="7">
        <v>0</v>
      </c>
      <c r="AD35" s="7">
        <v>0</v>
      </c>
      <c r="AE35" s="6">
        <v>0</v>
      </c>
      <c r="AF35" s="6">
        <v>0</v>
      </c>
      <c r="AG35" s="6">
        <v>11935</v>
      </c>
      <c r="AH35" s="6">
        <v>0</v>
      </c>
      <c r="AI35" s="6">
        <v>47740</v>
      </c>
      <c r="AJ35" s="6">
        <v>0</v>
      </c>
      <c r="AK35" s="6">
        <v>-47740</v>
      </c>
      <c r="AL35" s="6">
        <v>0</v>
      </c>
    </row>
    <row r="36" spans="2:38" outlineLevel="4">
      <c r="B36" s="5" t="s">
        <v>361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7">
        <v>0</v>
      </c>
      <c r="M36" s="6">
        <v>0</v>
      </c>
      <c r="N36" s="6">
        <v>0</v>
      </c>
      <c r="O36" s="7">
        <v>0</v>
      </c>
      <c r="P36" s="6">
        <v>0</v>
      </c>
      <c r="Q36" s="6">
        <v>2583</v>
      </c>
      <c r="R36" s="7">
        <v>0</v>
      </c>
      <c r="S36" s="6">
        <v>-2583</v>
      </c>
      <c r="T36" s="6">
        <v>0</v>
      </c>
      <c r="U36" s="6">
        <v>7749</v>
      </c>
      <c r="V36" s="6">
        <v>0</v>
      </c>
      <c r="W36" s="6">
        <v>28413</v>
      </c>
      <c r="X36" s="7">
        <v>0</v>
      </c>
      <c r="Y36" s="6">
        <v>-28413</v>
      </c>
      <c r="Z36" s="6">
        <v>0</v>
      </c>
      <c r="AA36" s="7">
        <v>0</v>
      </c>
      <c r="AB36" s="6">
        <v>0</v>
      </c>
      <c r="AC36" s="7">
        <v>0</v>
      </c>
      <c r="AD36" s="7">
        <v>0</v>
      </c>
      <c r="AE36" s="6">
        <v>0</v>
      </c>
      <c r="AF36" s="6">
        <v>0</v>
      </c>
      <c r="AG36" s="6">
        <v>7749</v>
      </c>
      <c r="AH36" s="6">
        <v>0</v>
      </c>
      <c r="AI36" s="6">
        <v>30996</v>
      </c>
      <c r="AJ36" s="6">
        <v>0</v>
      </c>
      <c r="AK36" s="6">
        <v>-30996</v>
      </c>
      <c r="AL36" s="6">
        <v>0</v>
      </c>
    </row>
    <row r="37" spans="2:38" outlineLevel="3">
      <c r="B37" s="5" t="s">
        <v>362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28992.83</v>
      </c>
      <c r="J37" s="6">
        <v>0</v>
      </c>
      <c r="K37" s="6">
        <v>80262.19</v>
      </c>
      <c r="L37" s="7">
        <v>0</v>
      </c>
      <c r="M37" s="6">
        <v>-80262.19</v>
      </c>
      <c r="N37" s="6">
        <v>0</v>
      </c>
      <c r="O37" s="6">
        <v>3306.25</v>
      </c>
      <c r="P37" s="6">
        <v>0</v>
      </c>
      <c r="Q37" s="6">
        <v>21352.75</v>
      </c>
      <c r="R37" s="7">
        <v>0</v>
      </c>
      <c r="S37" s="6">
        <v>-21352.75</v>
      </c>
      <c r="T37" s="6">
        <v>0</v>
      </c>
      <c r="U37" s="6">
        <v>43850</v>
      </c>
      <c r="V37" s="6">
        <v>0</v>
      </c>
      <c r="W37" s="6">
        <v>170690</v>
      </c>
      <c r="X37" s="7">
        <v>0</v>
      </c>
      <c r="Y37" s="6">
        <v>-170690</v>
      </c>
      <c r="Z37" s="6">
        <v>0</v>
      </c>
      <c r="AA37" s="6">
        <v>32197.3</v>
      </c>
      <c r="AB37" s="6">
        <v>0</v>
      </c>
      <c r="AC37" s="6">
        <v>99422.3</v>
      </c>
      <c r="AD37" s="7">
        <v>0</v>
      </c>
      <c r="AE37" s="6">
        <v>-99422.3</v>
      </c>
      <c r="AF37" s="6">
        <v>0</v>
      </c>
      <c r="AG37" s="6">
        <v>108346.38</v>
      </c>
      <c r="AH37" s="6">
        <v>0</v>
      </c>
      <c r="AI37" s="6">
        <v>371727.24</v>
      </c>
      <c r="AJ37" s="6">
        <v>0</v>
      </c>
      <c r="AK37" s="6">
        <v>-371727.24</v>
      </c>
      <c r="AL37" s="6">
        <v>0</v>
      </c>
    </row>
    <row r="38" spans="2:38" outlineLevel="4">
      <c r="B38" s="5" t="s">
        <v>651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7">
        <v>0</v>
      </c>
      <c r="M38" s="6">
        <v>0</v>
      </c>
      <c r="N38" s="6">
        <v>0</v>
      </c>
      <c r="O38" s="7">
        <v>0</v>
      </c>
      <c r="P38" s="6">
        <v>0</v>
      </c>
      <c r="Q38" s="7">
        <v>0</v>
      </c>
      <c r="R38" s="7">
        <v>0</v>
      </c>
      <c r="S38" s="6">
        <v>0</v>
      </c>
      <c r="T38" s="6">
        <v>0</v>
      </c>
      <c r="U38" s="6">
        <v>154774.03</v>
      </c>
      <c r="V38" s="6">
        <v>0</v>
      </c>
      <c r="W38" s="6">
        <v>757265</v>
      </c>
      <c r="X38" s="7">
        <v>0</v>
      </c>
      <c r="Y38" s="6">
        <v>-757265</v>
      </c>
      <c r="Z38" s="6">
        <v>0</v>
      </c>
      <c r="AA38" s="7">
        <v>0</v>
      </c>
      <c r="AB38" s="6">
        <v>0</v>
      </c>
      <c r="AC38" s="7">
        <v>0</v>
      </c>
      <c r="AD38" s="7">
        <v>0</v>
      </c>
      <c r="AE38" s="6">
        <v>0</v>
      </c>
      <c r="AF38" s="6">
        <v>0</v>
      </c>
      <c r="AG38" s="6">
        <v>154774.03</v>
      </c>
      <c r="AH38" s="6">
        <v>0</v>
      </c>
      <c r="AI38" s="6">
        <v>757265</v>
      </c>
      <c r="AJ38" s="6">
        <v>0</v>
      </c>
      <c r="AK38" s="6">
        <v>-757265</v>
      </c>
      <c r="AL38" s="6">
        <v>0</v>
      </c>
    </row>
    <row r="39" spans="2:38" outlineLevel="4">
      <c r="B39" s="5" t="s">
        <v>652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7">
        <v>0</v>
      </c>
      <c r="M39" s="6">
        <v>0</v>
      </c>
      <c r="N39" s="6">
        <v>0</v>
      </c>
      <c r="O39" s="7">
        <v>0</v>
      </c>
      <c r="P39" s="6">
        <v>0</v>
      </c>
      <c r="Q39" s="7">
        <v>0</v>
      </c>
      <c r="R39" s="7">
        <v>0</v>
      </c>
      <c r="S39" s="6">
        <v>0</v>
      </c>
      <c r="T39" s="6">
        <v>0</v>
      </c>
      <c r="U39" s="6">
        <v>44548</v>
      </c>
      <c r="V39" s="6">
        <v>0</v>
      </c>
      <c r="W39" s="6">
        <v>166796</v>
      </c>
      <c r="X39" s="7">
        <v>0</v>
      </c>
      <c r="Y39" s="6">
        <v>-166796</v>
      </c>
      <c r="Z39" s="6">
        <v>0</v>
      </c>
      <c r="AA39" s="7">
        <v>0</v>
      </c>
      <c r="AB39" s="6">
        <v>0</v>
      </c>
      <c r="AC39" s="7">
        <v>0</v>
      </c>
      <c r="AD39" s="7">
        <v>0</v>
      </c>
      <c r="AE39" s="6">
        <v>0</v>
      </c>
      <c r="AF39" s="6">
        <v>0</v>
      </c>
      <c r="AG39" s="6">
        <v>44548</v>
      </c>
      <c r="AH39" s="6">
        <v>0</v>
      </c>
      <c r="AI39" s="6">
        <v>166796</v>
      </c>
      <c r="AJ39" s="6">
        <v>0</v>
      </c>
      <c r="AK39" s="6">
        <v>-166796</v>
      </c>
      <c r="AL39" s="6">
        <v>0</v>
      </c>
    </row>
    <row r="40" spans="2:38" outlineLevel="4">
      <c r="B40" s="5" t="s">
        <v>653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7">
        <v>0</v>
      </c>
      <c r="M40" s="6">
        <v>0</v>
      </c>
      <c r="N40" s="6">
        <v>0</v>
      </c>
      <c r="O40" s="7">
        <v>0</v>
      </c>
      <c r="P40" s="6">
        <v>0</v>
      </c>
      <c r="Q40" s="7">
        <v>0</v>
      </c>
      <c r="R40" s="7">
        <v>0</v>
      </c>
      <c r="S40" s="6">
        <v>0</v>
      </c>
      <c r="T40" s="6">
        <v>0</v>
      </c>
      <c r="U40" s="6">
        <v>29928</v>
      </c>
      <c r="V40" s="6">
        <v>0</v>
      </c>
      <c r="W40" s="6">
        <v>112056</v>
      </c>
      <c r="X40" s="7">
        <v>0</v>
      </c>
      <c r="Y40" s="6">
        <v>-112056</v>
      </c>
      <c r="Z40" s="6">
        <v>0</v>
      </c>
      <c r="AA40" s="7">
        <v>0</v>
      </c>
      <c r="AB40" s="6">
        <v>0</v>
      </c>
      <c r="AC40" s="7">
        <v>0</v>
      </c>
      <c r="AD40" s="7">
        <v>0</v>
      </c>
      <c r="AE40" s="6">
        <v>0</v>
      </c>
      <c r="AF40" s="6">
        <v>0</v>
      </c>
      <c r="AG40" s="6">
        <v>29928</v>
      </c>
      <c r="AH40" s="6">
        <v>0</v>
      </c>
      <c r="AI40" s="6">
        <v>112056</v>
      </c>
      <c r="AJ40" s="6">
        <v>0</v>
      </c>
      <c r="AK40" s="6">
        <v>-112056</v>
      </c>
      <c r="AL40" s="6">
        <v>0</v>
      </c>
    </row>
    <row r="41" spans="2:38" outlineLevel="3">
      <c r="B41" s="5" t="s">
        <v>654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7">
        <v>0</v>
      </c>
      <c r="M41" s="6">
        <v>0</v>
      </c>
      <c r="N41" s="6">
        <v>0</v>
      </c>
      <c r="O41" s="7">
        <v>0</v>
      </c>
      <c r="P41" s="6">
        <v>0</v>
      </c>
      <c r="Q41" s="7">
        <v>0</v>
      </c>
      <c r="R41" s="7">
        <v>0</v>
      </c>
      <c r="S41" s="6">
        <v>0</v>
      </c>
      <c r="T41" s="6">
        <v>0</v>
      </c>
      <c r="U41" s="6">
        <v>229250.03</v>
      </c>
      <c r="V41" s="6">
        <v>0</v>
      </c>
      <c r="W41" s="6">
        <v>1036117</v>
      </c>
      <c r="X41" s="7">
        <v>0</v>
      </c>
      <c r="Y41" s="6">
        <v>-1036117</v>
      </c>
      <c r="Z41" s="6">
        <v>0</v>
      </c>
      <c r="AA41" s="7">
        <v>0</v>
      </c>
      <c r="AB41" s="6">
        <v>0</v>
      </c>
      <c r="AC41" s="7">
        <v>0</v>
      </c>
      <c r="AD41" s="7">
        <v>0</v>
      </c>
      <c r="AE41" s="6">
        <v>0</v>
      </c>
      <c r="AF41" s="6">
        <v>0</v>
      </c>
      <c r="AG41" s="6">
        <v>229250.03</v>
      </c>
      <c r="AH41" s="6">
        <v>0</v>
      </c>
      <c r="AI41" s="6">
        <v>1036117</v>
      </c>
      <c r="AJ41" s="6">
        <v>0</v>
      </c>
      <c r="AK41" s="6">
        <v>-1036117</v>
      </c>
      <c r="AL41" s="6">
        <v>0</v>
      </c>
    </row>
    <row r="42" spans="2:38" outlineLevel="3">
      <c r="B42" s="5" t="s">
        <v>363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7">
        <v>0</v>
      </c>
      <c r="J42" s="6">
        <v>0</v>
      </c>
      <c r="K42" s="7">
        <v>0</v>
      </c>
      <c r="L42" s="6">
        <v>1490000</v>
      </c>
      <c r="M42" s="6">
        <v>1490000</v>
      </c>
      <c r="N42" s="6">
        <v>0</v>
      </c>
      <c r="O42" s="7">
        <v>0</v>
      </c>
      <c r="P42" s="6">
        <v>0</v>
      </c>
      <c r="Q42" s="7">
        <v>0</v>
      </c>
      <c r="R42" s="6">
        <v>336000</v>
      </c>
      <c r="S42" s="6">
        <v>336000</v>
      </c>
      <c r="T42" s="6">
        <v>0</v>
      </c>
      <c r="U42" s="7">
        <v>0</v>
      </c>
      <c r="V42" s="6">
        <v>0</v>
      </c>
      <c r="W42" s="7">
        <v>0</v>
      </c>
      <c r="X42" s="6">
        <v>17019000</v>
      </c>
      <c r="Y42" s="6">
        <v>17019000</v>
      </c>
      <c r="Z42" s="6">
        <v>0</v>
      </c>
      <c r="AA42" s="7">
        <v>0</v>
      </c>
      <c r="AB42" s="6">
        <v>0</v>
      </c>
      <c r="AC42" s="7">
        <v>0</v>
      </c>
      <c r="AD42" s="6">
        <v>693000</v>
      </c>
      <c r="AE42" s="6">
        <v>693000</v>
      </c>
      <c r="AF42" s="6">
        <v>0</v>
      </c>
      <c r="AG42" s="6">
        <v>0</v>
      </c>
      <c r="AH42" s="6">
        <v>0</v>
      </c>
      <c r="AI42" s="6">
        <v>0</v>
      </c>
      <c r="AJ42" s="6">
        <v>19538000</v>
      </c>
      <c r="AK42" s="6">
        <v>19538000</v>
      </c>
      <c r="AL42" s="6">
        <v>0</v>
      </c>
    </row>
    <row r="43" spans="2:38" outlineLevel="2">
      <c r="B43" s="5" t="s">
        <v>364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6">
        <v>98197.13</v>
      </c>
      <c r="J43" s="6">
        <v>6.5903999999999998</v>
      </c>
      <c r="K43" s="6">
        <v>310340.28000000003</v>
      </c>
      <c r="L43" s="6">
        <v>1490000</v>
      </c>
      <c r="M43" s="6">
        <v>1179659.72</v>
      </c>
      <c r="N43" s="6">
        <v>20.828199999999999</v>
      </c>
      <c r="O43" s="6">
        <v>3306.25</v>
      </c>
      <c r="P43" s="6">
        <v>0.98399999999999999</v>
      </c>
      <c r="Q43" s="6">
        <v>22439.75</v>
      </c>
      <c r="R43" s="6">
        <v>336000</v>
      </c>
      <c r="S43" s="6">
        <v>313560.25</v>
      </c>
      <c r="T43" s="6">
        <v>6.6784999999999997</v>
      </c>
      <c r="U43" s="6">
        <v>352503.38</v>
      </c>
      <c r="V43" s="6">
        <v>2.0712000000000002</v>
      </c>
      <c r="W43" s="6">
        <v>1631874.47</v>
      </c>
      <c r="X43" s="6">
        <v>17019000</v>
      </c>
      <c r="Y43" s="6">
        <v>15387125.529999999</v>
      </c>
      <c r="Z43" s="6">
        <v>9.5884999999999998</v>
      </c>
      <c r="AA43" s="6">
        <v>32197.3</v>
      </c>
      <c r="AB43" s="6">
        <v>4.6460999999999997</v>
      </c>
      <c r="AC43" s="6">
        <v>101052.8</v>
      </c>
      <c r="AD43" s="6">
        <v>693000</v>
      </c>
      <c r="AE43" s="6">
        <v>591947.19999999995</v>
      </c>
      <c r="AF43" s="6">
        <v>14.581899999999999</v>
      </c>
      <c r="AG43" s="6">
        <v>486204.06</v>
      </c>
      <c r="AH43" s="6">
        <v>2.4885000000000002</v>
      </c>
      <c r="AI43" s="6">
        <v>2065707.3</v>
      </c>
      <c r="AJ43" s="6">
        <v>19538000</v>
      </c>
      <c r="AK43" s="6">
        <v>17472292.699999999</v>
      </c>
      <c r="AL43" s="6">
        <v>10.572800000000001</v>
      </c>
    </row>
    <row r="44" spans="2:38" outlineLevel="4">
      <c r="B44" s="5" t="s">
        <v>422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6">
        <v>89730.27</v>
      </c>
      <c r="J44" s="6">
        <v>0</v>
      </c>
      <c r="K44" s="6">
        <v>282029.71999999997</v>
      </c>
      <c r="L44" s="7">
        <v>0</v>
      </c>
      <c r="M44" s="6">
        <v>-282029.71999999997</v>
      </c>
      <c r="N44" s="6">
        <v>0</v>
      </c>
      <c r="O44" s="7">
        <v>0</v>
      </c>
      <c r="P44" s="6">
        <v>0</v>
      </c>
      <c r="Q44" s="7">
        <v>0</v>
      </c>
      <c r="R44" s="7">
        <v>0</v>
      </c>
      <c r="S44" s="6">
        <v>0</v>
      </c>
      <c r="T44" s="6">
        <v>0</v>
      </c>
      <c r="U44" s="7">
        <v>0</v>
      </c>
      <c r="V44" s="6">
        <v>0</v>
      </c>
      <c r="W44" s="6">
        <v>194683.13</v>
      </c>
      <c r="X44" s="7">
        <v>0</v>
      </c>
      <c r="Y44" s="6">
        <v>-194683.13</v>
      </c>
      <c r="Z44" s="6">
        <v>0</v>
      </c>
      <c r="AA44" s="6">
        <v>40365</v>
      </c>
      <c r="AB44" s="6">
        <v>0</v>
      </c>
      <c r="AC44" s="6">
        <v>40365</v>
      </c>
      <c r="AD44" s="7">
        <v>0</v>
      </c>
      <c r="AE44" s="6">
        <v>-40365</v>
      </c>
      <c r="AF44" s="6">
        <v>0</v>
      </c>
      <c r="AG44" s="6">
        <v>130095.27</v>
      </c>
      <c r="AH44" s="6">
        <v>0</v>
      </c>
      <c r="AI44" s="6">
        <v>517077.85</v>
      </c>
      <c r="AJ44" s="6">
        <v>0</v>
      </c>
      <c r="AK44" s="6">
        <v>-517077.85</v>
      </c>
      <c r="AL44" s="6">
        <v>0</v>
      </c>
    </row>
    <row r="45" spans="2:38" outlineLevel="4">
      <c r="B45" s="5" t="s">
        <v>423</v>
      </c>
      <c r="C45" s="7">
        <v>0</v>
      </c>
      <c r="D45" s="6">
        <v>0</v>
      </c>
      <c r="E45" s="7">
        <v>0</v>
      </c>
      <c r="F45" s="7">
        <v>0</v>
      </c>
      <c r="G45" s="6">
        <v>0</v>
      </c>
      <c r="H45" s="6">
        <v>0</v>
      </c>
      <c r="I45" s="6">
        <v>16520</v>
      </c>
      <c r="J45" s="6">
        <v>0</v>
      </c>
      <c r="K45" s="6">
        <v>34328</v>
      </c>
      <c r="L45" s="7">
        <v>0</v>
      </c>
      <c r="M45" s="6">
        <v>-34328</v>
      </c>
      <c r="N45" s="6">
        <v>0</v>
      </c>
      <c r="O45" s="7">
        <v>0</v>
      </c>
      <c r="P45" s="6">
        <v>0</v>
      </c>
      <c r="Q45" s="7">
        <v>0</v>
      </c>
      <c r="R45" s="7">
        <v>0</v>
      </c>
      <c r="S45" s="6">
        <v>0</v>
      </c>
      <c r="T45" s="6">
        <v>0</v>
      </c>
      <c r="U45" s="7">
        <v>0</v>
      </c>
      <c r="V45" s="6">
        <v>0</v>
      </c>
      <c r="W45" s="6">
        <v>30516</v>
      </c>
      <c r="X45" s="7">
        <v>0</v>
      </c>
      <c r="Y45" s="6">
        <v>-30516</v>
      </c>
      <c r="Z45" s="6">
        <v>0</v>
      </c>
      <c r="AA45" s="7">
        <v>0</v>
      </c>
      <c r="AB45" s="6">
        <v>0</v>
      </c>
      <c r="AC45" s="7">
        <v>0</v>
      </c>
      <c r="AD45" s="7">
        <v>0</v>
      </c>
      <c r="AE45" s="6">
        <v>0</v>
      </c>
      <c r="AF45" s="6">
        <v>0</v>
      </c>
      <c r="AG45" s="6">
        <v>16520</v>
      </c>
      <c r="AH45" s="6">
        <v>0</v>
      </c>
      <c r="AI45" s="6">
        <v>64844</v>
      </c>
      <c r="AJ45" s="6">
        <v>0</v>
      </c>
      <c r="AK45" s="6">
        <v>-64844</v>
      </c>
      <c r="AL45" s="6">
        <v>0</v>
      </c>
    </row>
    <row r="46" spans="2:38" outlineLevel="4">
      <c r="B46" s="5" t="s">
        <v>424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6">
        <v>10332</v>
      </c>
      <c r="J46" s="6">
        <v>0</v>
      </c>
      <c r="K46" s="6">
        <v>18081</v>
      </c>
      <c r="L46" s="7">
        <v>0</v>
      </c>
      <c r="M46" s="6">
        <v>-18081</v>
      </c>
      <c r="N46" s="6">
        <v>0</v>
      </c>
      <c r="O46" s="7">
        <v>0</v>
      </c>
      <c r="P46" s="6">
        <v>0</v>
      </c>
      <c r="Q46" s="7">
        <v>0</v>
      </c>
      <c r="R46" s="7">
        <v>0</v>
      </c>
      <c r="S46" s="6">
        <v>0</v>
      </c>
      <c r="T46" s="6">
        <v>0</v>
      </c>
      <c r="U46" s="7">
        <v>0</v>
      </c>
      <c r="V46" s="6">
        <v>0</v>
      </c>
      <c r="W46" s="6">
        <v>20136</v>
      </c>
      <c r="X46" s="7">
        <v>0</v>
      </c>
      <c r="Y46" s="6">
        <v>-20136</v>
      </c>
      <c r="Z46" s="6">
        <v>0</v>
      </c>
      <c r="AA46" s="7">
        <v>0</v>
      </c>
      <c r="AB46" s="6">
        <v>0</v>
      </c>
      <c r="AC46" s="7">
        <v>0</v>
      </c>
      <c r="AD46" s="7">
        <v>0</v>
      </c>
      <c r="AE46" s="6">
        <v>0</v>
      </c>
      <c r="AF46" s="6">
        <v>0</v>
      </c>
      <c r="AG46" s="6">
        <v>10332</v>
      </c>
      <c r="AH46" s="6">
        <v>0</v>
      </c>
      <c r="AI46" s="6">
        <v>38217</v>
      </c>
      <c r="AJ46" s="6">
        <v>0</v>
      </c>
      <c r="AK46" s="6">
        <v>-38217</v>
      </c>
      <c r="AL46" s="6">
        <v>0</v>
      </c>
    </row>
    <row r="47" spans="2:38" outlineLevel="4">
      <c r="B47" s="5" t="s">
        <v>655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7">
        <v>0</v>
      </c>
      <c r="L47" s="7">
        <v>0</v>
      </c>
      <c r="M47" s="6">
        <v>0</v>
      </c>
      <c r="N47" s="6">
        <v>0</v>
      </c>
      <c r="O47" s="7">
        <v>0</v>
      </c>
      <c r="P47" s="6">
        <v>0</v>
      </c>
      <c r="Q47" s="7">
        <v>0</v>
      </c>
      <c r="R47" s="7">
        <v>0</v>
      </c>
      <c r="S47" s="6">
        <v>0</v>
      </c>
      <c r="T47" s="6">
        <v>0</v>
      </c>
      <c r="U47" s="7">
        <v>0</v>
      </c>
      <c r="V47" s="6">
        <v>0</v>
      </c>
      <c r="W47" s="6">
        <v>6468</v>
      </c>
      <c r="X47" s="7">
        <v>0</v>
      </c>
      <c r="Y47" s="6">
        <v>-6468</v>
      </c>
      <c r="Z47" s="6">
        <v>0</v>
      </c>
      <c r="AA47" s="7">
        <v>0</v>
      </c>
      <c r="AB47" s="6">
        <v>0</v>
      </c>
      <c r="AC47" s="7">
        <v>0</v>
      </c>
      <c r="AD47" s="7">
        <v>0</v>
      </c>
      <c r="AE47" s="6">
        <v>0</v>
      </c>
      <c r="AF47" s="6">
        <v>0</v>
      </c>
      <c r="AG47" s="6">
        <v>0</v>
      </c>
      <c r="AH47" s="6">
        <v>0</v>
      </c>
      <c r="AI47" s="6">
        <v>6468</v>
      </c>
      <c r="AJ47" s="6">
        <v>0</v>
      </c>
      <c r="AK47" s="6">
        <v>-6468</v>
      </c>
      <c r="AL47" s="6">
        <v>0</v>
      </c>
    </row>
    <row r="48" spans="2:38" outlineLevel="3">
      <c r="B48" s="5" t="s">
        <v>425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6">
        <v>116582.27</v>
      </c>
      <c r="J48" s="6">
        <v>0</v>
      </c>
      <c r="K48" s="6">
        <v>334438.71999999997</v>
      </c>
      <c r="L48" s="7">
        <v>0</v>
      </c>
      <c r="M48" s="6">
        <v>-334438.71999999997</v>
      </c>
      <c r="N48" s="6">
        <v>0</v>
      </c>
      <c r="O48" s="7">
        <v>0</v>
      </c>
      <c r="P48" s="6">
        <v>0</v>
      </c>
      <c r="Q48" s="7">
        <v>0</v>
      </c>
      <c r="R48" s="7">
        <v>0</v>
      </c>
      <c r="S48" s="6">
        <v>0</v>
      </c>
      <c r="T48" s="6">
        <v>0</v>
      </c>
      <c r="U48" s="7">
        <v>0</v>
      </c>
      <c r="V48" s="6">
        <v>0</v>
      </c>
      <c r="W48" s="6">
        <v>251803.13</v>
      </c>
      <c r="X48" s="7">
        <v>0</v>
      </c>
      <c r="Y48" s="6">
        <v>-251803.13</v>
      </c>
      <c r="Z48" s="6">
        <v>0</v>
      </c>
      <c r="AA48" s="6">
        <v>40365</v>
      </c>
      <c r="AB48" s="6">
        <v>0</v>
      </c>
      <c r="AC48" s="6">
        <v>40365</v>
      </c>
      <c r="AD48" s="7">
        <v>0</v>
      </c>
      <c r="AE48" s="6">
        <v>-40365</v>
      </c>
      <c r="AF48" s="6">
        <v>0</v>
      </c>
      <c r="AG48" s="6">
        <v>156947.26999999999</v>
      </c>
      <c r="AH48" s="6">
        <v>0</v>
      </c>
      <c r="AI48" s="6">
        <v>626606.85</v>
      </c>
      <c r="AJ48" s="6">
        <v>0</v>
      </c>
      <c r="AK48" s="6">
        <v>-626606.85</v>
      </c>
      <c r="AL48" s="6">
        <v>0</v>
      </c>
    </row>
    <row r="49" spans="2:38" outlineLevel="4">
      <c r="B49" s="5" t="s">
        <v>365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7">
        <v>0</v>
      </c>
      <c r="J49" s="6">
        <v>0</v>
      </c>
      <c r="K49" s="7">
        <v>0</v>
      </c>
      <c r="L49" s="7">
        <v>0</v>
      </c>
      <c r="M49" s="6">
        <v>0</v>
      </c>
      <c r="N49" s="6">
        <v>0</v>
      </c>
      <c r="O49" s="6">
        <v>4506.25</v>
      </c>
      <c r="P49" s="6">
        <v>0</v>
      </c>
      <c r="Q49" s="6">
        <v>28482.44</v>
      </c>
      <c r="R49" s="7">
        <v>0</v>
      </c>
      <c r="S49" s="6">
        <v>-28482.44</v>
      </c>
      <c r="T49" s="6">
        <v>0</v>
      </c>
      <c r="U49" s="6">
        <v>23600</v>
      </c>
      <c r="V49" s="6">
        <v>0</v>
      </c>
      <c r="W49" s="6">
        <v>108345</v>
      </c>
      <c r="X49" s="7">
        <v>0</v>
      </c>
      <c r="Y49" s="6">
        <v>-108345</v>
      </c>
      <c r="Z49" s="6">
        <v>0</v>
      </c>
      <c r="AA49" s="6">
        <v>7050</v>
      </c>
      <c r="AB49" s="6">
        <v>0</v>
      </c>
      <c r="AC49" s="6">
        <v>30375</v>
      </c>
      <c r="AD49" s="7">
        <v>0</v>
      </c>
      <c r="AE49" s="6">
        <v>-30375</v>
      </c>
      <c r="AF49" s="6">
        <v>0</v>
      </c>
      <c r="AG49" s="6">
        <v>35156.25</v>
      </c>
      <c r="AH49" s="6">
        <v>0</v>
      </c>
      <c r="AI49" s="6">
        <v>167202.44</v>
      </c>
      <c r="AJ49" s="6">
        <v>0</v>
      </c>
      <c r="AK49" s="6">
        <v>-167202.44</v>
      </c>
      <c r="AL49" s="6">
        <v>0</v>
      </c>
    </row>
    <row r="50" spans="2:38" outlineLevel="4">
      <c r="B50" s="5" t="s">
        <v>366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7">
        <v>0</v>
      </c>
      <c r="M50" s="6">
        <v>0</v>
      </c>
      <c r="N50" s="6">
        <v>0</v>
      </c>
      <c r="O50" s="7">
        <v>0</v>
      </c>
      <c r="P50" s="6">
        <v>0</v>
      </c>
      <c r="Q50" s="6">
        <v>4130</v>
      </c>
      <c r="R50" s="7">
        <v>0</v>
      </c>
      <c r="S50" s="6">
        <v>-4130</v>
      </c>
      <c r="T50" s="6">
        <v>0</v>
      </c>
      <c r="U50" s="7">
        <v>0</v>
      </c>
      <c r="V50" s="6">
        <v>0</v>
      </c>
      <c r="W50" s="6">
        <v>39025</v>
      </c>
      <c r="X50" s="7">
        <v>0</v>
      </c>
      <c r="Y50" s="6">
        <v>-39025</v>
      </c>
      <c r="Z50" s="6">
        <v>0</v>
      </c>
      <c r="AA50" s="7">
        <v>0</v>
      </c>
      <c r="AB50" s="6">
        <v>0</v>
      </c>
      <c r="AC50" s="7">
        <v>0</v>
      </c>
      <c r="AD50" s="7">
        <v>0</v>
      </c>
      <c r="AE50" s="6">
        <v>0</v>
      </c>
      <c r="AF50" s="6">
        <v>0</v>
      </c>
      <c r="AG50" s="6">
        <v>0</v>
      </c>
      <c r="AH50" s="6">
        <v>0</v>
      </c>
      <c r="AI50" s="6">
        <v>43155</v>
      </c>
      <c r="AJ50" s="6">
        <v>0</v>
      </c>
      <c r="AK50" s="6">
        <v>-43155</v>
      </c>
      <c r="AL50" s="6">
        <v>0</v>
      </c>
    </row>
    <row r="51" spans="2:38" outlineLevel="4">
      <c r="B51" s="5" t="s">
        <v>367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7">
        <v>0</v>
      </c>
      <c r="J51" s="6">
        <v>0</v>
      </c>
      <c r="K51" s="7">
        <v>0</v>
      </c>
      <c r="L51" s="7">
        <v>0</v>
      </c>
      <c r="M51" s="6">
        <v>0</v>
      </c>
      <c r="N51" s="6">
        <v>0</v>
      </c>
      <c r="O51" s="7">
        <v>0</v>
      </c>
      <c r="P51" s="6">
        <v>0</v>
      </c>
      <c r="Q51" s="6">
        <v>2583</v>
      </c>
      <c r="R51" s="7">
        <v>0</v>
      </c>
      <c r="S51" s="6">
        <v>-2583</v>
      </c>
      <c r="T51" s="6">
        <v>0</v>
      </c>
      <c r="U51" s="7">
        <v>0</v>
      </c>
      <c r="V51" s="6">
        <v>0</v>
      </c>
      <c r="W51" s="6">
        <v>25830</v>
      </c>
      <c r="X51" s="7">
        <v>0</v>
      </c>
      <c r="Y51" s="6">
        <v>-25830</v>
      </c>
      <c r="Z51" s="6">
        <v>0</v>
      </c>
      <c r="AA51" s="7">
        <v>0</v>
      </c>
      <c r="AB51" s="6">
        <v>0</v>
      </c>
      <c r="AC51" s="7">
        <v>0</v>
      </c>
      <c r="AD51" s="7">
        <v>0</v>
      </c>
      <c r="AE51" s="6">
        <v>0</v>
      </c>
      <c r="AF51" s="6">
        <v>0</v>
      </c>
      <c r="AG51" s="6">
        <v>0</v>
      </c>
      <c r="AH51" s="6">
        <v>0</v>
      </c>
      <c r="AI51" s="6">
        <v>28413</v>
      </c>
      <c r="AJ51" s="6">
        <v>0</v>
      </c>
      <c r="AK51" s="6">
        <v>-28413</v>
      </c>
      <c r="AL51" s="6">
        <v>0</v>
      </c>
    </row>
    <row r="52" spans="2:38" outlineLevel="3">
      <c r="B52" s="5" t="s">
        <v>368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7">
        <v>0</v>
      </c>
      <c r="J52" s="6">
        <v>0</v>
      </c>
      <c r="K52" s="7">
        <v>0</v>
      </c>
      <c r="L52" s="7">
        <v>0</v>
      </c>
      <c r="M52" s="6">
        <v>0</v>
      </c>
      <c r="N52" s="6">
        <v>0</v>
      </c>
      <c r="O52" s="6">
        <v>4506.25</v>
      </c>
      <c r="P52" s="6">
        <v>0</v>
      </c>
      <c r="Q52" s="6">
        <v>35195.440000000002</v>
      </c>
      <c r="R52" s="7">
        <v>0</v>
      </c>
      <c r="S52" s="6">
        <v>-35195.440000000002</v>
      </c>
      <c r="T52" s="6">
        <v>0</v>
      </c>
      <c r="U52" s="6">
        <v>23600</v>
      </c>
      <c r="V52" s="6">
        <v>0</v>
      </c>
      <c r="W52" s="6">
        <v>173200</v>
      </c>
      <c r="X52" s="7">
        <v>0</v>
      </c>
      <c r="Y52" s="6">
        <v>-173200</v>
      </c>
      <c r="Z52" s="6">
        <v>0</v>
      </c>
      <c r="AA52" s="6">
        <v>7050</v>
      </c>
      <c r="AB52" s="6">
        <v>0</v>
      </c>
      <c r="AC52" s="6">
        <v>30375</v>
      </c>
      <c r="AD52" s="7">
        <v>0</v>
      </c>
      <c r="AE52" s="6">
        <v>-30375</v>
      </c>
      <c r="AF52" s="6">
        <v>0</v>
      </c>
      <c r="AG52" s="6">
        <v>35156.25</v>
      </c>
      <c r="AH52" s="6">
        <v>0</v>
      </c>
      <c r="AI52" s="6">
        <v>238770.44</v>
      </c>
      <c r="AJ52" s="6">
        <v>0</v>
      </c>
      <c r="AK52" s="6">
        <v>-238770.44</v>
      </c>
      <c r="AL52" s="6">
        <v>0</v>
      </c>
    </row>
    <row r="53" spans="2:38" outlineLevel="3">
      <c r="B53" s="5" t="s">
        <v>369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7">
        <v>0</v>
      </c>
      <c r="J53" s="6">
        <v>0</v>
      </c>
      <c r="K53" s="7">
        <v>0</v>
      </c>
      <c r="L53" s="6">
        <v>750000</v>
      </c>
      <c r="M53" s="6">
        <v>750000</v>
      </c>
      <c r="N53" s="6">
        <v>0</v>
      </c>
      <c r="O53" s="7">
        <v>0</v>
      </c>
      <c r="P53" s="6">
        <v>0</v>
      </c>
      <c r="Q53" s="7">
        <v>0</v>
      </c>
      <c r="R53" s="6">
        <v>363000</v>
      </c>
      <c r="S53" s="6">
        <v>363000</v>
      </c>
      <c r="T53" s="6">
        <v>0</v>
      </c>
      <c r="U53" s="7">
        <v>0</v>
      </c>
      <c r="V53" s="6">
        <v>0</v>
      </c>
      <c r="W53" s="7">
        <v>0</v>
      </c>
      <c r="X53" s="6">
        <v>1583000</v>
      </c>
      <c r="Y53" s="6">
        <v>1583000</v>
      </c>
      <c r="Z53" s="6">
        <v>0</v>
      </c>
      <c r="AA53" s="7">
        <v>0</v>
      </c>
      <c r="AB53" s="6">
        <v>0</v>
      </c>
      <c r="AC53" s="7">
        <v>0</v>
      </c>
      <c r="AD53" s="6">
        <v>536000</v>
      </c>
      <c r="AE53" s="6">
        <v>536000</v>
      </c>
      <c r="AF53" s="6">
        <v>0</v>
      </c>
      <c r="AG53" s="6">
        <v>0</v>
      </c>
      <c r="AH53" s="6">
        <v>0</v>
      </c>
      <c r="AI53" s="6">
        <v>0</v>
      </c>
      <c r="AJ53" s="6">
        <v>3232000</v>
      </c>
      <c r="AK53" s="6">
        <v>3232000</v>
      </c>
      <c r="AL53" s="6">
        <v>0</v>
      </c>
    </row>
    <row r="54" spans="2:38" outlineLevel="2">
      <c r="B54" s="5" t="s">
        <v>370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6">
        <v>116582.27</v>
      </c>
      <c r="J54" s="6">
        <v>15.5443</v>
      </c>
      <c r="K54" s="6">
        <v>334438.71999999997</v>
      </c>
      <c r="L54" s="6">
        <v>750000</v>
      </c>
      <c r="M54" s="6">
        <v>415561.28</v>
      </c>
      <c r="N54" s="6">
        <v>44.591799999999999</v>
      </c>
      <c r="O54" s="6">
        <v>4506.25</v>
      </c>
      <c r="P54" s="6">
        <v>1.2414000000000001</v>
      </c>
      <c r="Q54" s="6">
        <v>35195.440000000002</v>
      </c>
      <c r="R54" s="6">
        <v>363000</v>
      </c>
      <c r="S54" s="6">
        <v>327804.56</v>
      </c>
      <c r="T54" s="6">
        <v>9.6957000000000004</v>
      </c>
      <c r="U54" s="6">
        <v>23600</v>
      </c>
      <c r="V54" s="6">
        <v>1.4907999999999999</v>
      </c>
      <c r="W54" s="6">
        <v>425003.13</v>
      </c>
      <c r="X54" s="6">
        <v>1583000</v>
      </c>
      <c r="Y54" s="6">
        <v>1157996.8700000001</v>
      </c>
      <c r="Z54" s="6">
        <v>26.847999999999999</v>
      </c>
      <c r="AA54" s="6">
        <v>47415</v>
      </c>
      <c r="AB54" s="6">
        <v>8.8460999999999999</v>
      </c>
      <c r="AC54" s="6">
        <v>70740</v>
      </c>
      <c r="AD54" s="6">
        <v>536000</v>
      </c>
      <c r="AE54" s="6">
        <v>465260</v>
      </c>
      <c r="AF54" s="6">
        <v>13.197800000000001</v>
      </c>
      <c r="AG54" s="6">
        <v>192103.52</v>
      </c>
      <c r="AH54" s="6">
        <v>5.9438000000000004</v>
      </c>
      <c r="AI54" s="6">
        <v>865377.29</v>
      </c>
      <c r="AJ54" s="6">
        <v>3232000</v>
      </c>
      <c r="AK54" s="6">
        <v>2366622.71</v>
      </c>
      <c r="AL54" s="6">
        <v>26.775300000000001</v>
      </c>
    </row>
    <row r="55" spans="2:38" outlineLevel="4">
      <c r="B55" s="5" t="s">
        <v>371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6">
        <v>19400</v>
      </c>
      <c r="J55" s="6">
        <v>0</v>
      </c>
      <c r="K55" s="6">
        <v>76315.399999999994</v>
      </c>
      <c r="L55" s="7">
        <v>0</v>
      </c>
      <c r="M55" s="6">
        <v>-76315.399999999994</v>
      </c>
      <c r="N55" s="6">
        <v>0</v>
      </c>
      <c r="O55" s="6">
        <v>458.8</v>
      </c>
      <c r="P55" s="6">
        <v>0</v>
      </c>
      <c r="Q55" s="6">
        <v>1404015.96</v>
      </c>
      <c r="R55" s="7">
        <v>0</v>
      </c>
      <c r="S55" s="6">
        <v>-1404015.96</v>
      </c>
      <c r="T55" s="6">
        <v>0</v>
      </c>
      <c r="U55" s="6">
        <v>12400</v>
      </c>
      <c r="V55" s="6">
        <v>0</v>
      </c>
      <c r="W55" s="6">
        <v>50715.4</v>
      </c>
      <c r="X55" s="7">
        <v>0</v>
      </c>
      <c r="Y55" s="6">
        <v>-50715.4</v>
      </c>
      <c r="Z55" s="6">
        <v>0</v>
      </c>
      <c r="AA55" s="6">
        <v>66958.8</v>
      </c>
      <c r="AB55" s="6">
        <v>0</v>
      </c>
      <c r="AC55" s="6">
        <v>135950.6</v>
      </c>
      <c r="AD55" s="7">
        <v>0</v>
      </c>
      <c r="AE55" s="6">
        <v>-135950.6</v>
      </c>
      <c r="AF55" s="6">
        <v>0</v>
      </c>
      <c r="AG55" s="6">
        <v>99217.600000000006</v>
      </c>
      <c r="AH55" s="6">
        <v>0</v>
      </c>
      <c r="AI55" s="6">
        <v>1666997.36</v>
      </c>
      <c r="AJ55" s="6">
        <v>0</v>
      </c>
      <c r="AK55" s="6">
        <v>-1666997.36</v>
      </c>
      <c r="AL55" s="6">
        <v>0</v>
      </c>
    </row>
    <row r="56" spans="2:38" outlineLevel="3">
      <c r="B56" s="5" t="s">
        <v>372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6">
        <v>19400</v>
      </c>
      <c r="J56" s="6">
        <v>0</v>
      </c>
      <c r="K56" s="6">
        <v>76315.399999999994</v>
      </c>
      <c r="L56" s="7">
        <v>0</v>
      </c>
      <c r="M56" s="6">
        <v>-76315.399999999994</v>
      </c>
      <c r="N56" s="6">
        <v>0</v>
      </c>
      <c r="O56" s="6">
        <v>458.8</v>
      </c>
      <c r="P56" s="6">
        <v>0</v>
      </c>
      <c r="Q56" s="6">
        <v>1404015.96</v>
      </c>
      <c r="R56" s="7">
        <v>0</v>
      </c>
      <c r="S56" s="6">
        <v>-1404015.96</v>
      </c>
      <c r="T56" s="6">
        <v>0</v>
      </c>
      <c r="U56" s="6">
        <v>12400</v>
      </c>
      <c r="V56" s="6">
        <v>0</v>
      </c>
      <c r="W56" s="6">
        <v>50715.4</v>
      </c>
      <c r="X56" s="7">
        <v>0</v>
      </c>
      <c r="Y56" s="6">
        <v>-50715.4</v>
      </c>
      <c r="Z56" s="6">
        <v>0</v>
      </c>
      <c r="AA56" s="6">
        <v>66958.8</v>
      </c>
      <c r="AB56" s="6">
        <v>0</v>
      </c>
      <c r="AC56" s="6">
        <v>135950.6</v>
      </c>
      <c r="AD56" s="7">
        <v>0</v>
      </c>
      <c r="AE56" s="6">
        <v>-135950.6</v>
      </c>
      <c r="AF56" s="6">
        <v>0</v>
      </c>
      <c r="AG56" s="6">
        <v>99217.600000000006</v>
      </c>
      <c r="AH56" s="6">
        <v>0</v>
      </c>
      <c r="AI56" s="6">
        <v>1666997.36</v>
      </c>
      <c r="AJ56" s="6">
        <v>0</v>
      </c>
      <c r="AK56" s="6">
        <v>-1666997.36</v>
      </c>
      <c r="AL56" s="6">
        <v>0</v>
      </c>
    </row>
    <row r="57" spans="2:38" outlineLevel="3">
      <c r="B57" s="5" t="s">
        <v>373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7">
        <v>0</v>
      </c>
      <c r="L57" s="6">
        <v>735000</v>
      </c>
      <c r="M57" s="6">
        <v>735000</v>
      </c>
      <c r="N57" s="6">
        <v>0</v>
      </c>
      <c r="O57" s="7">
        <v>0</v>
      </c>
      <c r="P57" s="6">
        <v>0</v>
      </c>
      <c r="Q57" s="7">
        <v>0</v>
      </c>
      <c r="R57" s="6">
        <v>642000</v>
      </c>
      <c r="S57" s="6">
        <v>642000</v>
      </c>
      <c r="T57" s="6">
        <v>0</v>
      </c>
      <c r="U57" s="7">
        <v>0</v>
      </c>
      <c r="V57" s="6">
        <v>0</v>
      </c>
      <c r="W57" s="7">
        <v>0</v>
      </c>
      <c r="X57" s="6">
        <v>1219000</v>
      </c>
      <c r="Y57" s="6">
        <v>1219000</v>
      </c>
      <c r="Z57" s="6">
        <v>0</v>
      </c>
      <c r="AA57" s="7">
        <v>0</v>
      </c>
      <c r="AB57" s="6">
        <v>0</v>
      </c>
      <c r="AC57" s="7">
        <v>0</v>
      </c>
      <c r="AD57" s="6">
        <v>2613000</v>
      </c>
      <c r="AE57" s="6">
        <v>2613000</v>
      </c>
      <c r="AF57" s="6">
        <v>0</v>
      </c>
      <c r="AG57" s="6">
        <v>0</v>
      </c>
      <c r="AH57" s="6">
        <v>0</v>
      </c>
      <c r="AI57" s="6">
        <v>0</v>
      </c>
      <c r="AJ57" s="6">
        <v>5209000</v>
      </c>
      <c r="AK57" s="6">
        <v>5209000</v>
      </c>
      <c r="AL57" s="6">
        <v>0</v>
      </c>
    </row>
    <row r="58" spans="2:38" outlineLevel="2">
      <c r="B58" s="5" t="s">
        <v>374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6">
        <v>19400</v>
      </c>
      <c r="J58" s="6">
        <v>2.6395</v>
      </c>
      <c r="K58" s="6">
        <v>76315.399999999994</v>
      </c>
      <c r="L58" s="6">
        <v>735000</v>
      </c>
      <c r="M58" s="6">
        <v>658684.6</v>
      </c>
      <c r="N58" s="6">
        <v>10.382999999999999</v>
      </c>
      <c r="O58" s="6">
        <v>458.8</v>
      </c>
      <c r="P58" s="6">
        <v>7.1499999999999994E-2</v>
      </c>
      <c r="Q58" s="6">
        <v>1404015.96</v>
      </c>
      <c r="R58" s="6">
        <v>642000</v>
      </c>
      <c r="S58" s="6">
        <v>-762015.96</v>
      </c>
      <c r="T58" s="6">
        <v>218.69409999999999</v>
      </c>
      <c r="U58" s="6">
        <v>12400</v>
      </c>
      <c r="V58" s="6">
        <v>1.0172000000000001</v>
      </c>
      <c r="W58" s="6">
        <v>50715.4</v>
      </c>
      <c r="X58" s="6">
        <v>1219000</v>
      </c>
      <c r="Y58" s="6">
        <v>1168284.6000000001</v>
      </c>
      <c r="Z58" s="6">
        <v>4.1604000000000001</v>
      </c>
      <c r="AA58" s="6">
        <v>66958.8</v>
      </c>
      <c r="AB58" s="6">
        <v>2.5625</v>
      </c>
      <c r="AC58" s="6">
        <v>135950.6</v>
      </c>
      <c r="AD58" s="6">
        <v>2613000</v>
      </c>
      <c r="AE58" s="6">
        <v>2477049.4</v>
      </c>
      <c r="AF58" s="6">
        <v>5.2028999999999996</v>
      </c>
      <c r="AG58" s="6">
        <v>99217.600000000006</v>
      </c>
      <c r="AH58" s="6">
        <v>1.9047000000000001</v>
      </c>
      <c r="AI58" s="6">
        <v>1666997.36</v>
      </c>
      <c r="AJ58" s="6">
        <v>5209000</v>
      </c>
      <c r="AK58" s="6">
        <v>3542002.64</v>
      </c>
      <c r="AL58" s="6">
        <v>32.002299999999998</v>
      </c>
    </row>
    <row r="59" spans="2:38" outlineLevel="1">
      <c r="B59" s="5" t="s">
        <v>375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6">
        <v>4940826.83</v>
      </c>
      <c r="J59" s="6">
        <v>6.7706</v>
      </c>
      <c r="K59" s="6">
        <v>19648276.469999999</v>
      </c>
      <c r="L59" s="6">
        <v>72975000</v>
      </c>
      <c r="M59" s="6">
        <v>53326723.530000001</v>
      </c>
      <c r="N59" s="6">
        <v>26.924700000000001</v>
      </c>
      <c r="O59" s="6">
        <v>8271.2999999999993</v>
      </c>
      <c r="P59" s="6">
        <v>0.61680000000000001</v>
      </c>
      <c r="Q59" s="6">
        <v>1461651.15</v>
      </c>
      <c r="R59" s="6">
        <v>1341000</v>
      </c>
      <c r="S59" s="6">
        <v>-120651.15</v>
      </c>
      <c r="T59" s="6">
        <v>108.9971</v>
      </c>
      <c r="U59" s="6">
        <v>388503.38</v>
      </c>
      <c r="V59" s="6">
        <v>1.9601</v>
      </c>
      <c r="W59" s="6">
        <v>2107593</v>
      </c>
      <c r="X59" s="6">
        <v>19821000</v>
      </c>
      <c r="Y59" s="6">
        <v>17713407</v>
      </c>
      <c r="Z59" s="6">
        <v>10.633100000000001</v>
      </c>
      <c r="AA59" s="6">
        <v>146571.1</v>
      </c>
      <c r="AB59" s="6">
        <v>3.8149999999999999</v>
      </c>
      <c r="AC59" s="6">
        <v>307743.40000000002</v>
      </c>
      <c r="AD59" s="6">
        <v>3842000</v>
      </c>
      <c r="AE59" s="6">
        <v>3534256.6</v>
      </c>
      <c r="AF59" s="6">
        <v>8.01</v>
      </c>
      <c r="AG59" s="6">
        <v>5484172.6100000003</v>
      </c>
      <c r="AH59" s="6">
        <v>5.5972999999999997</v>
      </c>
      <c r="AI59" s="6">
        <v>23525264.02</v>
      </c>
      <c r="AJ59" s="6">
        <v>97979000</v>
      </c>
      <c r="AK59" s="6">
        <v>74453735.980000004</v>
      </c>
      <c r="AL59" s="6">
        <v>24.0105</v>
      </c>
    </row>
    <row r="60" spans="2:38" outlineLevel="2">
      <c r="B60" s="5" t="s">
        <v>376</v>
      </c>
      <c r="C60" s="7">
        <v>0</v>
      </c>
      <c r="D60" s="6">
        <v>0</v>
      </c>
      <c r="E60" s="7">
        <v>0</v>
      </c>
      <c r="F60" s="7">
        <v>0</v>
      </c>
      <c r="G60" s="6">
        <v>0</v>
      </c>
      <c r="H60" s="6">
        <v>0</v>
      </c>
      <c r="I60" s="7">
        <v>0</v>
      </c>
      <c r="J60" s="6">
        <v>0</v>
      </c>
      <c r="K60" s="7">
        <v>0</v>
      </c>
      <c r="L60" s="7">
        <v>0</v>
      </c>
      <c r="M60" s="6">
        <v>0</v>
      </c>
      <c r="N60" s="6">
        <v>0</v>
      </c>
      <c r="O60" s="7">
        <v>0</v>
      </c>
      <c r="P60" s="6">
        <v>0</v>
      </c>
      <c r="Q60" s="7">
        <v>0</v>
      </c>
      <c r="R60" s="6">
        <v>21510000</v>
      </c>
      <c r="S60" s="6">
        <v>21510000</v>
      </c>
      <c r="T60" s="6">
        <v>0</v>
      </c>
      <c r="U60" s="7">
        <v>0</v>
      </c>
      <c r="V60" s="6">
        <v>0</v>
      </c>
      <c r="W60" s="7">
        <v>0</v>
      </c>
      <c r="X60" s="7">
        <v>0</v>
      </c>
      <c r="Y60" s="6">
        <v>0</v>
      </c>
      <c r="Z60" s="6">
        <v>0</v>
      </c>
      <c r="AA60" s="7">
        <v>0</v>
      </c>
      <c r="AB60" s="6">
        <v>0</v>
      </c>
      <c r="AC60" s="7">
        <v>0</v>
      </c>
      <c r="AD60" s="6">
        <v>4000000</v>
      </c>
      <c r="AE60" s="6">
        <v>4000000</v>
      </c>
      <c r="AF60" s="6">
        <v>0</v>
      </c>
      <c r="AG60" s="6">
        <v>0</v>
      </c>
      <c r="AH60" s="6">
        <v>0</v>
      </c>
      <c r="AI60" s="6">
        <v>0</v>
      </c>
      <c r="AJ60" s="6">
        <v>25510000</v>
      </c>
      <c r="AK60" s="6">
        <v>25510000</v>
      </c>
      <c r="AL60" s="6">
        <v>0</v>
      </c>
    </row>
    <row r="61" spans="2:38" outlineLevel="2">
      <c r="B61" s="5" t="s">
        <v>656</v>
      </c>
      <c r="C61" s="7">
        <v>0</v>
      </c>
      <c r="D61" s="6">
        <v>0</v>
      </c>
      <c r="E61" s="7">
        <v>0</v>
      </c>
      <c r="F61" s="7">
        <v>0</v>
      </c>
      <c r="G61" s="6">
        <v>0</v>
      </c>
      <c r="H61" s="6">
        <v>0</v>
      </c>
      <c r="I61" s="7">
        <v>0</v>
      </c>
      <c r="J61" s="6">
        <v>0</v>
      </c>
      <c r="K61" s="7">
        <v>0</v>
      </c>
      <c r="L61" s="7">
        <v>0</v>
      </c>
      <c r="M61" s="6">
        <v>0</v>
      </c>
      <c r="N61" s="6">
        <v>0</v>
      </c>
      <c r="O61" s="7">
        <v>0</v>
      </c>
      <c r="P61" s="6">
        <v>0</v>
      </c>
      <c r="Q61" s="7">
        <v>0</v>
      </c>
      <c r="R61" s="7">
        <v>0</v>
      </c>
      <c r="S61" s="6">
        <v>0</v>
      </c>
      <c r="T61" s="6">
        <v>0</v>
      </c>
      <c r="U61" s="7">
        <v>0</v>
      </c>
      <c r="V61" s="6">
        <v>0</v>
      </c>
      <c r="W61" s="7">
        <v>0</v>
      </c>
      <c r="X61" s="7">
        <v>0</v>
      </c>
      <c r="Y61" s="6">
        <v>0</v>
      </c>
      <c r="Z61" s="6">
        <v>0</v>
      </c>
      <c r="AA61" s="7">
        <v>0</v>
      </c>
      <c r="AB61" s="6">
        <v>0</v>
      </c>
      <c r="AC61" s="6">
        <v>0</v>
      </c>
      <c r="AD61" s="7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</row>
    <row r="62" spans="2:38" outlineLevel="2">
      <c r="B62" s="5" t="s">
        <v>377</v>
      </c>
      <c r="C62" s="7">
        <v>0</v>
      </c>
      <c r="D62" s="6">
        <v>0</v>
      </c>
      <c r="E62" s="7">
        <v>0</v>
      </c>
      <c r="F62" s="7">
        <v>0</v>
      </c>
      <c r="G62" s="6">
        <v>0</v>
      </c>
      <c r="H62" s="6">
        <v>0</v>
      </c>
      <c r="I62" s="7">
        <v>0</v>
      </c>
      <c r="J62" s="6">
        <v>0</v>
      </c>
      <c r="K62" s="7">
        <v>0</v>
      </c>
      <c r="L62" s="7">
        <v>0</v>
      </c>
      <c r="M62" s="6">
        <v>0</v>
      </c>
      <c r="N62" s="6">
        <v>0</v>
      </c>
      <c r="O62" s="6">
        <v>19117.8</v>
      </c>
      <c r="P62" s="6">
        <v>0</v>
      </c>
      <c r="Q62" s="6">
        <v>63670.5</v>
      </c>
      <c r="R62" s="7">
        <v>0</v>
      </c>
      <c r="S62" s="6">
        <v>-63670.5</v>
      </c>
      <c r="T62" s="6">
        <v>0</v>
      </c>
      <c r="U62" s="7">
        <v>0</v>
      </c>
      <c r="V62" s="6">
        <v>0</v>
      </c>
      <c r="W62" s="7">
        <v>0</v>
      </c>
      <c r="X62" s="7">
        <v>0</v>
      </c>
      <c r="Y62" s="6">
        <v>0</v>
      </c>
      <c r="Z62" s="6">
        <v>0</v>
      </c>
      <c r="AA62" s="6">
        <v>85000</v>
      </c>
      <c r="AB62" s="6">
        <v>0</v>
      </c>
      <c r="AC62" s="6">
        <v>138552.53</v>
      </c>
      <c r="AD62" s="7">
        <v>0</v>
      </c>
      <c r="AE62" s="6">
        <v>-138552.53</v>
      </c>
      <c r="AF62" s="6">
        <v>0</v>
      </c>
      <c r="AG62" s="6">
        <v>104117.8</v>
      </c>
      <c r="AH62" s="6">
        <v>0</v>
      </c>
      <c r="AI62" s="6">
        <v>202223.03</v>
      </c>
      <c r="AJ62" s="6">
        <v>0</v>
      </c>
      <c r="AK62" s="6">
        <v>-202223.03</v>
      </c>
      <c r="AL62" s="6">
        <v>0</v>
      </c>
    </row>
    <row r="63" spans="2:38" outlineLevel="2">
      <c r="B63" s="5" t="s">
        <v>657</v>
      </c>
      <c r="C63" s="7">
        <v>0</v>
      </c>
      <c r="D63" s="6">
        <v>0</v>
      </c>
      <c r="E63" s="7">
        <v>0</v>
      </c>
      <c r="F63" s="7">
        <v>0</v>
      </c>
      <c r="G63" s="6">
        <v>0</v>
      </c>
      <c r="H63" s="6">
        <v>0</v>
      </c>
      <c r="I63" s="7">
        <v>0</v>
      </c>
      <c r="J63" s="6">
        <v>0</v>
      </c>
      <c r="K63" s="7">
        <v>0</v>
      </c>
      <c r="L63" s="7">
        <v>0</v>
      </c>
      <c r="M63" s="6">
        <v>0</v>
      </c>
      <c r="N63" s="6">
        <v>0</v>
      </c>
      <c r="O63" s="7">
        <v>0</v>
      </c>
      <c r="P63" s="6">
        <v>0</v>
      </c>
      <c r="Q63" s="7">
        <v>0</v>
      </c>
      <c r="R63" s="7">
        <v>0</v>
      </c>
      <c r="S63" s="6">
        <v>0</v>
      </c>
      <c r="T63" s="6">
        <v>0</v>
      </c>
      <c r="U63" s="7">
        <v>0</v>
      </c>
      <c r="V63" s="6">
        <v>0</v>
      </c>
      <c r="W63" s="7">
        <v>0</v>
      </c>
      <c r="X63" s="7">
        <v>0</v>
      </c>
      <c r="Y63" s="6">
        <v>0</v>
      </c>
      <c r="Z63" s="6">
        <v>0</v>
      </c>
      <c r="AA63" s="6">
        <v>28031.96</v>
      </c>
      <c r="AB63" s="6">
        <v>0.90720000000000001</v>
      </c>
      <c r="AC63" s="6">
        <v>-616180.68000000005</v>
      </c>
      <c r="AD63" s="6">
        <v>3090000</v>
      </c>
      <c r="AE63" s="6">
        <v>3706180.68</v>
      </c>
      <c r="AF63" s="6">
        <v>-19.941099999999999</v>
      </c>
      <c r="AG63" s="6">
        <v>28031.96</v>
      </c>
      <c r="AH63" s="6">
        <v>0.90720000000000001</v>
      </c>
      <c r="AI63" s="6">
        <v>-616180.68000000005</v>
      </c>
      <c r="AJ63" s="6">
        <v>3090000</v>
      </c>
      <c r="AK63" s="6">
        <v>3706180.68</v>
      </c>
      <c r="AL63" s="6">
        <v>-19.941099999999999</v>
      </c>
    </row>
    <row r="64" spans="2:38" outlineLevel="1">
      <c r="B64" s="5" t="s">
        <v>378</v>
      </c>
      <c r="C64" s="7">
        <v>0</v>
      </c>
      <c r="D64" s="6">
        <v>0</v>
      </c>
      <c r="E64" s="7">
        <v>0</v>
      </c>
      <c r="F64" s="7">
        <v>0</v>
      </c>
      <c r="G64" s="6">
        <v>0</v>
      </c>
      <c r="H64" s="6">
        <v>0</v>
      </c>
      <c r="I64" s="7">
        <v>0</v>
      </c>
      <c r="J64" s="6">
        <v>0</v>
      </c>
      <c r="K64" s="7">
        <v>0</v>
      </c>
      <c r="L64" s="7">
        <v>0</v>
      </c>
      <c r="M64" s="6">
        <v>0</v>
      </c>
      <c r="N64" s="6">
        <v>0</v>
      </c>
      <c r="O64" s="6">
        <v>19117.8</v>
      </c>
      <c r="P64" s="6">
        <v>8.8900000000000007E-2</v>
      </c>
      <c r="Q64" s="6">
        <v>63670.5</v>
      </c>
      <c r="R64" s="6">
        <v>21510000</v>
      </c>
      <c r="S64" s="6">
        <v>21446329.5</v>
      </c>
      <c r="T64" s="6">
        <v>0.29599999999999999</v>
      </c>
      <c r="U64" s="7">
        <v>0</v>
      </c>
      <c r="V64" s="6">
        <v>0</v>
      </c>
      <c r="W64" s="7">
        <v>0</v>
      </c>
      <c r="X64" s="7">
        <v>0</v>
      </c>
      <c r="Y64" s="6">
        <v>0</v>
      </c>
      <c r="Z64" s="6">
        <v>0</v>
      </c>
      <c r="AA64" s="6">
        <v>113031.96</v>
      </c>
      <c r="AB64" s="6">
        <v>1.5942000000000001</v>
      </c>
      <c r="AC64" s="6">
        <v>-477628.15</v>
      </c>
      <c r="AD64" s="6">
        <v>7090000</v>
      </c>
      <c r="AE64" s="6">
        <v>7567628.1500000004</v>
      </c>
      <c r="AF64" s="6">
        <v>-6.7366000000000001</v>
      </c>
      <c r="AG64" s="6">
        <v>132149.76000000001</v>
      </c>
      <c r="AH64" s="6">
        <v>0.46210000000000001</v>
      </c>
      <c r="AI64" s="6">
        <v>-413957.65</v>
      </c>
      <c r="AJ64" s="6">
        <v>28600000</v>
      </c>
      <c r="AK64" s="6">
        <v>29013957.649999999</v>
      </c>
      <c r="AL64" s="6">
        <v>-1.4474</v>
      </c>
    </row>
    <row r="65" spans="2:38" outlineLevel="2">
      <c r="B65" s="5" t="s">
        <v>379</v>
      </c>
      <c r="C65" s="6">
        <v>3757.38</v>
      </c>
      <c r="D65" s="6">
        <v>0</v>
      </c>
      <c r="E65" s="6">
        <v>15516.92</v>
      </c>
      <c r="F65" s="7">
        <v>0</v>
      </c>
      <c r="G65" s="6">
        <v>-15516.92</v>
      </c>
      <c r="H65" s="6">
        <v>0</v>
      </c>
      <c r="I65" s="6">
        <v>326885.42</v>
      </c>
      <c r="J65" s="6">
        <v>0</v>
      </c>
      <c r="K65" s="6">
        <v>1190866.44</v>
      </c>
      <c r="L65" s="7">
        <v>0</v>
      </c>
      <c r="M65" s="6">
        <v>-1190866.44</v>
      </c>
      <c r="N65" s="6">
        <v>0</v>
      </c>
      <c r="O65" s="6">
        <v>14603.12</v>
      </c>
      <c r="P65" s="6">
        <v>0</v>
      </c>
      <c r="Q65" s="6">
        <v>117326.46</v>
      </c>
      <c r="R65" s="7">
        <v>0</v>
      </c>
      <c r="S65" s="6">
        <v>-117326.46</v>
      </c>
      <c r="T65" s="6">
        <v>0</v>
      </c>
      <c r="U65" s="6">
        <v>167055.29</v>
      </c>
      <c r="V65" s="6">
        <v>0</v>
      </c>
      <c r="W65" s="6">
        <v>585636.72</v>
      </c>
      <c r="X65" s="7">
        <v>0</v>
      </c>
      <c r="Y65" s="6">
        <v>-585636.72</v>
      </c>
      <c r="Z65" s="6">
        <v>0</v>
      </c>
      <c r="AA65" s="6">
        <v>198960.11</v>
      </c>
      <c r="AB65" s="6">
        <v>0</v>
      </c>
      <c r="AC65" s="6">
        <v>655683.6</v>
      </c>
      <c r="AD65" s="7">
        <v>0</v>
      </c>
      <c r="AE65" s="6">
        <v>-655683.6</v>
      </c>
      <c r="AF65" s="6">
        <v>0</v>
      </c>
      <c r="AG65" s="6">
        <v>711261.32</v>
      </c>
      <c r="AH65" s="6">
        <v>0</v>
      </c>
      <c r="AI65" s="6">
        <v>2565030.14</v>
      </c>
      <c r="AJ65" s="6">
        <v>0</v>
      </c>
      <c r="AK65" s="6">
        <v>-2565030.14</v>
      </c>
      <c r="AL65" s="6">
        <v>0</v>
      </c>
    </row>
    <row r="66" spans="2:38" outlineLevel="2">
      <c r="B66" s="5" t="s">
        <v>426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6">
        <v>0</v>
      </c>
      <c r="O66" s="7">
        <v>0</v>
      </c>
      <c r="P66" s="6">
        <v>0</v>
      </c>
      <c r="Q66" s="7">
        <v>0</v>
      </c>
      <c r="R66" s="7">
        <v>0</v>
      </c>
      <c r="S66" s="6">
        <v>0</v>
      </c>
      <c r="T66" s="6">
        <v>0</v>
      </c>
      <c r="U66" s="7">
        <v>0</v>
      </c>
      <c r="V66" s="6">
        <v>0</v>
      </c>
      <c r="W66" s="7">
        <v>0</v>
      </c>
      <c r="X66" s="7">
        <v>0</v>
      </c>
      <c r="Y66" s="6">
        <v>0</v>
      </c>
      <c r="Z66" s="6">
        <v>0</v>
      </c>
      <c r="AA66" s="7">
        <v>0</v>
      </c>
      <c r="AB66" s="6">
        <v>0</v>
      </c>
      <c r="AC66" s="7">
        <v>0</v>
      </c>
      <c r="AD66" s="7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</row>
    <row r="67" spans="2:38" outlineLevel="2">
      <c r="B67" s="5" t="s">
        <v>380</v>
      </c>
      <c r="C67" s="6">
        <v>229.6</v>
      </c>
      <c r="D67" s="6">
        <v>0</v>
      </c>
      <c r="E67" s="6">
        <v>977.03</v>
      </c>
      <c r="F67" s="7">
        <v>0</v>
      </c>
      <c r="G67" s="6">
        <v>-977.03</v>
      </c>
      <c r="H67" s="6">
        <v>0</v>
      </c>
      <c r="I67" s="6">
        <v>11097.33</v>
      </c>
      <c r="J67" s="6">
        <v>0</v>
      </c>
      <c r="K67" s="6">
        <v>47222.92</v>
      </c>
      <c r="L67" s="7">
        <v>0</v>
      </c>
      <c r="M67" s="6">
        <v>-47222.92</v>
      </c>
      <c r="N67" s="6">
        <v>0</v>
      </c>
      <c r="O67" s="6">
        <v>3061.34</v>
      </c>
      <c r="P67" s="6">
        <v>0</v>
      </c>
      <c r="Q67" s="6">
        <v>13027.02</v>
      </c>
      <c r="R67" s="7">
        <v>0</v>
      </c>
      <c r="S67" s="6">
        <v>-13027.02</v>
      </c>
      <c r="T67" s="6">
        <v>0</v>
      </c>
      <c r="U67" s="6">
        <v>6122.66</v>
      </c>
      <c r="V67" s="6">
        <v>0</v>
      </c>
      <c r="W67" s="6">
        <v>26054.02</v>
      </c>
      <c r="X67" s="7">
        <v>0</v>
      </c>
      <c r="Y67" s="6">
        <v>-26054.02</v>
      </c>
      <c r="Z67" s="6">
        <v>0</v>
      </c>
      <c r="AA67" s="6">
        <v>12628.01</v>
      </c>
      <c r="AB67" s="6">
        <v>0</v>
      </c>
      <c r="AC67" s="6">
        <v>53736.47</v>
      </c>
      <c r="AD67" s="7">
        <v>0</v>
      </c>
      <c r="AE67" s="6">
        <v>-53736.47</v>
      </c>
      <c r="AF67" s="6">
        <v>0</v>
      </c>
      <c r="AG67" s="6">
        <v>33138.94</v>
      </c>
      <c r="AH67" s="6">
        <v>0</v>
      </c>
      <c r="AI67" s="6">
        <v>141017.46</v>
      </c>
      <c r="AJ67" s="6">
        <v>0</v>
      </c>
      <c r="AK67" s="6">
        <v>-141017.46</v>
      </c>
      <c r="AL67" s="6">
        <v>0</v>
      </c>
    </row>
    <row r="68" spans="2:38" outlineLevel="2">
      <c r="B68" s="5" t="s">
        <v>381</v>
      </c>
      <c r="C68" s="7">
        <v>0</v>
      </c>
      <c r="D68" s="6">
        <v>0</v>
      </c>
      <c r="E68" s="6">
        <v>9643.92</v>
      </c>
      <c r="F68" s="7">
        <v>0</v>
      </c>
      <c r="G68" s="6">
        <v>-9643.92</v>
      </c>
      <c r="H68" s="6">
        <v>0</v>
      </c>
      <c r="I68" s="6">
        <v>6250.96</v>
      </c>
      <c r="J68" s="6">
        <v>0</v>
      </c>
      <c r="K68" s="6">
        <v>24492.33</v>
      </c>
      <c r="L68" s="7">
        <v>0</v>
      </c>
      <c r="M68" s="6">
        <v>-24492.33</v>
      </c>
      <c r="N68" s="6">
        <v>0</v>
      </c>
      <c r="O68" s="6">
        <v>149407.67999999999</v>
      </c>
      <c r="P68" s="6">
        <v>0</v>
      </c>
      <c r="Q68" s="6">
        <v>433865.61</v>
      </c>
      <c r="R68" s="7">
        <v>0</v>
      </c>
      <c r="S68" s="6">
        <v>-433865.61</v>
      </c>
      <c r="T68" s="6">
        <v>0</v>
      </c>
      <c r="U68" s="6">
        <v>7070.42</v>
      </c>
      <c r="V68" s="6">
        <v>0</v>
      </c>
      <c r="W68" s="6">
        <v>32919.589999999997</v>
      </c>
      <c r="X68" s="7">
        <v>0</v>
      </c>
      <c r="Y68" s="6">
        <v>-32919.589999999997</v>
      </c>
      <c r="Z68" s="6">
        <v>0</v>
      </c>
      <c r="AA68" s="6">
        <v>71549.25</v>
      </c>
      <c r="AB68" s="6">
        <v>0</v>
      </c>
      <c r="AC68" s="6">
        <v>271607.43</v>
      </c>
      <c r="AD68" s="7">
        <v>0</v>
      </c>
      <c r="AE68" s="6">
        <v>-271607.43</v>
      </c>
      <c r="AF68" s="6">
        <v>0</v>
      </c>
      <c r="AG68" s="6">
        <v>234278.31</v>
      </c>
      <c r="AH68" s="6">
        <v>0</v>
      </c>
      <c r="AI68" s="6">
        <v>772528.88</v>
      </c>
      <c r="AJ68" s="6">
        <v>0</v>
      </c>
      <c r="AK68" s="6">
        <v>-772528.88</v>
      </c>
      <c r="AL68" s="6">
        <v>0</v>
      </c>
    </row>
    <row r="69" spans="2:38" outlineLevel="2">
      <c r="B69" s="5" t="s">
        <v>382</v>
      </c>
      <c r="C69" s="6">
        <v>2310.4</v>
      </c>
      <c r="D69" s="6">
        <v>0</v>
      </c>
      <c r="E69" s="6">
        <v>8506.4500000000007</v>
      </c>
      <c r="F69" s="7">
        <v>0</v>
      </c>
      <c r="G69" s="6">
        <v>-8506.4500000000007</v>
      </c>
      <c r="H69" s="6">
        <v>0</v>
      </c>
      <c r="I69" s="6">
        <v>13808.78</v>
      </c>
      <c r="J69" s="6">
        <v>0</v>
      </c>
      <c r="K69" s="6">
        <v>54998.3</v>
      </c>
      <c r="L69" s="7">
        <v>0</v>
      </c>
      <c r="M69" s="6">
        <v>-54998.3</v>
      </c>
      <c r="N69" s="6">
        <v>0</v>
      </c>
      <c r="O69" s="6">
        <v>2147.0300000000002</v>
      </c>
      <c r="P69" s="6">
        <v>0</v>
      </c>
      <c r="Q69" s="6">
        <v>113779.73</v>
      </c>
      <c r="R69" s="7">
        <v>0</v>
      </c>
      <c r="S69" s="6">
        <v>-113779.73</v>
      </c>
      <c r="T69" s="6">
        <v>0</v>
      </c>
      <c r="U69" s="6">
        <v>6256.58</v>
      </c>
      <c r="V69" s="6">
        <v>0</v>
      </c>
      <c r="W69" s="6">
        <v>24887.759999999998</v>
      </c>
      <c r="X69" s="7">
        <v>0</v>
      </c>
      <c r="Y69" s="6">
        <v>-24887.759999999998</v>
      </c>
      <c r="Z69" s="6">
        <v>0</v>
      </c>
      <c r="AA69" s="6">
        <v>10437.530000000001</v>
      </c>
      <c r="AB69" s="6">
        <v>0</v>
      </c>
      <c r="AC69" s="6">
        <v>41943.85</v>
      </c>
      <c r="AD69" s="7">
        <v>0</v>
      </c>
      <c r="AE69" s="6">
        <v>-41943.85</v>
      </c>
      <c r="AF69" s="6">
        <v>0</v>
      </c>
      <c r="AG69" s="6">
        <v>34960.32</v>
      </c>
      <c r="AH69" s="6">
        <v>0</v>
      </c>
      <c r="AI69" s="6">
        <v>244116.09</v>
      </c>
      <c r="AJ69" s="6">
        <v>0</v>
      </c>
      <c r="AK69" s="6">
        <v>-244116.09</v>
      </c>
      <c r="AL69" s="6">
        <v>0</v>
      </c>
    </row>
    <row r="70" spans="2:38" outlineLevel="1">
      <c r="B70" s="5" t="s">
        <v>383</v>
      </c>
      <c r="C70" s="6">
        <v>6297.38</v>
      </c>
      <c r="D70" s="6">
        <v>0</v>
      </c>
      <c r="E70" s="6">
        <v>34644.32</v>
      </c>
      <c r="F70" s="7">
        <v>0</v>
      </c>
      <c r="G70" s="6">
        <v>-34644.32</v>
      </c>
      <c r="H70" s="6">
        <v>0</v>
      </c>
      <c r="I70" s="6">
        <v>358042.49</v>
      </c>
      <c r="J70" s="6">
        <v>0</v>
      </c>
      <c r="K70" s="6">
        <v>1317579.99</v>
      </c>
      <c r="L70" s="7">
        <v>0</v>
      </c>
      <c r="M70" s="6">
        <v>-1317579.99</v>
      </c>
      <c r="N70" s="6">
        <v>0</v>
      </c>
      <c r="O70" s="6">
        <v>169219.17</v>
      </c>
      <c r="P70" s="6">
        <v>0</v>
      </c>
      <c r="Q70" s="6">
        <v>677998.82</v>
      </c>
      <c r="R70" s="7">
        <v>0</v>
      </c>
      <c r="S70" s="6">
        <v>-677998.82</v>
      </c>
      <c r="T70" s="6">
        <v>0</v>
      </c>
      <c r="U70" s="6">
        <v>186504.95</v>
      </c>
      <c r="V70" s="6">
        <v>0</v>
      </c>
      <c r="W70" s="6">
        <v>669498.09</v>
      </c>
      <c r="X70" s="7">
        <v>0</v>
      </c>
      <c r="Y70" s="6">
        <v>-669498.09</v>
      </c>
      <c r="Z70" s="6">
        <v>0</v>
      </c>
      <c r="AA70" s="6">
        <v>293574.90000000002</v>
      </c>
      <c r="AB70" s="6">
        <v>0</v>
      </c>
      <c r="AC70" s="6">
        <v>1022971.35</v>
      </c>
      <c r="AD70" s="7">
        <v>0</v>
      </c>
      <c r="AE70" s="6">
        <v>-1022971.35</v>
      </c>
      <c r="AF70" s="6">
        <v>0</v>
      </c>
      <c r="AG70" s="6">
        <v>1013638.89</v>
      </c>
      <c r="AH70" s="6">
        <v>0</v>
      </c>
      <c r="AI70" s="6">
        <v>3722692.57</v>
      </c>
      <c r="AJ70" s="6">
        <v>0</v>
      </c>
      <c r="AK70" s="6">
        <v>-3722692.57</v>
      </c>
      <c r="AL70" s="6">
        <v>0</v>
      </c>
    </row>
    <row r="71" spans="2:38" outlineLevel="4">
      <c r="B71" s="5" t="s">
        <v>390</v>
      </c>
      <c r="C71" s="7">
        <v>0</v>
      </c>
      <c r="D71" s="6">
        <v>0</v>
      </c>
      <c r="E71" s="7">
        <v>0</v>
      </c>
      <c r="F71" s="7">
        <v>0</v>
      </c>
      <c r="G71" s="6">
        <v>0</v>
      </c>
      <c r="H71" s="6">
        <v>0</v>
      </c>
      <c r="I71" s="7">
        <v>0</v>
      </c>
      <c r="J71" s="6">
        <v>0</v>
      </c>
      <c r="K71" s="7">
        <v>0</v>
      </c>
      <c r="L71" s="6">
        <v>10000000</v>
      </c>
      <c r="M71" s="6">
        <v>10000000</v>
      </c>
      <c r="N71" s="6">
        <v>0</v>
      </c>
      <c r="O71" s="7">
        <v>0</v>
      </c>
      <c r="P71" s="6">
        <v>0</v>
      </c>
      <c r="Q71" s="7">
        <v>0</v>
      </c>
      <c r="R71" s="7">
        <v>0</v>
      </c>
      <c r="S71" s="6">
        <v>0</v>
      </c>
      <c r="T71" s="6">
        <v>0</v>
      </c>
      <c r="U71" s="7">
        <v>0</v>
      </c>
      <c r="V71" s="6">
        <v>0</v>
      </c>
      <c r="W71" s="7">
        <v>0</v>
      </c>
      <c r="X71" s="7">
        <v>0</v>
      </c>
      <c r="Y71" s="6">
        <v>0</v>
      </c>
      <c r="Z71" s="6">
        <v>0</v>
      </c>
      <c r="AA71" s="7">
        <v>0</v>
      </c>
      <c r="AB71" s="6">
        <v>0</v>
      </c>
      <c r="AC71" s="7">
        <v>0</v>
      </c>
      <c r="AD71" s="7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10000000</v>
      </c>
      <c r="AK71" s="6">
        <v>10000000</v>
      </c>
      <c r="AL71" s="6">
        <v>0</v>
      </c>
    </row>
    <row r="72" spans="2:38" outlineLevel="3">
      <c r="B72" s="5" t="s">
        <v>392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7">
        <v>0</v>
      </c>
      <c r="J72" s="6">
        <v>0</v>
      </c>
      <c r="K72" s="7">
        <v>0</v>
      </c>
      <c r="L72" s="6">
        <v>10000000</v>
      </c>
      <c r="M72" s="6">
        <v>10000000</v>
      </c>
      <c r="N72" s="6">
        <v>0</v>
      </c>
      <c r="O72" s="7">
        <v>0</v>
      </c>
      <c r="P72" s="6">
        <v>0</v>
      </c>
      <c r="Q72" s="7">
        <v>0</v>
      </c>
      <c r="R72" s="7">
        <v>0</v>
      </c>
      <c r="S72" s="6">
        <v>0</v>
      </c>
      <c r="T72" s="6">
        <v>0</v>
      </c>
      <c r="U72" s="7">
        <v>0</v>
      </c>
      <c r="V72" s="6">
        <v>0</v>
      </c>
      <c r="W72" s="7">
        <v>0</v>
      </c>
      <c r="X72" s="7">
        <v>0</v>
      </c>
      <c r="Y72" s="6">
        <v>0</v>
      </c>
      <c r="Z72" s="6">
        <v>0</v>
      </c>
      <c r="AA72" s="7">
        <v>0</v>
      </c>
      <c r="AB72" s="6">
        <v>0</v>
      </c>
      <c r="AC72" s="7">
        <v>0</v>
      </c>
      <c r="AD72" s="7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10000000</v>
      </c>
      <c r="AK72" s="6">
        <v>10000000</v>
      </c>
      <c r="AL72" s="6">
        <v>0</v>
      </c>
    </row>
    <row r="73" spans="2:38" outlineLevel="2">
      <c r="B73" s="5" t="s">
        <v>393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7">
        <v>0</v>
      </c>
      <c r="J73" s="6">
        <v>0</v>
      </c>
      <c r="K73" s="7">
        <v>0</v>
      </c>
      <c r="L73" s="6">
        <v>10000000</v>
      </c>
      <c r="M73" s="6">
        <v>10000000</v>
      </c>
      <c r="N73" s="6">
        <v>0</v>
      </c>
      <c r="O73" s="7">
        <v>0</v>
      </c>
      <c r="P73" s="6">
        <v>0</v>
      </c>
      <c r="Q73" s="7">
        <v>0</v>
      </c>
      <c r="R73" s="7">
        <v>0</v>
      </c>
      <c r="S73" s="6">
        <v>0</v>
      </c>
      <c r="T73" s="6">
        <v>0</v>
      </c>
      <c r="U73" s="7">
        <v>0</v>
      </c>
      <c r="V73" s="6">
        <v>0</v>
      </c>
      <c r="W73" s="7">
        <v>0</v>
      </c>
      <c r="X73" s="7">
        <v>0</v>
      </c>
      <c r="Y73" s="6">
        <v>0</v>
      </c>
      <c r="Z73" s="6">
        <v>0</v>
      </c>
      <c r="AA73" s="7">
        <v>0</v>
      </c>
      <c r="AB73" s="6">
        <v>0</v>
      </c>
      <c r="AC73" s="7">
        <v>0</v>
      </c>
      <c r="AD73" s="7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10000000</v>
      </c>
      <c r="AK73" s="6">
        <v>10000000</v>
      </c>
      <c r="AL73" s="6">
        <v>0</v>
      </c>
    </row>
    <row r="74" spans="2:38" outlineLevel="1">
      <c r="B74" s="5" t="s">
        <v>394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7">
        <v>0</v>
      </c>
      <c r="J74" s="6">
        <v>0</v>
      </c>
      <c r="K74" s="7">
        <v>0</v>
      </c>
      <c r="L74" s="6">
        <v>10000000</v>
      </c>
      <c r="M74" s="6">
        <v>10000000</v>
      </c>
      <c r="N74" s="6">
        <v>0</v>
      </c>
      <c r="O74" s="7">
        <v>0</v>
      </c>
      <c r="P74" s="6">
        <v>0</v>
      </c>
      <c r="Q74" s="7">
        <v>0</v>
      </c>
      <c r="R74" s="7">
        <v>0</v>
      </c>
      <c r="S74" s="6">
        <v>0</v>
      </c>
      <c r="T74" s="6">
        <v>0</v>
      </c>
      <c r="U74" s="7">
        <v>0</v>
      </c>
      <c r="V74" s="6">
        <v>0</v>
      </c>
      <c r="W74" s="7">
        <v>0</v>
      </c>
      <c r="X74" s="7">
        <v>0</v>
      </c>
      <c r="Y74" s="6">
        <v>0</v>
      </c>
      <c r="Z74" s="6">
        <v>0</v>
      </c>
      <c r="AA74" s="7">
        <v>0</v>
      </c>
      <c r="AB74" s="6">
        <v>0</v>
      </c>
      <c r="AC74" s="7">
        <v>0</v>
      </c>
      <c r="AD74" s="7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10000000</v>
      </c>
      <c r="AK74" s="6">
        <v>10000000</v>
      </c>
      <c r="AL74" s="6">
        <v>0</v>
      </c>
    </row>
    <row r="75" spans="2:38" outlineLevel="2">
      <c r="B75" s="5" t="s">
        <v>395</v>
      </c>
      <c r="C75" s="7">
        <v>0</v>
      </c>
      <c r="D75" s="6">
        <v>0</v>
      </c>
      <c r="E75" s="7">
        <v>0</v>
      </c>
      <c r="F75" s="7">
        <v>0</v>
      </c>
      <c r="G75" s="6">
        <v>0</v>
      </c>
      <c r="H75" s="6">
        <v>0</v>
      </c>
      <c r="I75" s="7">
        <v>0</v>
      </c>
      <c r="J75" s="6">
        <v>0</v>
      </c>
      <c r="K75" s="7">
        <v>0</v>
      </c>
      <c r="L75" s="7">
        <v>0</v>
      </c>
      <c r="M75" s="6">
        <v>0</v>
      </c>
      <c r="N75" s="6">
        <v>0</v>
      </c>
      <c r="O75" s="7">
        <v>0</v>
      </c>
      <c r="P75" s="6">
        <v>0</v>
      </c>
      <c r="Q75" s="7">
        <v>0</v>
      </c>
      <c r="R75" s="7">
        <v>0</v>
      </c>
      <c r="S75" s="6">
        <v>0</v>
      </c>
      <c r="T75" s="6">
        <v>0</v>
      </c>
      <c r="U75" s="7">
        <v>0</v>
      </c>
      <c r="V75" s="6">
        <v>0</v>
      </c>
      <c r="W75" s="6">
        <v>4670</v>
      </c>
      <c r="X75" s="7">
        <v>0</v>
      </c>
      <c r="Y75" s="6">
        <v>-4670</v>
      </c>
      <c r="Z75" s="6">
        <v>0</v>
      </c>
      <c r="AA75" s="7">
        <v>0</v>
      </c>
      <c r="AB75" s="6">
        <v>0</v>
      </c>
      <c r="AC75" s="7">
        <v>0</v>
      </c>
      <c r="AD75" s="7">
        <v>0</v>
      </c>
      <c r="AE75" s="6">
        <v>0</v>
      </c>
      <c r="AF75" s="6">
        <v>0</v>
      </c>
      <c r="AG75" s="6">
        <v>0</v>
      </c>
      <c r="AH75" s="6">
        <v>0</v>
      </c>
      <c r="AI75" s="6">
        <v>4670</v>
      </c>
      <c r="AJ75" s="6">
        <v>0</v>
      </c>
      <c r="AK75" s="6">
        <v>-4670</v>
      </c>
      <c r="AL75" s="6">
        <v>0</v>
      </c>
    </row>
    <row r="76" spans="2:38" outlineLevel="1">
      <c r="B76" s="5" t="s">
        <v>396</v>
      </c>
      <c r="C76" s="7">
        <v>0</v>
      </c>
      <c r="D76" s="6">
        <v>0</v>
      </c>
      <c r="E76" s="7">
        <v>0</v>
      </c>
      <c r="F76" s="7">
        <v>0</v>
      </c>
      <c r="G76" s="6">
        <v>0</v>
      </c>
      <c r="H76" s="6">
        <v>0</v>
      </c>
      <c r="I76" s="7">
        <v>0</v>
      </c>
      <c r="J76" s="6">
        <v>0</v>
      </c>
      <c r="K76" s="7">
        <v>0</v>
      </c>
      <c r="L76" s="7">
        <v>0</v>
      </c>
      <c r="M76" s="6">
        <v>0</v>
      </c>
      <c r="N76" s="6">
        <v>0</v>
      </c>
      <c r="O76" s="7">
        <v>0</v>
      </c>
      <c r="P76" s="6">
        <v>0</v>
      </c>
      <c r="Q76" s="7">
        <v>0</v>
      </c>
      <c r="R76" s="7">
        <v>0</v>
      </c>
      <c r="S76" s="6">
        <v>0</v>
      </c>
      <c r="T76" s="6">
        <v>0</v>
      </c>
      <c r="U76" s="7">
        <v>0</v>
      </c>
      <c r="V76" s="6">
        <v>0</v>
      </c>
      <c r="W76" s="6">
        <v>4670</v>
      </c>
      <c r="X76" s="7">
        <v>0</v>
      </c>
      <c r="Y76" s="6">
        <v>-4670</v>
      </c>
      <c r="Z76" s="6">
        <v>0</v>
      </c>
      <c r="AA76" s="7">
        <v>0</v>
      </c>
      <c r="AB76" s="6">
        <v>0</v>
      </c>
      <c r="AC76" s="7">
        <v>0</v>
      </c>
      <c r="AD76" s="7">
        <v>0</v>
      </c>
      <c r="AE76" s="6">
        <v>0</v>
      </c>
      <c r="AF76" s="6">
        <v>0</v>
      </c>
      <c r="AG76" s="6">
        <v>0</v>
      </c>
      <c r="AH76" s="6">
        <v>0</v>
      </c>
      <c r="AI76" s="6">
        <v>4670</v>
      </c>
      <c r="AJ76" s="6">
        <v>0</v>
      </c>
      <c r="AK76" s="6">
        <v>-4670</v>
      </c>
      <c r="AL76" s="6">
        <v>0</v>
      </c>
    </row>
    <row r="77" spans="2:38" outlineLevel="2">
      <c r="B77" s="5" t="s">
        <v>397</v>
      </c>
      <c r="C77" s="7">
        <v>0</v>
      </c>
      <c r="D77" s="6">
        <v>0</v>
      </c>
      <c r="E77" s="7">
        <v>0</v>
      </c>
      <c r="F77" s="7">
        <v>0</v>
      </c>
      <c r="G77" s="6">
        <v>0</v>
      </c>
      <c r="H77" s="6">
        <v>0</v>
      </c>
      <c r="I77" s="6">
        <v>8838.2999999999993</v>
      </c>
      <c r="J77" s="6">
        <v>0</v>
      </c>
      <c r="K77" s="6">
        <v>26851.3</v>
      </c>
      <c r="L77" s="7">
        <v>0</v>
      </c>
      <c r="M77" s="6">
        <v>-26851.3</v>
      </c>
      <c r="N77" s="6">
        <v>0</v>
      </c>
      <c r="O77" s="7">
        <v>0</v>
      </c>
      <c r="P77" s="6">
        <v>0</v>
      </c>
      <c r="Q77" s="6">
        <v>6030.99</v>
      </c>
      <c r="R77" s="7">
        <v>0</v>
      </c>
      <c r="S77" s="6">
        <v>-6030.99</v>
      </c>
      <c r="T77" s="6">
        <v>0</v>
      </c>
      <c r="U77" s="6">
        <v>9456.35</v>
      </c>
      <c r="V77" s="6">
        <v>0</v>
      </c>
      <c r="W77" s="6">
        <v>89773.37</v>
      </c>
      <c r="X77" s="7">
        <v>0</v>
      </c>
      <c r="Y77" s="6">
        <v>-89773.37</v>
      </c>
      <c r="Z77" s="6">
        <v>0</v>
      </c>
      <c r="AA77" s="6">
        <v>13015.83</v>
      </c>
      <c r="AB77" s="6">
        <v>0</v>
      </c>
      <c r="AC77" s="6">
        <v>79839.05</v>
      </c>
      <c r="AD77" s="7">
        <v>0</v>
      </c>
      <c r="AE77" s="6">
        <v>-79839.05</v>
      </c>
      <c r="AF77" s="6">
        <v>0</v>
      </c>
      <c r="AG77" s="6">
        <v>31310.48</v>
      </c>
      <c r="AH77" s="6">
        <v>0</v>
      </c>
      <c r="AI77" s="6">
        <v>202494.71</v>
      </c>
      <c r="AJ77" s="6">
        <v>0</v>
      </c>
      <c r="AK77" s="6">
        <v>-202494.71</v>
      </c>
      <c r="AL77" s="6">
        <v>0</v>
      </c>
    </row>
    <row r="78" spans="2:38" outlineLevel="2">
      <c r="B78" s="5" t="s">
        <v>398</v>
      </c>
      <c r="C78" s="7">
        <v>0</v>
      </c>
      <c r="D78" s="6">
        <v>0</v>
      </c>
      <c r="E78" s="7">
        <v>0</v>
      </c>
      <c r="F78" s="7">
        <v>0</v>
      </c>
      <c r="G78" s="6">
        <v>0</v>
      </c>
      <c r="H78" s="6">
        <v>0</v>
      </c>
      <c r="I78" s="6">
        <v>49529</v>
      </c>
      <c r="J78" s="6">
        <v>0</v>
      </c>
      <c r="K78" s="6">
        <v>97388.160000000003</v>
      </c>
      <c r="L78" s="7">
        <v>0</v>
      </c>
      <c r="M78" s="6">
        <v>-97388.160000000003</v>
      </c>
      <c r="N78" s="6">
        <v>0</v>
      </c>
      <c r="O78" s="7">
        <v>0</v>
      </c>
      <c r="P78" s="6">
        <v>0</v>
      </c>
      <c r="Q78" s="6">
        <v>8002</v>
      </c>
      <c r="R78" s="7">
        <v>0</v>
      </c>
      <c r="S78" s="6">
        <v>-8002</v>
      </c>
      <c r="T78" s="6">
        <v>0</v>
      </c>
      <c r="U78" s="6">
        <v>128698.25</v>
      </c>
      <c r="V78" s="6">
        <v>0</v>
      </c>
      <c r="W78" s="6">
        <v>461107.71</v>
      </c>
      <c r="X78" s="7">
        <v>0</v>
      </c>
      <c r="Y78" s="6">
        <v>-461107.71</v>
      </c>
      <c r="Z78" s="6">
        <v>0</v>
      </c>
      <c r="AA78" s="7">
        <v>0</v>
      </c>
      <c r="AB78" s="6">
        <v>0</v>
      </c>
      <c r="AC78" s="6">
        <v>12708</v>
      </c>
      <c r="AD78" s="7">
        <v>0</v>
      </c>
      <c r="AE78" s="6">
        <v>-12708</v>
      </c>
      <c r="AF78" s="6">
        <v>0</v>
      </c>
      <c r="AG78" s="6">
        <v>178227.25</v>
      </c>
      <c r="AH78" s="6">
        <v>0</v>
      </c>
      <c r="AI78" s="6">
        <v>579205.87</v>
      </c>
      <c r="AJ78" s="6">
        <v>0</v>
      </c>
      <c r="AK78" s="6">
        <v>-579205.87</v>
      </c>
      <c r="AL78" s="6">
        <v>0</v>
      </c>
    </row>
    <row r="79" spans="2:38" outlineLevel="2">
      <c r="B79" s="5" t="s">
        <v>399</v>
      </c>
      <c r="C79" s="7">
        <v>0</v>
      </c>
      <c r="D79" s="6">
        <v>0</v>
      </c>
      <c r="E79" s="7">
        <v>0</v>
      </c>
      <c r="F79" s="7">
        <v>0</v>
      </c>
      <c r="G79" s="6">
        <v>0</v>
      </c>
      <c r="H79" s="6">
        <v>0</v>
      </c>
      <c r="I79" s="7">
        <v>0</v>
      </c>
      <c r="J79" s="6">
        <v>0</v>
      </c>
      <c r="K79" s="6">
        <v>24435.42</v>
      </c>
      <c r="L79" s="7">
        <v>0</v>
      </c>
      <c r="M79" s="6">
        <v>-24435.42</v>
      </c>
      <c r="N79" s="6">
        <v>0</v>
      </c>
      <c r="O79" s="7">
        <v>0</v>
      </c>
      <c r="P79" s="6">
        <v>0</v>
      </c>
      <c r="Q79" s="7">
        <v>0</v>
      </c>
      <c r="R79" s="7">
        <v>0</v>
      </c>
      <c r="S79" s="6">
        <v>0</v>
      </c>
      <c r="T79" s="6">
        <v>0</v>
      </c>
      <c r="U79" s="6">
        <v>1579.44</v>
      </c>
      <c r="V79" s="6">
        <v>0</v>
      </c>
      <c r="W79" s="6">
        <v>23392.52</v>
      </c>
      <c r="X79" s="7">
        <v>0</v>
      </c>
      <c r="Y79" s="6">
        <v>-23392.52</v>
      </c>
      <c r="Z79" s="6">
        <v>0</v>
      </c>
      <c r="AA79" s="7">
        <v>0</v>
      </c>
      <c r="AB79" s="6">
        <v>0</v>
      </c>
      <c r="AC79" s="7">
        <v>0</v>
      </c>
      <c r="AD79" s="7">
        <v>0</v>
      </c>
      <c r="AE79" s="6">
        <v>0</v>
      </c>
      <c r="AF79" s="6">
        <v>0</v>
      </c>
      <c r="AG79" s="6">
        <v>1579.44</v>
      </c>
      <c r="AH79" s="6">
        <v>0</v>
      </c>
      <c r="AI79" s="6">
        <v>47827.94</v>
      </c>
      <c r="AJ79" s="6">
        <v>0</v>
      </c>
      <c r="AK79" s="6">
        <v>-47827.94</v>
      </c>
      <c r="AL79" s="6">
        <v>0</v>
      </c>
    </row>
    <row r="80" spans="2:38" outlineLevel="2">
      <c r="B80" s="5" t="s">
        <v>400</v>
      </c>
      <c r="C80" s="7">
        <v>0</v>
      </c>
      <c r="D80" s="6">
        <v>0</v>
      </c>
      <c r="E80" s="7">
        <v>0</v>
      </c>
      <c r="F80" s="7">
        <v>0</v>
      </c>
      <c r="G80" s="6">
        <v>0</v>
      </c>
      <c r="H80" s="6">
        <v>0</v>
      </c>
      <c r="I80" s="6">
        <v>940.83</v>
      </c>
      <c r="J80" s="6">
        <v>0</v>
      </c>
      <c r="K80" s="6">
        <v>3466.11</v>
      </c>
      <c r="L80" s="7">
        <v>0</v>
      </c>
      <c r="M80" s="6">
        <v>-3466.11</v>
      </c>
      <c r="N80" s="6">
        <v>0</v>
      </c>
      <c r="O80" s="6">
        <v>276.52</v>
      </c>
      <c r="P80" s="6">
        <v>0</v>
      </c>
      <c r="Q80" s="6">
        <v>1234.76</v>
      </c>
      <c r="R80" s="7">
        <v>0</v>
      </c>
      <c r="S80" s="6">
        <v>-1234.76</v>
      </c>
      <c r="T80" s="6">
        <v>0</v>
      </c>
      <c r="U80" s="6">
        <v>3002.14</v>
      </c>
      <c r="V80" s="6">
        <v>0</v>
      </c>
      <c r="W80" s="6">
        <v>12363.47</v>
      </c>
      <c r="X80" s="7">
        <v>0</v>
      </c>
      <c r="Y80" s="6">
        <v>-12363.47</v>
      </c>
      <c r="Z80" s="6">
        <v>0</v>
      </c>
      <c r="AA80" s="6">
        <v>5579.66</v>
      </c>
      <c r="AB80" s="6">
        <v>0</v>
      </c>
      <c r="AC80" s="6">
        <v>22077.29</v>
      </c>
      <c r="AD80" s="7">
        <v>0</v>
      </c>
      <c r="AE80" s="6">
        <v>-22077.29</v>
      </c>
      <c r="AF80" s="6">
        <v>0</v>
      </c>
      <c r="AG80" s="6">
        <v>9799.15</v>
      </c>
      <c r="AH80" s="6">
        <v>0</v>
      </c>
      <c r="AI80" s="6">
        <v>39141.629999999997</v>
      </c>
      <c r="AJ80" s="6">
        <v>0</v>
      </c>
      <c r="AK80" s="6">
        <v>-39141.629999999997</v>
      </c>
      <c r="AL80" s="6">
        <v>0</v>
      </c>
    </row>
    <row r="81" spans="2:38" outlineLevel="1">
      <c r="B81" s="5" t="s">
        <v>401</v>
      </c>
      <c r="C81" s="7">
        <v>0</v>
      </c>
      <c r="D81" s="6">
        <v>0</v>
      </c>
      <c r="E81" s="7">
        <v>0</v>
      </c>
      <c r="F81" s="7">
        <v>0</v>
      </c>
      <c r="G81" s="6">
        <v>0</v>
      </c>
      <c r="H81" s="6">
        <v>0</v>
      </c>
      <c r="I81" s="6">
        <v>59308.13</v>
      </c>
      <c r="J81" s="6">
        <v>0</v>
      </c>
      <c r="K81" s="6">
        <v>152140.99</v>
      </c>
      <c r="L81" s="7">
        <v>0</v>
      </c>
      <c r="M81" s="6">
        <v>-152140.99</v>
      </c>
      <c r="N81" s="6">
        <v>0</v>
      </c>
      <c r="O81" s="6">
        <v>276.52</v>
      </c>
      <c r="P81" s="6">
        <v>0</v>
      </c>
      <c r="Q81" s="6">
        <v>15267.75</v>
      </c>
      <c r="R81" s="7">
        <v>0</v>
      </c>
      <c r="S81" s="6">
        <v>-15267.75</v>
      </c>
      <c r="T81" s="6">
        <v>0</v>
      </c>
      <c r="U81" s="6">
        <v>142736.18</v>
      </c>
      <c r="V81" s="6">
        <v>0</v>
      </c>
      <c r="W81" s="6">
        <v>586637.06999999995</v>
      </c>
      <c r="X81" s="7">
        <v>0</v>
      </c>
      <c r="Y81" s="6">
        <v>-586637.06999999995</v>
      </c>
      <c r="Z81" s="6">
        <v>0</v>
      </c>
      <c r="AA81" s="6">
        <v>18595.490000000002</v>
      </c>
      <c r="AB81" s="6">
        <v>0</v>
      </c>
      <c r="AC81" s="6">
        <v>114624.34</v>
      </c>
      <c r="AD81" s="7">
        <v>0</v>
      </c>
      <c r="AE81" s="6">
        <v>-114624.34</v>
      </c>
      <c r="AF81" s="6">
        <v>0</v>
      </c>
      <c r="AG81" s="6">
        <v>220916.32</v>
      </c>
      <c r="AH81" s="6">
        <v>0</v>
      </c>
      <c r="AI81" s="6">
        <v>868670.15</v>
      </c>
      <c r="AJ81" s="6">
        <v>0</v>
      </c>
      <c r="AK81" s="6">
        <v>-868670.15</v>
      </c>
      <c r="AL81" s="6">
        <v>0</v>
      </c>
    </row>
    <row r="82" spans="2:38" outlineLevel="2">
      <c r="B82" s="5" t="s">
        <v>402</v>
      </c>
      <c r="C82" s="7">
        <v>0</v>
      </c>
      <c r="D82" s="6">
        <v>0</v>
      </c>
      <c r="E82" s="7">
        <v>0</v>
      </c>
      <c r="F82" s="7">
        <v>0</v>
      </c>
      <c r="G82" s="6">
        <v>0</v>
      </c>
      <c r="H82" s="6">
        <v>0</v>
      </c>
      <c r="I82" s="6">
        <v>73081</v>
      </c>
      <c r="J82" s="6">
        <v>0</v>
      </c>
      <c r="K82" s="6">
        <v>160031</v>
      </c>
      <c r="L82" s="7">
        <v>0</v>
      </c>
      <c r="M82" s="6">
        <v>-160031</v>
      </c>
      <c r="N82" s="6">
        <v>0</v>
      </c>
      <c r="O82" s="7">
        <v>0</v>
      </c>
      <c r="P82" s="6">
        <v>0</v>
      </c>
      <c r="Q82" s="6">
        <v>32500</v>
      </c>
      <c r="R82" s="7">
        <v>0</v>
      </c>
      <c r="S82" s="6">
        <v>-32500</v>
      </c>
      <c r="T82" s="6">
        <v>0</v>
      </c>
      <c r="U82" s="7">
        <v>0</v>
      </c>
      <c r="V82" s="6">
        <v>0</v>
      </c>
      <c r="W82" s="6">
        <v>79120</v>
      </c>
      <c r="X82" s="7">
        <v>0</v>
      </c>
      <c r="Y82" s="6">
        <v>-79120</v>
      </c>
      <c r="Z82" s="6">
        <v>0</v>
      </c>
      <c r="AA82" s="6">
        <v>410180</v>
      </c>
      <c r="AB82" s="6">
        <v>0</v>
      </c>
      <c r="AC82" s="6">
        <v>410180</v>
      </c>
      <c r="AD82" s="7">
        <v>0</v>
      </c>
      <c r="AE82" s="6">
        <v>-410180</v>
      </c>
      <c r="AF82" s="6">
        <v>0</v>
      </c>
      <c r="AG82" s="6">
        <v>483261</v>
      </c>
      <c r="AH82" s="6">
        <v>0</v>
      </c>
      <c r="AI82" s="6">
        <v>681831</v>
      </c>
      <c r="AJ82" s="6">
        <v>0</v>
      </c>
      <c r="AK82" s="6">
        <v>-681831</v>
      </c>
      <c r="AL82" s="6">
        <v>0</v>
      </c>
    </row>
    <row r="83" spans="2:38" outlineLevel="1">
      <c r="B83" s="5" t="s">
        <v>403</v>
      </c>
      <c r="C83" s="7">
        <v>0</v>
      </c>
      <c r="D83" s="6">
        <v>0</v>
      </c>
      <c r="E83" s="7">
        <v>0</v>
      </c>
      <c r="F83" s="7">
        <v>0</v>
      </c>
      <c r="G83" s="6">
        <v>0</v>
      </c>
      <c r="H83" s="6">
        <v>0</v>
      </c>
      <c r="I83" s="6">
        <v>73081</v>
      </c>
      <c r="J83" s="6">
        <v>0</v>
      </c>
      <c r="K83" s="6">
        <v>160031</v>
      </c>
      <c r="L83" s="7">
        <v>0</v>
      </c>
      <c r="M83" s="6">
        <v>-160031</v>
      </c>
      <c r="N83" s="6">
        <v>0</v>
      </c>
      <c r="O83" s="7">
        <v>0</v>
      </c>
      <c r="P83" s="6">
        <v>0</v>
      </c>
      <c r="Q83" s="6">
        <v>32500</v>
      </c>
      <c r="R83" s="7">
        <v>0</v>
      </c>
      <c r="S83" s="6">
        <v>-32500</v>
      </c>
      <c r="T83" s="6">
        <v>0</v>
      </c>
      <c r="U83" s="7">
        <v>0</v>
      </c>
      <c r="V83" s="6">
        <v>0</v>
      </c>
      <c r="W83" s="6">
        <v>79120</v>
      </c>
      <c r="X83" s="7">
        <v>0</v>
      </c>
      <c r="Y83" s="6">
        <v>-79120</v>
      </c>
      <c r="Z83" s="6">
        <v>0</v>
      </c>
      <c r="AA83" s="6">
        <v>410180</v>
      </c>
      <c r="AB83" s="6">
        <v>0</v>
      </c>
      <c r="AC83" s="6">
        <v>410180</v>
      </c>
      <c r="AD83" s="7">
        <v>0</v>
      </c>
      <c r="AE83" s="6">
        <v>-410180</v>
      </c>
      <c r="AF83" s="6">
        <v>0</v>
      </c>
      <c r="AG83" s="6">
        <v>483261</v>
      </c>
      <c r="AH83" s="6">
        <v>0</v>
      </c>
      <c r="AI83" s="6">
        <v>681831</v>
      </c>
      <c r="AJ83" s="6">
        <v>0</v>
      </c>
      <c r="AK83" s="6">
        <v>-681831</v>
      </c>
      <c r="AL83" s="6">
        <v>0</v>
      </c>
    </row>
    <row r="84" spans="2:38" outlineLevel="2">
      <c r="B84" s="5" t="s">
        <v>658</v>
      </c>
      <c r="C84" s="7">
        <v>0</v>
      </c>
      <c r="D84" s="6">
        <v>0</v>
      </c>
      <c r="E84" s="7">
        <v>0</v>
      </c>
      <c r="F84" s="7">
        <v>0</v>
      </c>
      <c r="G84" s="6">
        <v>0</v>
      </c>
      <c r="H84" s="6">
        <v>0</v>
      </c>
      <c r="I84" s="6">
        <v>-293581.95</v>
      </c>
      <c r="J84" s="6">
        <v>0</v>
      </c>
      <c r="K84" s="6">
        <v>567396.97</v>
      </c>
      <c r="L84" s="7">
        <v>0</v>
      </c>
      <c r="M84" s="6">
        <v>-567396.97</v>
      </c>
      <c r="N84" s="6">
        <v>0</v>
      </c>
      <c r="O84" s="7">
        <v>0</v>
      </c>
      <c r="P84" s="6">
        <v>0</v>
      </c>
      <c r="Q84" s="7">
        <v>0</v>
      </c>
      <c r="R84" s="7">
        <v>0</v>
      </c>
      <c r="S84" s="6">
        <v>0</v>
      </c>
      <c r="T84" s="6">
        <v>0</v>
      </c>
      <c r="U84" s="7">
        <v>0</v>
      </c>
      <c r="V84" s="6">
        <v>0</v>
      </c>
      <c r="W84" s="7">
        <v>0</v>
      </c>
      <c r="X84" s="7">
        <v>0</v>
      </c>
      <c r="Y84" s="6">
        <v>0</v>
      </c>
      <c r="Z84" s="6">
        <v>0</v>
      </c>
      <c r="AA84" s="7">
        <v>0</v>
      </c>
      <c r="AB84" s="6">
        <v>0</v>
      </c>
      <c r="AC84" s="7">
        <v>0</v>
      </c>
      <c r="AD84" s="7">
        <v>0</v>
      </c>
      <c r="AE84" s="6">
        <v>0</v>
      </c>
      <c r="AF84" s="6">
        <v>0</v>
      </c>
      <c r="AG84" s="6">
        <v>-293581.95</v>
      </c>
      <c r="AH84" s="6">
        <v>0</v>
      </c>
      <c r="AI84" s="6">
        <v>567396.97</v>
      </c>
      <c r="AJ84" s="6">
        <v>0</v>
      </c>
      <c r="AK84" s="6">
        <v>-567396.97</v>
      </c>
      <c r="AL84" s="6">
        <v>0</v>
      </c>
    </row>
    <row r="85" spans="2:38" outlineLevel="2">
      <c r="B85" s="5" t="s">
        <v>659</v>
      </c>
      <c r="C85" s="7">
        <v>0</v>
      </c>
      <c r="D85" s="6">
        <v>0</v>
      </c>
      <c r="E85" s="7">
        <v>0</v>
      </c>
      <c r="F85" s="7">
        <v>0</v>
      </c>
      <c r="G85" s="6">
        <v>0</v>
      </c>
      <c r="H85" s="6">
        <v>0</v>
      </c>
      <c r="I85" s="7">
        <v>0</v>
      </c>
      <c r="J85" s="6">
        <v>0</v>
      </c>
      <c r="K85" s="7">
        <v>0</v>
      </c>
      <c r="L85" s="7">
        <v>0</v>
      </c>
      <c r="M85" s="6">
        <v>0</v>
      </c>
      <c r="N85" s="6">
        <v>0</v>
      </c>
      <c r="O85" s="7">
        <v>0</v>
      </c>
      <c r="P85" s="6">
        <v>0</v>
      </c>
      <c r="Q85" s="7">
        <v>0</v>
      </c>
      <c r="R85" s="7">
        <v>0</v>
      </c>
      <c r="S85" s="6">
        <v>0</v>
      </c>
      <c r="T85" s="6">
        <v>0</v>
      </c>
      <c r="U85" s="7">
        <v>0</v>
      </c>
      <c r="V85" s="6">
        <v>0</v>
      </c>
      <c r="W85" s="7">
        <v>0</v>
      </c>
      <c r="X85" s="7">
        <v>0</v>
      </c>
      <c r="Y85" s="6">
        <v>0</v>
      </c>
      <c r="Z85" s="6">
        <v>0</v>
      </c>
      <c r="AA85" s="7">
        <v>0</v>
      </c>
      <c r="AB85" s="6">
        <v>0</v>
      </c>
      <c r="AC85" s="6">
        <v>11422.35</v>
      </c>
      <c r="AD85" s="7">
        <v>0</v>
      </c>
      <c r="AE85" s="6">
        <v>-11422.35</v>
      </c>
      <c r="AF85" s="6">
        <v>0</v>
      </c>
      <c r="AG85" s="6">
        <v>0</v>
      </c>
      <c r="AH85" s="6">
        <v>0</v>
      </c>
      <c r="AI85" s="6">
        <v>11422.35</v>
      </c>
      <c r="AJ85" s="6">
        <v>0</v>
      </c>
      <c r="AK85" s="6">
        <v>-11422.35</v>
      </c>
      <c r="AL85" s="6">
        <v>0</v>
      </c>
    </row>
    <row r="86" spans="2:38" outlineLevel="1">
      <c r="B86" s="5" t="s">
        <v>660</v>
      </c>
      <c r="C86" s="7">
        <v>0</v>
      </c>
      <c r="D86" s="6">
        <v>0</v>
      </c>
      <c r="E86" s="7">
        <v>0</v>
      </c>
      <c r="F86" s="7">
        <v>0</v>
      </c>
      <c r="G86" s="6">
        <v>0</v>
      </c>
      <c r="H86" s="6">
        <v>0</v>
      </c>
      <c r="I86" s="6">
        <v>-293581.95</v>
      </c>
      <c r="J86" s="6">
        <v>0</v>
      </c>
      <c r="K86" s="6">
        <v>567396.97</v>
      </c>
      <c r="L86" s="7">
        <v>0</v>
      </c>
      <c r="M86" s="6">
        <v>-567396.97</v>
      </c>
      <c r="N86" s="6">
        <v>0</v>
      </c>
      <c r="O86" s="7">
        <v>0</v>
      </c>
      <c r="P86" s="6">
        <v>0</v>
      </c>
      <c r="Q86" s="7">
        <v>0</v>
      </c>
      <c r="R86" s="7">
        <v>0</v>
      </c>
      <c r="S86" s="6">
        <v>0</v>
      </c>
      <c r="T86" s="6">
        <v>0</v>
      </c>
      <c r="U86" s="7">
        <v>0</v>
      </c>
      <c r="V86" s="6">
        <v>0</v>
      </c>
      <c r="W86" s="7">
        <v>0</v>
      </c>
      <c r="X86" s="7">
        <v>0</v>
      </c>
      <c r="Y86" s="6">
        <v>0</v>
      </c>
      <c r="Z86" s="6">
        <v>0</v>
      </c>
      <c r="AA86" s="7">
        <v>0</v>
      </c>
      <c r="AB86" s="6">
        <v>0</v>
      </c>
      <c r="AC86" s="6">
        <v>11422.35</v>
      </c>
      <c r="AD86" s="7">
        <v>0</v>
      </c>
      <c r="AE86" s="6">
        <v>-11422.35</v>
      </c>
      <c r="AF86" s="6">
        <v>0</v>
      </c>
      <c r="AG86" s="6">
        <v>-293581.95</v>
      </c>
      <c r="AH86" s="6">
        <v>0</v>
      </c>
      <c r="AI86" s="6">
        <v>578819.31999999995</v>
      </c>
      <c r="AJ86" s="6">
        <v>0</v>
      </c>
      <c r="AK86" s="6">
        <v>-578819.31999999995</v>
      </c>
      <c r="AL86" s="6">
        <v>0</v>
      </c>
    </row>
    <row r="87" spans="2:38" outlineLevel="2">
      <c r="B87" s="5" t="s">
        <v>661</v>
      </c>
      <c r="C87" s="7">
        <v>0</v>
      </c>
      <c r="D87" s="6">
        <v>0</v>
      </c>
      <c r="E87" s="7">
        <v>0</v>
      </c>
      <c r="F87" s="7">
        <v>0</v>
      </c>
      <c r="G87" s="6">
        <v>0</v>
      </c>
      <c r="H87" s="6">
        <v>0</v>
      </c>
      <c r="I87" s="6">
        <v>14020.83</v>
      </c>
      <c r="J87" s="6">
        <v>0</v>
      </c>
      <c r="K87" s="6">
        <v>765478.88</v>
      </c>
      <c r="L87" s="7">
        <v>0</v>
      </c>
      <c r="M87" s="6">
        <v>-765478.88</v>
      </c>
      <c r="N87" s="6">
        <v>0</v>
      </c>
      <c r="O87" s="7">
        <v>0</v>
      </c>
      <c r="P87" s="6">
        <v>0</v>
      </c>
      <c r="Q87" s="7">
        <v>0</v>
      </c>
      <c r="R87" s="7">
        <v>0</v>
      </c>
      <c r="S87" s="6">
        <v>0</v>
      </c>
      <c r="T87" s="6">
        <v>0</v>
      </c>
      <c r="U87" s="7">
        <v>0</v>
      </c>
      <c r="V87" s="6">
        <v>0</v>
      </c>
      <c r="W87" s="7">
        <v>0</v>
      </c>
      <c r="X87" s="7">
        <v>0</v>
      </c>
      <c r="Y87" s="6">
        <v>0</v>
      </c>
      <c r="Z87" s="6">
        <v>0</v>
      </c>
      <c r="AA87" s="7">
        <v>0</v>
      </c>
      <c r="AB87" s="6">
        <v>0</v>
      </c>
      <c r="AC87" s="7">
        <v>0</v>
      </c>
      <c r="AD87" s="7">
        <v>0</v>
      </c>
      <c r="AE87" s="6">
        <v>0</v>
      </c>
      <c r="AF87" s="6">
        <v>0</v>
      </c>
      <c r="AG87" s="6">
        <v>14020.83</v>
      </c>
      <c r="AH87" s="6">
        <v>0</v>
      </c>
      <c r="AI87" s="6">
        <v>765478.88</v>
      </c>
      <c r="AJ87" s="6">
        <v>0</v>
      </c>
      <c r="AK87" s="6">
        <v>-765478.88</v>
      </c>
      <c r="AL87" s="6">
        <v>0</v>
      </c>
    </row>
    <row r="88" spans="2:38" outlineLevel="1">
      <c r="B88" s="5" t="s">
        <v>662</v>
      </c>
      <c r="C88" s="7">
        <v>0</v>
      </c>
      <c r="D88" s="6">
        <v>0</v>
      </c>
      <c r="E88" s="7">
        <v>0</v>
      </c>
      <c r="F88" s="7">
        <v>0</v>
      </c>
      <c r="G88" s="6">
        <v>0</v>
      </c>
      <c r="H88" s="6">
        <v>0</v>
      </c>
      <c r="I88" s="6">
        <v>14020.83</v>
      </c>
      <c r="J88" s="6">
        <v>0</v>
      </c>
      <c r="K88" s="6">
        <v>765478.88</v>
      </c>
      <c r="L88" s="7">
        <v>0</v>
      </c>
      <c r="M88" s="6">
        <v>-765478.88</v>
      </c>
      <c r="N88" s="6">
        <v>0</v>
      </c>
      <c r="O88" s="7">
        <v>0</v>
      </c>
      <c r="P88" s="6">
        <v>0</v>
      </c>
      <c r="Q88" s="7">
        <v>0</v>
      </c>
      <c r="R88" s="7">
        <v>0</v>
      </c>
      <c r="S88" s="6">
        <v>0</v>
      </c>
      <c r="T88" s="6">
        <v>0</v>
      </c>
      <c r="U88" s="7">
        <v>0</v>
      </c>
      <c r="V88" s="6">
        <v>0</v>
      </c>
      <c r="W88" s="7">
        <v>0</v>
      </c>
      <c r="X88" s="7">
        <v>0</v>
      </c>
      <c r="Y88" s="6">
        <v>0</v>
      </c>
      <c r="Z88" s="6">
        <v>0</v>
      </c>
      <c r="AA88" s="7">
        <v>0</v>
      </c>
      <c r="AB88" s="6">
        <v>0</v>
      </c>
      <c r="AC88" s="7">
        <v>0</v>
      </c>
      <c r="AD88" s="7">
        <v>0</v>
      </c>
      <c r="AE88" s="6">
        <v>0</v>
      </c>
      <c r="AF88" s="6">
        <v>0</v>
      </c>
      <c r="AG88" s="6">
        <v>14020.83</v>
      </c>
      <c r="AH88" s="6">
        <v>0</v>
      </c>
      <c r="AI88" s="6">
        <v>765478.88</v>
      </c>
      <c r="AJ88" s="6">
        <v>0</v>
      </c>
      <c r="AK88" s="6">
        <v>-765478.88</v>
      </c>
      <c r="AL88" s="6">
        <v>0</v>
      </c>
    </row>
    <row r="89" spans="2:38" outlineLevel="2">
      <c r="B89" s="5" t="s">
        <v>429</v>
      </c>
      <c r="C89" s="7">
        <v>0</v>
      </c>
      <c r="D89" s="6">
        <v>0</v>
      </c>
      <c r="E89" s="7">
        <v>0</v>
      </c>
      <c r="F89" s="7">
        <v>0</v>
      </c>
      <c r="G89" s="6">
        <v>0</v>
      </c>
      <c r="H89" s="6">
        <v>0</v>
      </c>
      <c r="I89" s="7">
        <v>0</v>
      </c>
      <c r="J89" s="6">
        <v>0</v>
      </c>
      <c r="K89" s="6">
        <v>-25205.5</v>
      </c>
      <c r="L89" s="7">
        <v>0</v>
      </c>
      <c r="M89" s="6">
        <v>25205.5</v>
      </c>
      <c r="N89" s="6">
        <v>0</v>
      </c>
      <c r="O89" s="7">
        <v>0</v>
      </c>
      <c r="P89" s="6">
        <v>0</v>
      </c>
      <c r="Q89" s="7">
        <v>0</v>
      </c>
      <c r="R89" s="7">
        <v>0</v>
      </c>
      <c r="S89" s="6">
        <v>0</v>
      </c>
      <c r="T89" s="6">
        <v>0</v>
      </c>
      <c r="U89" s="7">
        <v>0</v>
      </c>
      <c r="V89" s="6">
        <v>0</v>
      </c>
      <c r="W89" s="7">
        <v>0</v>
      </c>
      <c r="X89" s="7">
        <v>0</v>
      </c>
      <c r="Y89" s="6">
        <v>0</v>
      </c>
      <c r="Z89" s="6">
        <v>0</v>
      </c>
      <c r="AA89" s="7">
        <v>0</v>
      </c>
      <c r="AB89" s="6">
        <v>0</v>
      </c>
      <c r="AC89" s="7">
        <v>0</v>
      </c>
      <c r="AD89" s="7">
        <v>0</v>
      </c>
      <c r="AE89" s="6">
        <v>0</v>
      </c>
      <c r="AF89" s="6">
        <v>0</v>
      </c>
      <c r="AG89" s="6">
        <v>0</v>
      </c>
      <c r="AH89" s="6">
        <v>0</v>
      </c>
      <c r="AI89" s="6">
        <v>-25205.5</v>
      </c>
      <c r="AJ89" s="6">
        <v>0</v>
      </c>
      <c r="AK89" s="6">
        <v>25205.5</v>
      </c>
      <c r="AL89" s="6">
        <v>0</v>
      </c>
    </row>
    <row r="90" spans="2:38" outlineLevel="2">
      <c r="B90" s="5" t="s">
        <v>430</v>
      </c>
      <c r="C90" s="7">
        <v>0</v>
      </c>
      <c r="D90" s="6">
        <v>0</v>
      </c>
      <c r="E90" s="7">
        <v>0</v>
      </c>
      <c r="F90" s="7">
        <v>0</v>
      </c>
      <c r="G90" s="6">
        <v>0</v>
      </c>
      <c r="H90" s="6">
        <v>0</v>
      </c>
      <c r="I90" s="7">
        <v>0</v>
      </c>
      <c r="J90" s="6">
        <v>0</v>
      </c>
      <c r="K90" s="7">
        <v>0</v>
      </c>
      <c r="L90" s="7">
        <v>0</v>
      </c>
      <c r="M90" s="6">
        <v>0</v>
      </c>
      <c r="N90" s="6">
        <v>0</v>
      </c>
      <c r="O90" s="7">
        <v>0</v>
      </c>
      <c r="P90" s="6">
        <v>0</v>
      </c>
      <c r="Q90" s="7">
        <v>0</v>
      </c>
      <c r="R90" s="7">
        <v>0</v>
      </c>
      <c r="S90" s="6">
        <v>0</v>
      </c>
      <c r="T90" s="6">
        <v>0</v>
      </c>
      <c r="U90" s="7">
        <v>0</v>
      </c>
      <c r="V90" s="6">
        <v>0</v>
      </c>
      <c r="W90" s="7">
        <v>0</v>
      </c>
      <c r="X90" s="7">
        <v>0</v>
      </c>
      <c r="Y90" s="6">
        <v>0</v>
      </c>
      <c r="Z90" s="6">
        <v>0</v>
      </c>
      <c r="AA90" s="7">
        <v>0</v>
      </c>
      <c r="AB90" s="6">
        <v>0</v>
      </c>
      <c r="AC90" s="6">
        <v>-3068649.38</v>
      </c>
      <c r="AD90" s="7">
        <v>0</v>
      </c>
      <c r="AE90" s="6">
        <v>3068649.38</v>
      </c>
      <c r="AF90" s="6">
        <v>0</v>
      </c>
      <c r="AG90" s="6">
        <v>0</v>
      </c>
      <c r="AH90" s="6">
        <v>0</v>
      </c>
      <c r="AI90" s="6">
        <v>-3068649.38</v>
      </c>
      <c r="AJ90" s="6">
        <v>0</v>
      </c>
      <c r="AK90" s="6">
        <v>3068649.38</v>
      </c>
      <c r="AL90" s="6">
        <v>0</v>
      </c>
    </row>
    <row r="91" spans="2:38" outlineLevel="2">
      <c r="B91" s="5" t="s">
        <v>663</v>
      </c>
      <c r="C91" s="7">
        <v>0</v>
      </c>
      <c r="D91" s="6">
        <v>0</v>
      </c>
      <c r="E91" s="7">
        <v>0</v>
      </c>
      <c r="F91" s="7">
        <v>0</v>
      </c>
      <c r="G91" s="6">
        <v>0</v>
      </c>
      <c r="H91" s="6">
        <v>0</v>
      </c>
      <c r="I91" s="7">
        <v>0</v>
      </c>
      <c r="J91" s="6">
        <v>0</v>
      </c>
      <c r="K91" s="7">
        <v>0</v>
      </c>
      <c r="L91" s="7">
        <v>0</v>
      </c>
      <c r="M91" s="6">
        <v>0</v>
      </c>
      <c r="N91" s="6">
        <v>0</v>
      </c>
      <c r="O91" s="7">
        <v>0</v>
      </c>
      <c r="P91" s="6">
        <v>0</v>
      </c>
      <c r="Q91" s="7">
        <v>0</v>
      </c>
      <c r="R91" s="7">
        <v>0</v>
      </c>
      <c r="S91" s="6">
        <v>0</v>
      </c>
      <c r="T91" s="6">
        <v>0</v>
      </c>
      <c r="U91" s="7">
        <v>0</v>
      </c>
      <c r="V91" s="6">
        <v>0</v>
      </c>
      <c r="W91" s="7">
        <v>0</v>
      </c>
      <c r="X91" s="7">
        <v>0</v>
      </c>
      <c r="Y91" s="6">
        <v>0</v>
      </c>
      <c r="Z91" s="6">
        <v>0</v>
      </c>
      <c r="AA91" s="7">
        <v>0</v>
      </c>
      <c r="AB91" s="6">
        <v>0</v>
      </c>
      <c r="AC91" s="6">
        <v>13740330.02</v>
      </c>
      <c r="AD91" s="7">
        <v>0</v>
      </c>
      <c r="AE91" s="6">
        <v>-13740330.02</v>
      </c>
      <c r="AF91" s="6">
        <v>0</v>
      </c>
      <c r="AG91" s="6">
        <v>0</v>
      </c>
      <c r="AH91" s="6">
        <v>0</v>
      </c>
      <c r="AI91" s="6">
        <v>13740330.02</v>
      </c>
      <c r="AJ91" s="6">
        <v>0</v>
      </c>
      <c r="AK91" s="6">
        <v>-13740330.02</v>
      </c>
      <c r="AL91" s="6">
        <v>0</v>
      </c>
    </row>
    <row r="92" spans="2:38" outlineLevel="2">
      <c r="B92" s="5" t="s">
        <v>664</v>
      </c>
      <c r="C92" s="7">
        <v>0</v>
      </c>
      <c r="D92" s="6">
        <v>0</v>
      </c>
      <c r="E92" s="7">
        <v>0</v>
      </c>
      <c r="F92" s="7">
        <v>0</v>
      </c>
      <c r="G92" s="6">
        <v>0</v>
      </c>
      <c r="H92" s="6">
        <v>0</v>
      </c>
      <c r="I92" s="7">
        <v>0</v>
      </c>
      <c r="J92" s="6">
        <v>0</v>
      </c>
      <c r="K92" s="7">
        <v>0</v>
      </c>
      <c r="L92" s="7">
        <v>0</v>
      </c>
      <c r="M92" s="6">
        <v>0</v>
      </c>
      <c r="N92" s="6">
        <v>0</v>
      </c>
      <c r="O92" s="7">
        <v>0</v>
      </c>
      <c r="P92" s="6">
        <v>0</v>
      </c>
      <c r="Q92" s="7">
        <v>0</v>
      </c>
      <c r="R92" s="7">
        <v>0</v>
      </c>
      <c r="S92" s="6">
        <v>0</v>
      </c>
      <c r="T92" s="6">
        <v>0</v>
      </c>
      <c r="U92" s="7">
        <v>0</v>
      </c>
      <c r="V92" s="6">
        <v>0</v>
      </c>
      <c r="W92" s="7">
        <v>0</v>
      </c>
      <c r="X92" s="7">
        <v>0</v>
      </c>
      <c r="Y92" s="6">
        <v>0</v>
      </c>
      <c r="Z92" s="6">
        <v>0</v>
      </c>
      <c r="AA92" s="7">
        <v>0</v>
      </c>
      <c r="AB92" s="6">
        <v>0</v>
      </c>
      <c r="AC92" s="6">
        <v>-712087.33</v>
      </c>
      <c r="AD92" s="7">
        <v>0</v>
      </c>
      <c r="AE92" s="6">
        <v>712087.33</v>
      </c>
      <c r="AF92" s="6">
        <v>0</v>
      </c>
      <c r="AG92" s="6">
        <v>0</v>
      </c>
      <c r="AH92" s="6">
        <v>0</v>
      </c>
      <c r="AI92" s="6">
        <v>-712087.33</v>
      </c>
      <c r="AJ92" s="6">
        <v>0</v>
      </c>
      <c r="AK92" s="6">
        <v>712087.33</v>
      </c>
      <c r="AL92" s="6">
        <v>0</v>
      </c>
    </row>
    <row r="93" spans="2:38" outlineLevel="1">
      <c r="B93" s="5" t="s">
        <v>432</v>
      </c>
      <c r="C93" s="7">
        <v>0</v>
      </c>
      <c r="D93" s="6">
        <v>0</v>
      </c>
      <c r="E93" s="7">
        <v>0</v>
      </c>
      <c r="F93" s="7">
        <v>0</v>
      </c>
      <c r="G93" s="6">
        <v>0</v>
      </c>
      <c r="H93" s="6">
        <v>0</v>
      </c>
      <c r="I93" s="7">
        <v>0</v>
      </c>
      <c r="J93" s="6">
        <v>0</v>
      </c>
      <c r="K93" s="6">
        <v>-25205.5</v>
      </c>
      <c r="L93" s="7">
        <v>0</v>
      </c>
      <c r="M93" s="6">
        <v>25205.5</v>
      </c>
      <c r="N93" s="6">
        <v>0</v>
      </c>
      <c r="O93" s="7">
        <v>0</v>
      </c>
      <c r="P93" s="6">
        <v>0</v>
      </c>
      <c r="Q93" s="7">
        <v>0</v>
      </c>
      <c r="R93" s="7">
        <v>0</v>
      </c>
      <c r="S93" s="6">
        <v>0</v>
      </c>
      <c r="T93" s="6">
        <v>0</v>
      </c>
      <c r="U93" s="7">
        <v>0</v>
      </c>
      <c r="V93" s="6">
        <v>0</v>
      </c>
      <c r="W93" s="7">
        <v>0</v>
      </c>
      <c r="X93" s="7">
        <v>0</v>
      </c>
      <c r="Y93" s="6">
        <v>0</v>
      </c>
      <c r="Z93" s="6">
        <v>0</v>
      </c>
      <c r="AA93" s="7">
        <v>0</v>
      </c>
      <c r="AB93" s="6">
        <v>0</v>
      </c>
      <c r="AC93" s="6">
        <v>9959593.3100000005</v>
      </c>
      <c r="AD93" s="7">
        <v>0</v>
      </c>
      <c r="AE93" s="6">
        <v>-9959593.3100000005</v>
      </c>
      <c r="AF93" s="6">
        <v>0</v>
      </c>
      <c r="AG93" s="6">
        <v>0</v>
      </c>
      <c r="AH93" s="6">
        <v>0</v>
      </c>
      <c r="AI93" s="6">
        <v>9934387.8100000005</v>
      </c>
      <c r="AJ93" s="6">
        <v>0</v>
      </c>
      <c r="AK93" s="6">
        <v>-9934387.8100000005</v>
      </c>
      <c r="AL93" s="6">
        <v>0</v>
      </c>
    </row>
    <row r="94" spans="2:38" outlineLevel="2">
      <c r="B94" s="5" t="s">
        <v>665</v>
      </c>
      <c r="C94" s="7">
        <v>0</v>
      </c>
      <c r="D94" s="6">
        <v>0</v>
      </c>
      <c r="E94" s="7">
        <v>0</v>
      </c>
      <c r="F94" s="7">
        <v>0</v>
      </c>
      <c r="G94" s="6">
        <v>0</v>
      </c>
      <c r="H94" s="6">
        <v>0</v>
      </c>
      <c r="I94" s="7">
        <v>0</v>
      </c>
      <c r="J94" s="6">
        <v>0</v>
      </c>
      <c r="K94" s="7">
        <v>0</v>
      </c>
      <c r="L94" s="7">
        <v>0</v>
      </c>
      <c r="M94" s="6">
        <v>0</v>
      </c>
      <c r="N94" s="6">
        <v>0</v>
      </c>
      <c r="O94" s="6">
        <v>925000</v>
      </c>
      <c r="P94" s="6">
        <v>0</v>
      </c>
      <c r="Q94" s="6">
        <v>1850000</v>
      </c>
      <c r="R94" s="7">
        <v>0</v>
      </c>
      <c r="S94" s="6">
        <v>-1850000</v>
      </c>
      <c r="T94" s="6">
        <v>0</v>
      </c>
      <c r="U94" s="7">
        <v>0</v>
      </c>
      <c r="V94" s="6">
        <v>0</v>
      </c>
      <c r="W94" s="7">
        <v>0</v>
      </c>
      <c r="X94" s="7">
        <v>0</v>
      </c>
      <c r="Y94" s="6">
        <v>0</v>
      </c>
      <c r="Z94" s="6">
        <v>0</v>
      </c>
      <c r="AA94" s="7">
        <v>0</v>
      </c>
      <c r="AB94" s="6">
        <v>0</v>
      </c>
      <c r="AC94" s="7">
        <v>0</v>
      </c>
      <c r="AD94" s="7">
        <v>0</v>
      </c>
      <c r="AE94" s="6">
        <v>0</v>
      </c>
      <c r="AF94" s="6">
        <v>0</v>
      </c>
      <c r="AG94" s="6">
        <v>925000</v>
      </c>
      <c r="AH94" s="6">
        <v>0</v>
      </c>
      <c r="AI94" s="6">
        <v>1850000</v>
      </c>
      <c r="AJ94" s="6">
        <v>0</v>
      </c>
      <c r="AK94" s="6">
        <v>-1850000</v>
      </c>
      <c r="AL94" s="6">
        <v>0</v>
      </c>
    </row>
    <row r="95" spans="2:38" outlineLevel="2">
      <c r="B95" s="5" t="s">
        <v>404</v>
      </c>
      <c r="C95" s="6">
        <v>3</v>
      </c>
      <c r="D95" s="6">
        <v>0</v>
      </c>
      <c r="E95" s="6">
        <v>15</v>
      </c>
      <c r="F95" s="7">
        <v>0</v>
      </c>
      <c r="G95" s="6">
        <v>-15</v>
      </c>
      <c r="H95" s="6">
        <v>0</v>
      </c>
      <c r="I95" s="6">
        <v>143</v>
      </c>
      <c r="J95" s="6">
        <v>0</v>
      </c>
      <c r="K95" s="6">
        <v>712</v>
      </c>
      <c r="L95" s="7">
        <v>0</v>
      </c>
      <c r="M95" s="6">
        <v>-712</v>
      </c>
      <c r="N95" s="6">
        <v>0</v>
      </c>
      <c r="O95" s="6">
        <v>32</v>
      </c>
      <c r="P95" s="6">
        <v>0.32</v>
      </c>
      <c r="Q95" s="6">
        <v>186</v>
      </c>
      <c r="R95" s="6">
        <v>10000</v>
      </c>
      <c r="S95" s="6">
        <v>9814</v>
      </c>
      <c r="T95" s="6">
        <v>1.86</v>
      </c>
      <c r="U95" s="6">
        <v>80</v>
      </c>
      <c r="V95" s="6">
        <v>0</v>
      </c>
      <c r="W95" s="6">
        <v>399</v>
      </c>
      <c r="X95" s="7">
        <v>0</v>
      </c>
      <c r="Y95" s="6">
        <v>-399</v>
      </c>
      <c r="Z95" s="6">
        <v>0</v>
      </c>
      <c r="AA95" s="6">
        <v>163</v>
      </c>
      <c r="AB95" s="6">
        <v>0</v>
      </c>
      <c r="AC95" s="6">
        <v>812</v>
      </c>
      <c r="AD95" s="7">
        <v>0</v>
      </c>
      <c r="AE95" s="6">
        <v>-812</v>
      </c>
      <c r="AF95" s="6">
        <v>0</v>
      </c>
      <c r="AG95" s="6">
        <v>421</v>
      </c>
      <c r="AH95" s="6">
        <v>4.21</v>
      </c>
      <c r="AI95" s="6">
        <v>2124</v>
      </c>
      <c r="AJ95" s="6">
        <v>10000</v>
      </c>
      <c r="AK95" s="6">
        <v>7876</v>
      </c>
      <c r="AL95" s="6">
        <v>21.24</v>
      </c>
    </row>
    <row r="96" spans="2:38" outlineLevel="1">
      <c r="B96" s="5" t="s">
        <v>405</v>
      </c>
      <c r="C96" s="6">
        <v>3</v>
      </c>
      <c r="D96" s="6">
        <v>0</v>
      </c>
      <c r="E96" s="6">
        <v>15</v>
      </c>
      <c r="F96" s="7">
        <v>0</v>
      </c>
      <c r="G96" s="6">
        <v>-15</v>
      </c>
      <c r="H96" s="6">
        <v>0</v>
      </c>
      <c r="I96" s="6">
        <v>143</v>
      </c>
      <c r="J96" s="6">
        <v>0</v>
      </c>
      <c r="K96" s="6">
        <v>712</v>
      </c>
      <c r="L96" s="7">
        <v>0</v>
      </c>
      <c r="M96" s="6">
        <v>-712</v>
      </c>
      <c r="N96" s="6">
        <v>0</v>
      </c>
      <c r="O96" s="6">
        <v>925032</v>
      </c>
      <c r="P96" s="6">
        <v>9250.32</v>
      </c>
      <c r="Q96" s="6">
        <v>1850186</v>
      </c>
      <c r="R96" s="6">
        <v>10000</v>
      </c>
      <c r="S96" s="6">
        <v>-1840186</v>
      </c>
      <c r="T96" s="6">
        <v>18501.86</v>
      </c>
      <c r="U96" s="6">
        <v>80</v>
      </c>
      <c r="V96" s="6">
        <v>0</v>
      </c>
      <c r="W96" s="6">
        <v>399</v>
      </c>
      <c r="X96" s="7">
        <v>0</v>
      </c>
      <c r="Y96" s="6">
        <v>-399</v>
      </c>
      <c r="Z96" s="6">
        <v>0</v>
      </c>
      <c r="AA96" s="6">
        <v>163</v>
      </c>
      <c r="AB96" s="6">
        <v>0</v>
      </c>
      <c r="AC96" s="6">
        <v>812</v>
      </c>
      <c r="AD96" s="7">
        <v>0</v>
      </c>
      <c r="AE96" s="6">
        <v>-812</v>
      </c>
      <c r="AF96" s="6">
        <v>0</v>
      </c>
      <c r="AG96" s="6">
        <v>925421</v>
      </c>
      <c r="AH96" s="6">
        <v>9254.2099999999991</v>
      </c>
      <c r="AI96" s="6">
        <v>1852124</v>
      </c>
      <c r="AJ96" s="6">
        <v>10000</v>
      </c>
      <c r="AK96" s="6">
        <v>-1842124</v>
      </c>
      <c r="AL96" s="6">
        <v>18521.240000000002</v>
      </c>
    </row>
    <row r="97" spans="2:38" outlineLevel="2">
      <c r="B97" s="5" t="s">
        <v>406</v>
      </c>
      <c r="C97" s="7">
        <v>0</v>
      </c>
      <c r="D97" s="6">
        <v>0</v>
      </c>
      <c r="E97" s="7">
        <v>0</v>
      </c>
      <c r="F97" s="7">
        <v>0</v>
      </c>
      <c r="G97" s="6">
        <v>0</v>
      </c>
      <c r="H97" s="6">
        <v>0</v>
      </c>
      <c r="I97" s="6">
        <v>18400</v>
      </c>
      <c r="J97" s="6">
        <v>30.666699999999999</v>
      </c>
      <c r="K97" s="6">
        <v>18400</v>
      </c>
      <c r="L97" s="6">
        <v>60000</v>
      </c>
      <c r="M97" s="6">
        <v>41600</v>
      </c>
      <c r="N97" s="6">
        <v>30.666699999999999</v>
      </c>
      <c r="O97" s="7">
        <v>0</v>
      </c>
      <c r="P97" s="6">
        <v>0</v>
      </c>
      <c r="Q97" s="7">
        <v>0</v>
      </c>
      <c r="R97" s="7">
        <v>0</v>
      </c>
      <c r="S97" s="6">
        <v>0</v>
      </c>
      <c r="T97" s="6">
        <v>0</v>
      </c>
      <c r="U97" s="7">
        <v>0</v>
      </c>
      <c r="V97" s="6">
        <v>0</v>
      </c>
      <c r="W97" s="7">
        <v>0</v>
      </c>
      <c r="X97" s="6">
        <v>2000</v>
      </c>
      <c r="Y97" s="6">
        <v>2000</v>
      </c>
      <c r="Z97" s="6">
        <v>0</v>
      </c>
      <c r="AA97" s="7">
        <v>0</v>
      </c>
      <c r="AB97" s="6">
        <v>0</v>
      </c>
      <c r="AC97" s="6">
        <v>900</v>
      </c>
      <c r="AD97" s="7">
        <v>0</v>
      </c>
      <c r="AE97" s="6">
        <v>-900</v>
      </c>
      <c r="AF97" s="6">
        <v>0</v>
      </c>
      <c r="AG97" s="6">
        <v>18400</v>
      </c>
      <c r="AH97" s="6">
        <v>29.677399999999999</v>
      </c>
      <c r="AI97" s="6">
        <v>19300</v>
      </c>
      <c r="AJ97" s="6">
        <v>62000</v>
      </c>
      <c r="AK97" s="6">
        <v>42700</v>
      </c>
      <c r="AL97" s="6">
        <v>31.129000000000001</v>
      </c>
    </row>
    <row r="98" spans="2:38" outlineLevel="2">
      <c r="B98" s="5" t="s">
        <v>407</v>
      </c>
      <c r="C98" s="7">
        <v>0</v>
      </c>
      <c r="D98" s="6">
        <v>0</v>
      </c>
      <c r="E98" s="7">
        <v>0</v>
      </c>
      <c r="F98" s="7">
        <v>0</v>
      </c>
      <c r="G98" s="6">
        <v>0</v>
      </c>
      <c r="H98" s="6">
        <v>0</v>
      </c>
      <c r="I98" s="7">
        <v>0</v>
      </c>
      <c r="J98" s="6">
        <v>0</v>
      </c>
      <c r="K98" s="6">
        <v>355368.75</v>
      </c>
      <c r="L98" s="6">
        <v>400000</v>
      </c>
      <c r="M98" s="6">
        <v>44631.25</v>
      </c>
      <c r="N98" s="6">
        <v>88.842200000000005</v>
      </c>
      <c r="O98" s="7">
        <v>0</v>
      </c>
      <c r="P98" s="6">
        <v>0</v>
      </c>
      <c r="Q98" s="7">
        <v>0</v>
      </c>
      <c r="R98" s="6">
        <v>17000</v>
      </c>
      <c r="S98" s="6">
        <v>17000</v>
      </c>
      <c r="T98" s="6">
        <v>0</v>
      </c>
      <c r="U98" s="6">
        <v>50599.58</v>
      </c>
      <c r="V98" s="6">
        <v>21.9998</v>
      </c>
      <c r="W98" s="6">
        <v>81107.08</v>
      </c>
      <c r="X98" s="6">
        <v>230000</v>
      </c>
      <c r="Y98" s="6">
        <v>148892.92000000001</v>
      </c>
      <c r="Z98" s="6">
        <v>35.2639</v>
      </c>
      <c r="AA98" s="6">
        <v>148012.21</v>
      </c>
      <c r="AB98" s="6">
        <v>24.668700000000001</v>
      </c>
      <c r="AC98" s="6">
        <v>152740.96</v>
      </c>
      <c r="AD98" s="6">
        <v>600000</v>
      </c>
      <c r="AE98" s="6">
        <v>447259.04</v>
      </c>
      <c r="AF98" s="6">
        <v>25.456800000000001</v>
      </c>
      <c r="AG98" s="6">
        <v>198611.79</v>
      </c>
      <c r="AH98" s="6">
        <v>15.927199999999999</v>
      </c>
      <c r="AI98" s="6">
        <v>589216.79</v>
      </c>
      <c r="AJ98" s="6">
        <v>1247000</v>
      </c>
      <c r="AK98" s="6">
        <v>657783.21</v>
      </c>
      <c r="AL98" s="6">
        <v>47.250700000000002</v>
      </c>
    </row>
    <row r="99" spans="2:38" outlineLevel="2">
      <c r="B99" s="5" t="s">
        <v>408</v>
      </c>
      <c r="C99" s="7">
        <v>0</v>
      </c>
      <c r="D99" s="6">
        <v>0</v>
      </c>
      <c r="E99" s="7">
        <v>0</v>
      </c>
      <c r="F99" s="7">
        <v>0</v>
      </c>
      <c r="G99" s="6">
        <v>0</v>
      </c>
      <c r="H99" s="6">
        <v>0</v>
      </c>
      <c r="I99" s="6">
        <v>51587.32</v>
      </c>
      <c r="J99" s="6">
        <v>0</v>
      </c>
      <c r="K99" s="6">
        <v>317423.32</v>
      </c>
      <c r="L99" s="7">
        <v>0</v>
      </c>
      <c r="M99" s="6">
        <v>-317423.32</v>
      </c>
      <c r="N99" s="6">
        <v>0</v>
      </c>
      <c r="O99" s="6">
        <v>1668.58</v>
      </c>
      <c r="P99" s="6">
        <v>0</v>
      </c>
      <c r="Q99" s="6">
        <v>9947.1</v>
      </c>
      <c r="R99" s="7">
        <v>0</v>
      </c>
      <c r="S99" s="6">
        <v>-9947.1</v>
      </c>
      <c r="T99" s="6">
        <v>0</v>
      </c>
      <c r="U99" s="6">
        <v>-314816.21000000002</v>
      </c>
      <c r="V99" s="6">
        <v>0</v>
      </c>
      <c r="W99" s="6">
        <v>381052.55</v>
      </c>
      <c r="X99" s="7">
        <v>0</v>
      </c>
      <c r="Y99" s="6">
        <v>-381052.55</v>
      </c>
      <c r="Z99" s="6">
        <v>0</v>
      </c>
      <c r="AA99" s="6">
        <v>104597.99</v>
      </c>
      <c r="AB99" s="6">
        <v>0</v>
      </c>
      <c r="AC99" s="6">
        <v>417129.62</v>
      </c>
      <c r="AD99" s="7">
        <v>0</v>
      </c>
      <c r="AE99" s="6">
        <v>-417129.62</v>
      </c>
      <c r="AF99" s="6">
        <v>0</v>
      </c>
      <c r="AG99" s="6">
        <v>-156962.32</v>
      </c>
      <c r="AH99" s="6">
        <v>0</v>
      </c>
      <c r="AI99" s="6">
        <v>1125552.5900000001</v>
      </c>
      <c r="AJ99" s="6">
        <v>0</v>
      </c>
      <c r="AK99" s="6">
        <v>-1125552.5900000001</v>
      </c>
      <c r="AL99" s="6">
        <v>0</v>
      </c>
    </row>
    <row r="100" spans="2:38" outlineLevel="2">
      <c r="B100" s="5" t="s">
        <v>433</v>
      </c>
      <c r="C100" s="7">
        <v>0</v>
      </c>
      <c r="D100" s="6">
        <v>0</v>
      </c>
      <c r="E100" s="7">
        <v>0</v>
      </c>
      <c r="F100" s="7">
        <v>0</v>
      </c>
      <c r="G100" s="6">
        <v>0</v>
      </c>
      <c r="H100" s="6">
        <v>0</v>
      </c>
      <c r="I100" s="7">
        <v>0</v>
      </c>
      <c r="J100" s="6">
        <v>0</v>
      </c>
      <c r="K100" s="7">
        <v>0</v>
      </c>
      <c r="L100" s="7">
        <v>0</v>
      </c>
      <c r="M100" s="6">
        <v>0</v>
      </c>
      <c r="N100" s="6">
        <v>0</v>
      </c>
      <c r="O100" s="7">
        <v>0</v>
      </c>
      <c r="P100" s="6">
        <v>0</v>
      </c>
      <c r="Q100" s="7">
        <v>0</v>
      </c>
      <c r="R100" s="7">
        <v>0</v>
      </c>
      <c r="S100" s="6">
        <v>0</v>
      </c>
      <c r="T100" s="6">
        <v>0</v>
      </c>
      <c r="U100" s="6">
        <v>24660.959999999999</v>
      </c>
      <c r="V100" s="6">
        <v>0</v>
      </c>
      <c r="W100" s="6">
        <v>74483.039999999994</v>
      </c>
      <c r="X100" s="7">
        <v>0</v>
      </c>
      <c r="Y100" s="6">
        <v>-74483.039999999994</v>
      </c>
      <c r="Z100" s="6">
        <v>0</v>
      </c>
      <c r="AA100" s="7">
        <v>0</v>
      </c>
      <c r="AB100" s="6">
        <v>0</v>
      </c>
      <c r="AC100" s="6">
        <v>162040.57999999999</v>
      </c>
      <c r="AD100" s="7">
        <v>0</v>
      </c>
      <c r="AE100" s="6">
        <v>-162040.57999999999</v>
      </c>
      <c r="AF100" s="6">
        <v>0</v>
      </c>
      <c r="AG100" s="6">
        <v>24660.959999999999</v>
      </c>
      <c r="AH100" s="6">
        <v>0</v>
      </c>
      <c r="AI100" s="6">
        <v>236523.62</v>
      </c>
      <c r="AJ100" s="6">
        <v>0</v>
      </c>
      <c r="AK100" s="6">
        <v>-236523.62</v>
      </c>
      <c r="AL100" s="6">
        <v>0</v>
      </c>
    </row>
    <row r="101" spans="2:38" outlineLevel="2">
      <c r="B101" s="5" t="s">
        <v>409</v>
      </c>
      <c r="C101" s="7">
        <v>0</v>
      </c>
      <c r="D101" s="6">
        <v>0</v>
      </c>
      <c r="E101" s="7">
        <v>0</v>
      </c>
      <c r="F101" s="7">
        <v>0</v>
      </c>
      <c r="G101" s="6">
        <v>0</v>
      </c>
      <c r="H101" s="6">
        <v>0</v>
      </c>
      <c r="I101" s="6">
        <v>7465</v>
      </c>
      <c r="J101" s="6">
        <v>0</v>
      </c>
      <c r="K101" s="6">
        <v>27655</v>
      </c>
      <c r="L101" s="7">
        <v>0</v>
      </c>
      <c r="M101" s="6">
        <v>-27655</v>
      </c>
      <c r="N101" s="6">
        <v>0</v>
      </c>
      <c r="O101" s="6">
        <v>2485</v>
      </c>
      <c r="P101" s="6">
        <v>0</v>
      </c>
      <c r="Q101" s="6">
        <v>3185</v>
      </c>
      <c r="R101" s="7">
        <v>0</v>
      </c>
      <c r="S101" s="6">
        <v>-3185</v>
      </c>
      <c r="T101" s="6">
        <v>0</v>
      </c>
      <c r="U101" s="6">
        <v>3065</v>
      </c>
      <c r="V101" s="6">
        <v>0</v>
      </c>
      <c r="W101" s="6">
        <v>11420</v>
      </c>
      <c r="X101" s="7">
        <v>0</v>
      </c>
      <c r="Y101" s="6">
        <v>-11420</v>
      </c>
      <c r="Z101" s="6">
        <v>0</v>
      </c>
      <c r="AA101" s="6">
        <v>8214</v>
      </c>
      <c r="AB101" s="6">
        <v>0</v>
      </c>
      <c r="AC101" s="6">
        <v>44176</v>
      </c>
      <c r="AD101" s="7">
        <v>0</v>
      </c>
      <c r="AE101" s="6">
        <v>-44176</v>
      </c>
      <c r="AF101" s="6">
        <v>0</v>
      </c>
      <c r="AG101" s="6">
        <v>21229</v>
      </c>
      <c r="AH101" s="6">
        <v>0</v>
      </c>
      <c r="AI101" s="6">
        <v>86436</v>
      </c>
      <c r="AJ101" s="6">
        <v>0</v>
      </c>
      <c r="AK101" s="6">
        <v>-86436</v>
      </c>
      <c r="AL101" s="6">
        <v>0</v>
      </c>
    </row>
    <row r="102" spans="2:38" outlineLevel="2">
      <c r="B102" s="5" t="s">
        <v>666</v>
      </c>
      <c r="C102" s="7">
        <v>0</v>
      </c>
      <c r="D102" s="6">
        <v>0</v>
      </c>
      <c r="E102" s="7">
        <v>0</v>
      </c>
      <c r="F102" s="7">
        <v>0</v>
      </c>
      <c r="G102" s="6">
        <v>0</v>
      </c>
      <c r="H102" s="6">
        <v>0</v>
      </c>
      <c r="I102" s="7">
        <v>0</v>
      </c>
      <c r="J102" s="6">
        <v>0</v>
      </c>
      <c r="K102" s="6">
        <v>4016.55</v>
      </c>
      <c r="L102" s="7">
        <v>0</v>
      </c>
      <c r="M102" s="6">
        <v>-4016.55</v>
      </c>
      <c r="N102" s="6">
        <v>0</v>
      </c>
      <c r="O102" s="7">
        <v>0</v>
      </c>
      <c r="P102" s="6">
        <v>0</v>
      </c>
      <c r="Q102" s="7">
        <v>0</v>
      </c>
      <c r="R102" s="7">
        <v>0</v>
      </c>
      <c r="S102" s="6">
        <v>0</v>
      </c>
      <c r="T102" s="6">
        <v>0</v>
      </c>
      <c r="U102" s="7">
        <v>0</v>
      </c>
      <c r="V102" s="6">
        <v>0</v>
      </c>
      <c r="W102" s="7">
        <v>0</v>
      </c>
      <c r="X102" s="7">
        <v>0</v>
      </c>
      <c r="Y102" s="6">
        <v>0</v>
      </c>
      <c r="Z102" s="6">
        <v>0</v>
      </c>
      <c r="AA102" s="7">
        <v>0</v>
      </c>
      <c r="AB102" s="6">
        <v>0</v>
      </c>
      <c r="AC102" s="6">
        <v>-3408</v>
      </c>
      <c r="AD102" s="7">
        <v>0</v>
      </c>
      <c r="AE102" s="6">
        <v>3408</v>
      </c>
      <c r="AF102" s="6">
        <v>0</v>
      </c>
      <c r="AG102" s="6">
        <v>0</v>
      </c>
      <c r="AH102" s="6">
        <v>0</v>
      </c>
      <c r="AI102" s="6">
        <v>608.54999999999995</v>
      </c>
      <c r="AJ102" s="6">
        <v>0</v>
      </c>
      <c r="AK102" s="6">
        <v>-608.54999999999995</v>
      </c>
      <c r="AL102" s="6">
        <v>0</v>
      </c>
    </row>
    <row r="103" spans="2:38" outlineLevel="2">
      <c r="B103" s="5" t="s">
        <v>410</v>
      </c>
      <c r="C103" s="7">
        <v>0</v>
      </c>
      <c r="D103" s="6">
        <v>0</v>
      </c>
      <c r="E103" s="7">
        <v>0</v>
      </c>
      <c r="F103" s="7">
        <v>0</v>
      </c>
      <c r="G103" s="6">
        <v>0</v>
      </c>
      <c r="H103" s="6">
        <v>0</v>
      </c>
      <c r="I103" s="6">
        <v>128987.94</v>
      </c>
      <c r="J103" s="6">
        <v>0</v>
      </c>
      <c r="K103" s="6">
        <v>539224.18000000005</v>
      </c>
      <c r="L103" s="7">
        <v>0</v>
      </c>
      <c r="M103" s="6">
        <v>-539224.18000000005</v>
      </c>
      <c r="N103" s="6">
        <v>0</v>
      </c>
      <c r="O103" s="7">
        <v>0</v>
      </c>
      <c r="P103" s="6">
        <v>0</v>
      </c>
      <c r="Q103" s="7">
        <v>0</v>
      </c>
      <c r="R103" s="7">
        <v>0</v>
      </c>
      <c r="S103" s="6">
        <v>0</v>
      </c>
      <c r="T103" s="6">
        <v>0</v>
      </c>
      <c r="U103" s="6">
        <v>355.58</v>
      </c>
      <c r="V103" s="6">
        <v>0</v>
      </c>
      <c r="W103" s="6">
        <v>5392.31</v>
      </c>
      <c r="X103" s="7">
        <v>0</v>
      </c>
      <c r="Y103" s="6">
        <v>-5392.31</v>
      </c>
      <c r="Z103" s="6">
        <v>0</v>
      </c>
      <c r="AA103" s="6">
        <v>39.1</v>
      </c>
      <c r="AB103" s="6">
        <v>0</v>
      </c>
      <c r="AC103" s="6">
        <v>156.34</v>
      </c>
      <c r="AD103" s="7">
        <v>0</v>
      </c>
      <c r="AE103" s="6">
        <v>-156.34</v>
      </c>
      <c r="AF103" s="6">
        <v>0</v>
      </c>
      <c r="AG103" s="6">
        <v>129382.62</v>
      </c>
      <c r="AH103" s="6">
        <v>0</v>
      </c>
      <c r="AI103" s="6">
        <v>544772.82999999996</v>
      </c>
      <c r="AJ103" s="6">
        <v>0</v>
      </c>
      <c r="AK103" s="6">
        <v>-544772.82999999996</v>
      </c>
      <c r="AL103" s="6">
        <v>0</v>
      </c>
    </row>
    <row r="104" spans="2:38" outlineLevel="2">
      <c r="B104" s="5" t="s">
        <v>411</v>
      </c>
      <c r="C104" s="7">
        <v>0</v>
      </c>
      <c r="D104" s="6">
        <v>0</v>
      </c>
      <c r="E104" s="7">
        <v>0</v>
      </c>
      <c r="F104" s="6">
        <v>42000</v>
      </c>
      <c r="G104" s="6">
        <v>42000</v>
      </c>
      <c r="H104" s="6">
        <v>0</v>
      </c>
      <c r="I104" s="7">
        <v>0</v>
      </c>
      <c r="J104" s="6">
        <v>0</v>
      </c>
      <c r="K104" s="7">
        <v>0</v>
      </c>
      <c r="L104" s="6">
        <v>10366000</v>
      </c>
      <c r="M104" s="6">
        <v>10366000</v>
      </c>
      <c r="N104" s="6">
        <v>0</v>
      </c>
      <c r="O104" s="7">
        <v>0</v>
      </c>
      <c r="P104" s="6">
        <v>0</v>
      </c>
      <c r="Q104" s="7">
        <v>0</v>
      </c>
      <c r="R104" s="6">
        <v>660000</v>
      </c>
      <c r="S104" s="6">
        <v>660000</v>
      </c>
      <c r="T104" s="6">
        <v>0</v>
      </c>
      <c r="U104" s="7">
        <v>0</v>
      </c>
      <c r="V104" s="6">
        <v>0</v>
      </c>
      <c r="W104" s="7">
        <v>0</v>
      </c>
      <c r="X104" s="6">
        <v>3225000</v>
      </c>
      <c r="Y104" s="6">
        <v>3225000</v>
      </c>
      <c r="Z104" s="6">
        <v>0</v>
      </c>
      <c r="AA104" s="7">
        <v>0</v>
      </c>
      <c r="AB104" s="6">
        <v>0</v>
      </c>
      <c r="AC104" s="7">
        <v>0</v>
      </c>
      <c r="AD104" s="6">
        <v>6227000</v>
      </c>
      <c r="AE104" s="6">
        <v>6227000</v>
      </c>
      <c r="AF104" s="6">
        <v>0</v>
      </c>
      <c r="AG104" s="6">
        <v>0</v>
      </c>
      <c r="AH104" s="6">
        <v>0</v>
      </c>
      <c r="AI104" s="6">
        <v>0</v>
      </c>
      <c r="AJ104" s="6">
        <v>20520000</v>
      </c>
      <c r="AK104" s="6">
        <v>20520000</v>
      </c>
      <c r="AL104" s="6">
        <v>0</v>
      </c>
    </row>
    <row r="105" spans="2:38" outlineLevel="2">
      <c r="B105" s="5" t="s">
        <v>412</v>
      </c>
      <c r="C105" s="7">
        <v>0</v>
      </c>
      <c r="D105" s="6">
        <v>0</v>
      </c>
      <c r="E105" s="7">
        <v>0</v>
      </c>
      <c r="F105" s="6">
        <v>220000</v>
      </c>
      <c r="G105" s="6">
        <v>220000</v>
      </c>
      <c r="H105" s="6">
        <v>0</v>
      </c>
      <c r="I105" s="7">
        <v>0</v>
      </c>
      <c r="J105" s="6">
        <v>0</v>
      </c>
      <c r="K105" s="7">
        <v>0</v>
      </c>
      <c r="L105" s="6">
        <v>1026000</v>
      </c>
      <c r="M105" s="6">
        <v>1026000</v>
      </c>
      <c r="N105" s="6">
        <v>0</v>
      </c>
      <c r="O105" s="7">
        <v>0</v>
      </c>
      <c r="P105" s="6">
        <v>0</v>
      </c>
      <c r="Q105" s="7">
        <v>0</v>
      </c>
      <c r="R105" s="6">
        <v>191000</v>
      </c>
      <c r="S105" s="6">
        <v>191000</v>
      </c>
      <c r="T105" s="6">
        <v>0</v>
      </c>
      <c r="U105" s="7">
        <v>0</v>
      </c>
      <c r="V105" s="6">
        <v>0</v>
      </c>
      <c r="W105" s="7">
        <v>0</v>
      </c>
      <c r="X105" s="6">
        <v>300000</v>
      </c>
      <c r="Y105" s="6">
        <v>300000</v>
      </c>
      <c r="Z105" s="6">
        <v>0</v>
      </c>
      <c r="AA105" s="7">
        <v>0</v>
      </c>
      <c r="AB105" s="6">
        <v>0</v>
      </c>
      <c r="AC105" s="7">
        <v>0</v>
      </c>
      <c r="AD105" s="6">
        <v>16781000</v>
      </c>
      <c r="AE105" s="6">
        <v>16781000</v>
      </c>
      <c r="AF105" s="6">
        <v>0</v>
      </c>
      <c r="AG105" s="6">
        <v>0</v>
      </c>
      <c r="AH105" s="6">
        <v>0</v>
      </c>
      <c r="AI105" s="6">
        <v>0</v>
      </c>
      <c r="AJ105" s="6">
        <v>18518000</v>
      </c>
      <c r="AK105" s="6">
        <v>18518000</v>
      </c>
      <c r="AL105" s="6">
        <v>0</v>
      </c>
    </row>
    <row r="106" spans="2:38" outlineLevel="2">
      <c r="B106" s="5" t="s">
        <v>413</v>
      </c>
      <c r="C106" s="7">
        <v>0</v>
      </c>
      <c r="D106" s="6">
        <v>0</v>
      </c>
      <c r="E106" s="7">
        <v>0</v>
      </c>
      <c r="F106" s="7">
        <v>0</v>
      </c>
      <c r="G106" s="6">
        <v>0</v>
      </c>
      <c r="H106" s="6">
        <v>0</v>
      </c>
      <c r="I106" s="6">
        <v>161199.75</v>
      </c>
      <c r="J106" s="6">
        <v>0</v>
      </c>
      <c r="K106" s="6">
        <v>161199.75</v>
      </c>
      <c r="L106" s="7">
        <v>0</v>
      </c>
      <c r="M106" s="6">
        <v>-161199.75</v>
      </c>
      <c r="N106" s="6">
        <v>0</v>
      </c>
      <c r="O106" s="7">
        <v>0</v>
      </c>
      <c r="P106" s="6">
        <v>0</v>
      </c>
      <c r="Q106" s="7">
        <v>0</v>
      </c>
      <c r="R106" s="7">
        <v>0</v>
      </c>
      <c r="S106" s="6">
        <v>0</v>
      </c>
      <c r="T106" s="6">
        <v>0</v>
      </c>
      <c r="U106" s="6">
        <v>33887.1</v>
      </c>
      <c r="V106" s="6">
        <v>0</v>
      </c>
      <c r="W106" s="6">
        <v>72172.39</v>
      </c>
      <c r="X106" s="7">
        <v>0</v>
      </c>
      <c r="Y106" s="6">
        <v>-72172.39</v>
      </c>
      <c r="Z106" s="6">
        <v>0</v>
      </c>
      <c r="AA106" s="7">
        <v>0</v>
      </c>
      <c r="AB106" s="6">
        <v>0</v>
      </c>
      <c r="AC106" s="7">
        <v>0</v>
      </c>
      <c r="AD106" s="7">
        <v>0</v>
      </c>
      <c r="AE106" s="6">
        <v>0</v>
      </c>
      <c r="AF106" s="6">
        <v>0</v>
      </c>
      <c r="AG106" s="6">
        <v>195086.85</v>
      </c>
      <c r="AH106" s="6">
        <v>0</v>
      </c>
      <c r="AI106" s="6">
        <v>233372.14</v>
      </c>
      <c r="AJ106" s="6">
        <v>0</v>
      </c>
      <c r="AK106" s="6">
        <v>-233372.14</v>
      </c>
      <c r="AL106" s="6">
        <v>0</v>
      </c>
    </row>
    <row r="107" spans="2:38" outlineLevel="2">
      <c r="B107" s="5" t="s">
        <v>414</v>
      </c>
      <c r="C107" s="7">
        <v>0</v>
      </c>
      <c r="D107" s="6">
        <v>0</v>
      </c>
      <c r="E107" s="7">
        <v>0</v>
      </c>
      <c r="F107" s="7">
        <v>0</v>
      </c>
      <c r="G107" s="6">
        <v>0</v>
      </c>
      <c r="H107" s="6">
        <v>0</v>
      </c>
      <c r="I107" s="7">
        <v>0</v>
      </c>
      <c r="J107" s="6">
        <v>0</v>
      </c>
      <c r="K107" s="7">
        <v>0</v>
      </c>
      <c r="L107" s="7">
        <v>0</v>
      </c>
      <c r="M107" s="6">
        <v>0</v>
      </c>
      <c r="N107" s="6">
        <v>0</v>
      </c>
      <c r="O107" s="6">
        <v>3000</v>
      </c>
      <c r="P107" s="6">
        <v>0</v>
      </c>
      <c r="Q107" s="6">
        <v>3000</v>
      </c>
      <c r="R107" s="7">
        <v>0</v>
      </c>
      <c r="S107" s="6">
        <v>-3000</v>
      </c>
      <c r="T107" s="6">
        <v>0</v>
      </c>
      <c r="U107" s="7">
        <v>0</v>
      </c>
      <c r="V107" s="6">
        <v>0</v>
      </c>
      <c r="W107" s="7">
        <v>0</v>
      </c>
      <c r="X107" s="7">
        <v>0</v>
      </c>
      <c r="Y107" s="6">
        <v>0</v>
      </c>
      <c r="Z107" s="6">
        <v>0</v>
      </c>
      <c r="AA107" s="7">
        <v>0</v>
      </c>
      <c r="AB107" s="6">
        <v>0</v>
      </c>
      <c r="AC107" s="7">
        <v>0</v>
      </c>
      <c r="AD107" s="7">
        <v>0</v>
      </c>
      <c r="AE107" s="6">
        <v>0</v>
      </c>
      <c r="AF107" s="6">
        <v>0</v>
      </c>
      <c r="AG107" s="6">
        <v>3000</v>
      </c>
      <c r="AH107" s="6">
        <v>0</v>
      </c>
      <c r="AI107" s="6">
        <v>3000</v>
      </c>
      <c r="AJ107" s="6">
        <v>0</v>
      </c>
      <c r="AK107" s="6">
        <v>-3000</v>
      </c>
      <c r="AL107" s="6">
        <v>0</v>
      </c>
    </row>
    <row r="108" spans="2:38" outlineLevel="2">
      <c r="B108" s="5" t="s">
        <v>415</v>
      </c>
      <c r="C108" s="7">
        <v>0</v>
      </c>
      <c r="D108" s="6">
        <v>0</v>
      </c>
      <c r="E108" s="7">
        <v>0</v>
      </c>
      <c r="F108" s="7">
        <v>0</v>
      </c>
      <c r="G108" s="6">
        <v>0</v>
      </c>
      <c r="H108" s="6">
        <v>0</v>
      </c>
      <c r="I108" s="6">
        <v>18940</v>
      </c>
      <c r="J108" s="6">
        <v>0</v>
      </c>
      <c r="K108" s="6">
        <v>99944.16</v>
      </c>
      <c r="L108" s="7">
        <v>0</v>
      </c>
      <c r="M108" s="6">
        <v>-99944.16</v>
      </c>
      <c r="N108" s="6">
        <v>0</v>
      </c>
      <c r="O108" s="6">
        <v>190</v>
      </c>
      <c r="P108" s="6">
        <v>0</v>
      </c>
      <c r="Q108" s="6">
        <v>2344</v>
      </c>
      <c r="R108" s="7">
        <v>0</v>
      </c>
      <c r="S108" s="6">
        <v>-2344</v>
      </c>
      <c r="T108" s="6">
        <v>0</v>
      </c>
      <c r="U108" s="6">
        <v>7875</v>
      </c>
      <c r="V108" s="6">
        <v>0</v>
      </c>
      <c r="W108" s="6">
        <v>51376.08</v>
      </c>
      <c r="X108" s="7">
        <v>0</v>
      </c>
      <c r="Y108" s="6">
        <v>-51376.08</v>
      </c>
      <c r="Z108" s="6">
        <v>0</v>
      </c>
      <c r="AA108" s="6">
        <v>6000</v>
      </c>
      <c r="AB108" s="6">
        <v>0</v>
      </c>
      <c r="AC108" s="6">
        <v>16140</v>
      </c>
      <c r="AD108" s="7">
        <v>0</v>
      </c>
      <c r="AE108" s="6">
        <v>-16140</v>
      </c>
      <c r="AF108" s="6">
        <v>0</v>
      </c>
      <c r="AG108" s="6">
        <v>33005</v>
      </c>
      <c r="AH108" s="6">
        <v>0</v>
      </c>
      <c r="AI108" s="6">
        <v>169804.24</v>
      </c>
      <c r="AJ108" s="6">
        <v>0</v>
      </c>
      <c r="AK108" s="6">
        <v>-169804.24</v>
      </c>
      <c r="AL108" s="6">
        <v>0</v>
      </c>
    </row>
    <row r="109" spans="2:38" outlineLevel="2">
      <c r="B109" s="5" t="s">
        <v>667</v>
      </c>
      <c r="C109" s="7">
        <v>0</v>
      </c>
      <c r="D109" s="6">
        <v>0</v>
      </c>
      <c r="E109" s="7">
        <v>0</v>
      </c>
      <c r="F109" s="7">
        <v>0</v>
      </c>
      <c r="G109" s="6">
        <v>0</v>
      </c>
      <c r="H109" s="6">
        <v>0</v>
      </c>
      <c r="I109" s="7">
        <v>0</v>
      </c>
      <c r="J109" s="6">
        <v>0</v>
      </c>
      <c r="K109" s="7">
        <v>0</v>
      </c>
      <c r="L109" s="7">
        <v>0</v>
      </c>
      <c r="M109" s="6">
        <v>0</v>
      </c>
      <c r="N109" s="6">
        <v>0</v>
      </c>
      <c r="O109" s="7">
        <v>0</v>
      </c>
      <c r="P109" s="6">
        <v>0</v>
      </c>
      <c r="Q109" s="7">
        <v>0</v>
      </c>
      <c r="R109" s="7">
        <v>0</v>
      </c>
      <c r="S109" s="6">
        <v>0</v>
      </c>
      <c r="T109" s="6">
        <v>0</v>
      </c>
      <c r="U109" s="7">
        <v>0</v>
      </c>
      <c r="V109" s="6">
        <v>0</v>
      </c>
      <c r="W109" s="7">
        <v>0</v>
      </c>
      <c r="X109" s="7">
        <v>0</v>
      </c>
      <c r="Y109" s="6">
        <v>0</v>
      </c>
      <c r="Z109" s="6">
        <v>0</v>
      </c>
      <c r="AA109" s="7">
        <v>0</v>
      </c>
      <c r="AB109" s="6">
        <v>0</v>
      </c>
      <c r="AC109" s="7">
        <v>0</v>
      </c>
      <c r="AD109" s="7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</row>
    <row r="110" spans="2:38" outlineLevel="2">
      <c r="B110" s="5" t="s">
        <v>668</v>
      </c>
      <c r="C110" s="7">
        <v>0</v>
      </c>
      <c r="D110" s="6">
        <v>0</v>
      </c>
      <c r="E110" s="7">
        <v>0</v>
      </c>
      <c r="F110" s="7">
        <v>0</v>
      </c>
      <c r="G110" s="6">
        <v>0</v>
      </c>
      <c r="H110" s="6">
        <v>0</v>
      </c>
      <c r="I110" s="6">
        <v>5630.11</v>
      </c>
      <c r="J110" s="6">
        <v>0</v>
      </c>
      <c r="K110" s="6">
        <v>468032.11</v>
      </c>
      <c r="L110" s="7">
        <v>0</v>
      </c>
      <c r="M110" s="6">
        <v>-468032.11</v>
      </c>
      <c r="N110" s="6">
        <v>0</v>
      </c>
      <c r="O110" s="7">
        <v>0</v>
      </c>
      <c r="P110" s="6">
        <v>0</v>
      </c>
      <c r="Q110" s="7">
        <v>0</v>
      </c>
      <c r="R110" s="7">
        <v>0</v>
      </c>
      <c r="S110" s="6">
        <v>0</v>
      </c>
      <c r="T110" s="6">
        <v>0</v>
      </c>
      <c r="U110" s="6">
        <v>121139.93</v>
      </c>
      <c r="V110" s="6">
        <v>0</v>
      </c>
      <c r="W110" s="6">
        <v>288031.71999999997</v>
      </c>
      <c r="X110" s="7">
        <v>0</v>
      </c>
      <c r="Y110" s="6">
        <v>-288031.71999999997</v>
      </c>
      <c r="Z110" s="6">
        <v>0</v>
      </c>
      <c r="AA110" s="6">
        <v>212702.09</v>
      </c>
      <c r="AB110" s="6">
        <v>0</v>
      </c>
      <c r="AC110" s="6">
        <v>367802.03</v>
      </c>
      <c r="AD110" s="7">
        <v>0</v>
      </c>
      <c r="AE110" s="6">
        <v>-367802.03</v>
      </c>
      <c r="AF110" s="6">
        <v>0</v>
      </c>
      <c r="AG110" s="6">
        <v>339472.13</v>
      </c>
      <c r="AH110" s="6">
        <v>0</v>
      </c>
      <c r="AI110" s="6">
        <v>1123865.8600000001</v>
      </c>
      <c r="AJ110" s="6">
        <v>0</v>
      </c>
      <c r="AK110" s="6">
        <v>-1123865.8600000001</v>
      </c>
      <c r="AL110" s="6">
        <v>0</v>
      </c>
    </row>
    <row r="111" spans="2:38" outlineLevel="1">
      <c r="B111" s="5" t="s">
        <v>435</v>
      </c>
      <c r="C111" s="7">
        <v>0</v>
      </c>
      <c r="D111" s="6">
        <v>0</v>
      </c>
      <c r="E111" s="7">
        <v>0</v>
      </c>
      <c r="F111" s="7">
        <v>0</v>
      </c>
      <c r="G111" s="6">
        <v>0</v>
      </c>
      <c r="H111" s="6">
        <v>0</v>
      </c>
      <c r="I111" s="7">
        <v>0</v>
      </c>
      <c r="J111" s="6">
        <v>0</v>
      </c>
      <c r="K111" s="6">
        <v>21243.95</v>
      </c>
      <c r="L111" s="7">
        <v>0</v>
      </c>
      <c r="M111" s="6">
        <v>-21243.95</v>
      </c>
      <c r="N111" s="6">
        <v>0</v>
      </c>
      <c r="O111" s="7">
        <v>0</v>
      </c>
      <c r="P111" s="6">
        <v>0</v>
      </c>
      <c r="Q111" s="7">
        <v>0</v>
      </c>
      <c r="R111" s="7">
        <v>0</v>
      </c>
      <c r="S111" s="6">
        <v>0</v>
      </c>
      <c r="T111" s="6">
        <v>0</v>
      </c>
      <c r="U111" s="7">
        <v>0</v>
      </c>
      <c r="V111" s="6">
        <v>0</v>
      </c>
      <c r="W111" s="7">
        <v>0</v>
      </c>
      <c r="X111" s="7">
        <v>0</v>
      </c>
      <c r="Y111" s="6">
        <v>0</v>
      </c>
      <c r="Z111" s="6">
        <v>0</v>
      </c>
      <c r="AA111" s="6">
        <v>227600.79</v>
      </c>
      <c r="AB111" s="6">
        <v>0</v>
      </c>
      <c r="AC111" s="6">
        <v>1153670.2</v>
      </c>
      <c r="AD111" s="7">
        <v>0</v>
      </c>
      <c r="AE111" s="6">
        <v>-1153670.2</v>
      </c>
      <c r="AF111" s="6">
        <v>0</v>
      </c>
      <c r="AG111" s="6">
        <v>227600.79</v>
      </c>
      <c r="AH111" s="6">
        <v>0</v>
      </c>
      <c r="AI111" s="6">
        <v>1174914.1499999999</v>
      </c>
      <c r="AJ111" s="6">
        <v>0</v>
      </c>
      <c r="AK111" s="6">
        <v>-1174914.1499999999</v>
      </c>
      <c r="AL111" s="6">
        <v>0</v>
      </c>
    </row>
    <row r="112" spans="2:38" outlineLevel="1">
      <c r="B112" s="5" t="s">
        <v>416</v>
      </c>
      <c r="C112" s="7">
        <v>0</v>
      </c>
      <c r="D112" s="6">
        <v>0</v>
      </c>
      <c r="E112" s="7">
        <v>0</v>
      </c>
      <c r="F112" s="6">
        <v>262000</v>
      </c>
      <c r="G112" s="6">
        <v>262000</v>
      </c>
      <c r="H112" s="6">
        <v>0</v>
      </c>
      <c r="I112" s="6">
        <v>392210.12</v>
      </c>
      <c r="J112" s="6">
        <v>3.3092000000000001</v>
      </c>
      <c r="K112" s="6">
        <v>2012507.77</v>
      </c>
      <c r="L112" s="6">
        <v>11852000</v>
      </c>
      <c r="M112" s="6">
        <v>9839492.2300000004</v>
      </c>
      <c r="N112" s="6">
        <v>16.9803</v>
      </c>
      <c r="O112" s="6">
        <v>7343.58</v>
      </c>
      <c r="P112" s="6">
        <v>0.84599999999999997</v>
      </c>
      <c r="Q112" s="6">
        <v>18476.099999999999</v>
      </c>
      <c r="R112" s="6">
        <v>868000</v>
      </c>
      <c r="S112" s="6">
        <v>849523.9</v>
      </c>
      <c r="T112" s="6">
        <v>2.1286</v>
      </c>
      <c r="U112" s="6">
        <v>-73233.06</v>
      </c>
      <c r="V112" s="6">
        <v>-1.9492</v>
      </c>
      <c r="W112" s="6">
        <v>965035.17</v>
      </c>
      <c r="X112" s="6">
        <v>3757000</v>
      </c>
      <c r="Y112" s="6">
        <v>2791964.83</v>
      </c>
      <c r="Z112" s="6">
        <v>25.686299999999999</v>
      </c>
      <c r="AA112" s="6">
        <v>707166.18</v>
      </c>
      <c r="AB112" s="6">
        <v>2.9954999999999998</v>
      </c>
      <c r="AC112" s="6">
        <v>2311347.73</v>
      </c>
      <c r="AD112" s="6">
        <v>23608000</v>
      </c>
      <c r="AE112" s="6">
        <v>21296652.27</v>
      </c>
      <c r="AF112" s="6">
        <v>9.7904999999999998</v>
      </c>
      <c r="AG112" s="6">
        <v>1033486.82</v>
      </c>
      <c r="AH112" s="6">
        <v>2.5615000000000001</v>
      </c>
      <c r="AI112" s="6">
        <v>5307366.7699999996</v>
      </c>
      <c r="AJ112" s="6">
        <v>40347000</v>
      </c>
      <c r="AK112" s="6">
        <v>35039633.229999997</v>
      </c>
      <c r="AL112" s="6">
        <v>13.154299999999999</v>
      </c>
    </row>
    <row r="113" spans="2:38">
      <c r="B113" s="8" t="s">
        <v>417</v>
      </c>
      <c r="C113" s="9">
        <v>6300.38</v>
      </c>
      <c r="D113" s="9">
        <v>2.4047000000000001</v>
      </c>
      <c r="E113" s="9">
        <v>34659.32</v>
      </c>
      <c r="F113" s="9">
        <v>262000</v>
      </c>
      <c r="G113" s="9">
        <v>227340.68</v>
      </c>
      <c r="H113" s="9">
        <v>13.2287</v>
      </c>
      <c r="I113" s="9">
        <v>18738335.699999999</v>
      </c>
      <c r="J113" s="9">
        <v>6.2431000000000001</v>
      </c>
      <c r="K113" s="9">
        <v>78928828.579999998</v>
      </c>
      <c r="L113" s="9">
        <v>300143000</v>
      </c>
      <c r="M113" s="9">
        <v>221214171.41999999</v>
      </c>
      <c r="N113" s="9">
        <v>26.2971</v>
      </c>
      <c r="O113" s="9">
        <v>1139160.3700000001</v>
      </c>
      <c r="P113" s="9">
        <v>4.0030999999999999</v>
      </c>
      <c r="Q113" s="9">
        <v>4194610.1100000003</v>
      </c>
      <c r="R113" s="9">
        <v>28457000</v>
      </c>
      <c r="S113" s="9">
        <v>24262389.890000001</v>
      </c>
      <c r="T113" s="9">
        <v>14.7402</v>
      </c>
      <c r="U113" s="9">
        <v>2400960.61</v>
      </c>
      <c r="V113" s="9">
        <v>5.2127999999999997</v>
      </c>
      <c r="W113" s="9">
        <v>10942543.279999999</v>
      </c>
      <c r="X113" s="9">
        <v>46059000</v>
      </c>
      <c r="Y113" s="9">
        <v>35116456.719999999</v>
      </c>
      <c r="Z113" s="9">
        <v>23.7577</v>
      </c>
      <c r="AA113" s="9">
        <v>1817146.63</v>
      </c>
      <c r="AB113" s="9">
        <v>4.4036999999999997</v>
      </c>
      <c r="AC113" s="9">
        <v>14432316.83</v>
      </c>
      <c r="AD113" s="9">
        <v>41264000</v>
      </c>
      <c r="AE113" s="9">
        <v>26831683.170000002</v>
      </c>
      <c r="AF113" s="9">
        <v>34.9756</v>
      </c>
      <c r="AG113" s="9">
        <v>24101903.690000001</v>
      </c>
      <c r="AH113" s="9">
        <v>5.7911999999999999</v>
      </c>
      <c r="AI113" s="9">
        <v>108532958.12</v>
      </c>
      <c r="AJ113" s="9">
        <v>416185000</v>
      </c>
      <c r="AK113" s="9">
        <v>307652041.88</v>
      </c>
      <c r="AL113" s="9">
        <v>26.078099999999999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F61"/>
  <sheetViews>
    <sheetView topLeftCell="V33" workbookViewId="0">
      <selection activeCell="E6" sqref="E6:AF6"/>
    </sheetView>
  </sheetViews>
  <sheetFormatPr defaultColWidth="11.42578125" defaultRowHeight="15" outlineLevelRow="4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31" width="21.7109375" style="1" customWidth="1"/>
    <col min="32" max="32" width="10.7109375" style="1" customWidth="1"/>
    <col min="33" max="254" width="11.42578125" style="1"/>
    <col min="255" max="255" width="1.7109375" style="1" customWidth="1"/>
    <col min="256" max="256" width="40.7109375" style="1" customWidth="1"/>
    <col min="257" max="257" width="21.7109375" style="1" customWidth="1"/>
    <col min="258" max="258" width="10.7109375" style="1" customWidth="1"/>
    <col min="259" max="259" width="18.7109375" style="1" customWidth="1"/>
    <col min="260" max="261" width="21.7109375" style="1" customWidth="1"/>
    <col min="262" max="262" width="10.7109375" style="1" customWidth="1"/>
    <col min="263" max="263" width="21.7109375" style="1" customWidth="1"/>
    <col min="264" max="264" width="10.7109375" style="1" customWidth="1"/>
    <col min="265" max="265" width="18.7109375" style="1" customWidth="1"/>
    <col min="266" max="267" width="21.7109375" style="1" customWidth="1"/>
    <col min="268" max="268" width="40.7109375" style="1" customWidth="1"/>
    <col min="269" max="269" width="10.7109375" style="1" customWidth="1"/>
    <col min="270" max="270" width="21.7109375" style="1" customWidth="1"/>
    <col min="271" max="271" width="10.7109375" style="1" customWidth="1"/>
    <col min="272" max="272" width="18.7109375" style="1" customWidth="1"/>
    <col min="273" max="274" width="21.7109375" style="1" customWidth="1"/>
    <col min="275" max="275" width="10.7109375" style="1" customWidth="1"/>
    <col min="276" max="276" width="21.7109375" style="1" customWidth="1"/>
    <col min="277" max="277" width="10.7109375" style="1" customWidth="1"/>
    <col min="278" max="278" width="18.7109375" style="1" customWidth="1"/>
    <col min="279" max="279" width="21.7109375" style="1" customWidth="1"/>
    <col min="280" max="280" width="40.7109375" style="1" customWidth="1"/>
    <col min="281" max="281" width="21.7109375" style="1" customWidth="1"/>
    <col min="282" max="282" width="10.7109375" style="1" customWidth="1"/>
    <col min="283" max="283" width="21.7109375" style="1" customWidth="1"/>
    <col min="284" max="284" width="10.7109375" style="1" customWidth="1"/>
    <col min="285" max="287" width="21.7109375" style="1" customWidth="1"/>
    <col min="288" max="288" width="10.7109375" style="1" customWidth="1"/>
    <col min="289" max="510" width="11.42578125" style="1"/>
    <col min="511" max="511" width="1.7109375" style="1" customWidth="1"/>
    <col min="512" max="512" width="40.7109375" style="1" customWidth="1"/>
    <col min="513" max="513" width="21.7109375" style="1" customWidth="1"/>
    <col min="514" max="514" width="10.7109375" style="1" customWidth="1"/>
    <col min="515" max="515" width="18.7109375" style="1" customWidth="1"/>
    <col min="516" max="517" width="21.7109375" style="1" customWidth="1"/>
    <col min="518" max="518" width="10.7109375" style="1" customWidth="1"/>
    <col min="519" max="519" width="21.7109375" style="1" customWidth="1"/>
    <col min="520" max="520" width="10.7109375" style="1" customWidth="1"/>
    <col min="521" max="521" width="18.7109375" style="1" customWidth="1"/>
    <col min="522" max="523" width="21.7109375" style="1" customWidth="1"/>
    <col min="524" max="524" width="40.7109375" style="1" customWidth="1"/>
    <col min="525" max="525" width="10.7109375" style="1" customWidth="1"/>
    <col min="526" max="526" width="21.7109375" style="1" customWidth="1"/>
    <col min="527" max="527" width="10.7109375" style="1" customWidth="1"/>
    <col min="528" max="528" width="18.7109375" style="1" customWidth="1"/>
    <col min="529" max="530" width="21.7109375" style="1" customWidth="1"/>
    <col min="531" max="531" width="10.7109375" style="1" customWidth="1"/>
    <col min="532" max="532" width="21.7109375" style="1" customWidth="1"/>
    <col min="533" max="533" width="10.7109375" style="1" customWidth="1"/>
    <col min="534" max="534" width="18.7109375" style="1" customWidth="1"/>
    <col min="535" max="535" width="21.7109375" style="1" customWidth="1"/>
    <col min="536" max="536" width="40.7109375" style="1" customWidth="1"/>
    <col min="537" max="537" width="21.7109375" style="1" customWidth="1"/>
    <col min="538" max="538" width="10.7109375" style="1" customWidth="1"/>
    <col min="539" max="539" width="21.7109375" style="1" customWidth="1"/>
    <col min="540" max="540" width="10.7109375" style="1" customWidth="1"/>
    <col min="541" max="543" width="21.7109375" style="1" customWidth="1"/>
    <col min="544" max="544" width="10.7109375" style="1" customWidth="1"/>
    <col min="545" max="766" width="11.42578125" style="1"/>
    <col min="767" max="767" width="1.7109375" style="1" customWidth="1"/>
    <col min="768" max="768" width="40.7109375" style="1" customWidth="1"/>
    <col min="769" max="769" width="21.7109375" style="1" customWidth="1"/>
    <col min="770" max="770" width="10.7109375" style="1" customWidth="1"/>
    <col min="771" max="771" width="18.7109375" style="1" customWidth="1"/>
    <col min="772" max="773" width="21.7109375" style="1" customWidth="1"/>
    <col min="774" max="774" width="10.7109375" style="1" customWidth="1"/>
    <col min="775" max="775" width="21.7109375" style="1" customWidth="1"/>
    <col min="776" max="776" width="10.7109375" style="1" customWidth="1"/>
    <col min="777" max="777" width="18.7109375" style="1" customWidth="1"/>
    <col min="778" max="779" width="21.7109375" style="1" customWidth="1"/>
    <col min="780" max="780" width="40.7109375" style="1" customWidth="1"/>
    <col min="781" max="781" width="10.7109375" style="1" customWidth="1"/>
    <col min="782" max="782" width="21.7109375" style="1" customWidth="1"/>
    <col min="783" max="783" width="10.7109375" style="1" customWidth="1"/>
    <col min="784" max="784" width="18.7109375" style="1" customWidth="1"/>
    <col min="785" max="786" width="21.7109375" style="1" customWidth="1"/>
    <col min="787" max="787" width="10.7109375" style="1" customWidth="1"/>
    <col min="788" max="788" width="21.7109375" style="1" customWidth="1"/>
    <col min="789" max="789" width="10.7109375" style="1" customWidth="1"/>
    <col min="790" max="790" width="18.7109375" style="1" customWidth="1"/>
    <col min="791" max="791" width="21.7109375" style="1" customWidth="1"/>
    <col min="792" max="792" width="40.7109375" style="1" customWidth="1"/>
    <col min="793" max="793" width="21.7109375" style="1" customWidth="1"/>
    <col min="794" max="794" width="10.7109375" style="1" customWidth="1"/>
    <col min="795" max="795" width="21.7109375" style="1" customWidth="1"/>
    <col min="796" max="796" width="10.7109375" style="1" customWidth="1"/>
    <col min="797" max="799" width="21.7109375" style="1" customWidth="1"/>
    <col min="800" max="800" width="10.7109375" style="1" customWidth="1"/>
    <col min="801" max="1022" width="11.42578125" style="1"/>
    <col min="1023" max="1023" width="1.7109375" style="1" customWidth="1"/>
    <col min="1024" max="1024" width="40.7109375" style="1" customWidth="1"/>
    <col min="1025" max="1025" width="21.7109375" style="1" customWidth="1"/>
    <col min="1026" max="1026" width="10.7109375" style="1" customWidth="1"/>
    <col min="1027" max="1027" width="18.7109375" style="1" customWidth="1"/>
    <col min="1028" max="1029" width="21.7109375" style="1" customWidth="1"/>
    <col min="1030" max="1030" width="10.7109375" style="1" customWidth="1"/>
    <col min="1031" max="1031" width="21.7109375" style="1" customWidth="1"/>
    <col min="1032" max="1032" width="10.7109375" style="1" customWidth="1"/>
    <col min="1033" max="1033" width="18.7109375" style="1" customWidth="1"/>
    <col min="1034" max="1035" width="21.7109375" style="1" customWidth="1"/>
    <col min="1036" max="1036" width="40.7109375" style="1" customWidth="1"/>
    <col min="1037" max="1037" width="10.7109375" style="1" customWidth="1"/>
    <col min="1038" max="1038" width="21.7109375" style="1" customWidth="1"/>
    <col min="1039" max="1039" width="10.7109375" style="1" customWidth="1"/>
    <col min="1040" max="1040" width="18.7109375" style="1" customWidth="1"/>
    <col min="1041" max="1042" width="21.7109375" style="1" customWidth="1"/>
    <col min="1043" max="1043" width="10.7109375" style="1" customWidth="1"/>
    <col min="1044" max="1044" width="21.7109375" style="1" customWidth="1"/>
    <col min="1045" max="1045" width="10.7109375" style="1" customWidth="1"/>
    <col min="1046" max="1046" width="18.7109375" style="1" customWidth="1"/>
    <col min="1047" max="1047" width="21.7109375" style="1" customWidth="1"/>
    <col min="1048" max="1048" width="40.7109375" style="1" customWidth="1"/>
    <col min="1049" max="1049" width="21.7109375" style="1" customWidth="1"/>
    <col min="1050" max="1050" width="10.7109375" style="1" customWidth="1"/>
    <col min="1051" max="1051" width="21.7109375" style="1" customWidth="1"/>
    <col min="1052" max="1052" width="10.7109375" style="1" customWidth="1"/>
    <col min="1053" max="1055" width="21.7109375" style="1" customWidth="1"/>
    <col min="1056" max="1056" width="10.7109375" style="1" customWidth="1"/>
    <col min="1057" max="1278" width="11.42578125" style="1"/>
    <col min="1279" max="1279" width="1.7109375" style="1" customWidth="1"/>
    <col min="1280" max="1280" width="40.7109375" style="1" customWidth="1"/>
    <col min="1281" max="1281" width="21.7109375" style="1" customWidth="1"/>
    <col min="1282" max="1282" width="10.7109375" style="1" customWidth="1"/>
    <col min="1283" max="1283" width="18.7109375" style="1" customWidth="1"/>
    <col min="1284" max="1285" width="21.7109375" style="1" customWidth="1"/>
    <col min="1286" max="1286" width="10.7109375" style="1" customWidth="1"/>
    <col min="1287" max="1287" width="21.7109375" style="1" customWidth="1"/>
    <col min="1288" max="1288" width="10.7109375" style="1" customWidth="1"/>
    <col min="1289" max="1289" width="18.7109375" style="1" customWidth="1"/>
    <col min="1290" max="1291" width="21.7109375" style="1" customWidth="1"/>
    <col min="1292" max="1292" width="40.7109375" style="1" customWidth="1"/>
    <col min="1293" max="1293" width="10.7109375" style="1" customWidth="1"/>
    <col min="1294" max="1294" width="21.7109375" style="1" customWidth="1"/>
    <col min="1295" max="1295" width="10.7109375" style="1" customWidth="1"/>
    <col min="1296" max="1296" width="18.7109375" style="1" customWidth="1"/>
    <col min="1297" max="1298" width="21.7109375" style="1" customWidth="1"/>
    <col min="1299" max="1299" width="10.7109375" style="1" customWidth="1"/>
    <col min="1300" max="1300" width="21.7109375" style="1" customWidth="1"/>
    <col min="1301" max="1301" width="10.7109375" style="1" customWidth="1"/>
    <col min="1302" max="1302" width="18.7109375" style="1" customWidth="1"/>
    <col min="1303" max="1303" width="21.7109375" style="1" customWidth="1"/>
    <col min="1304" max="1304" width="40.7109375" style="1" customWidth="1"/>
    <col min="1305" max="1305" width="21.7109375" style="1" customWidth="1"/>
    <col min="1306" max="1306" width="10.7109375" style="1" customWidth="1"/>
    <col min="1307" max="1307" width="21.7109375" style="1" customWidth="1"/>
    <col min="1308" max="1308" width="10.7109375" style="1" customWidth="1"/>
    <col min="1309" max="1311" width="21.7109375" style="1" customWidth="1"/>
    <col min="1312" max="1312" width="10.7109375" style="1" customWidth="1"/>
    <col min="1313" max="1534" width="11.42578125" style="1"/>
    <col min="1535" max="1535" width="1.7109375" style="1" customWidth="1"/>
    <col min="1536" max="1536" width="40.7109375" style="1" customWidth="1"/>
    <col min="1537" max="1537" width="21.7109375" style="1" customWidth="1"/>
    <col min="1538" max="1538" width="10.7109375" style="1" customWidth="1"/>
    <col min="1539" max="1539" width="18.7109375" style="1" customWidth="1"/>
    <col min="1540" max="1541" width="21.7109375" style="1" customWidth="1"/>
    <col min="1542" max="1542" width="10.7109375" style="1" customWidth="1"/>
    <col min="1543" max="1543" width="21.7109375" style="1" customWidth="1"/>
    <col min="1544" max="1544" width="10.7109375" style="1" customWidth="1"/>
    <col min="1545" max="1545" width="18.7109375" style="1" customWidth="1"/>
    <col min="1546" max="1547" width="21.7109375" style="1" customWidth="1"/>
    <col min="1548" max="1548" width="40.7109375" style="1" customWidth="1"/>
    <col min="1549" max="1549" width="10.7109375" style="1" customWidth="1"/>
    <col min="1550" max="1550" width="21.7109375" style="1" customWidth="1"/>
    <col min="1551" max="1551" width="10.7109375" style="1" customWidth="1"/>
    <col min="1552" max="1552" width="18.7109375" style="1" customWidth="1"/>
    <col min="1553" max="1554" width="21.7109375" style="1" customWidth="1"/>
    <col min="1555" max="1555" width="10.7109375" style="1" customWidth="1"/>
    <col min="1556" max="1556" width="21.7109375" style="1" customWidth="1"/>
    <col min="1557" max="1557" width="10.7109375" style="1" customWidth="1"/>
    <col min="1558" max="1558" width="18.7109375" style="1" customWidth="1"/>
    <col min="1559" max="1559" width="21.7109375" style="1" customWidth="1"/>
    <col min="1560" max="1560" width="40.7109375" style="1" customWidth="1"/>
    <col min="1561" max="1561" width="21.7109375" style="1" customWidth="1"/>
    <col min="1562" max="1562" width="10.7109375" style="1" customWidth="1"/>
    <col min="1563" max="1563" width="21.7109375" style="1" customWidth="1"/>
    <col min="1564" max="1564" width="10.7109375" style="1" customWidth="1"/>
    <col min="1565" max="1567" width="21.7109375" style="1" customWidth="1"/>
    <col min="1568" max="1568" width="10.7109375" style="1" customWidth="1"/>
    <col min="1569" max="1790" width="11.42578125" style="1"/>
    <col min="1791" max="1791" width="1.7109375" style="1" customWidth="1"/>
    <col min="1792" max="1792" width="40.7109375" style="1" customWidth="1"/>
    <col min="1793" max="1793" width="21.7109375" style="1" customWidth="1"/>
    <col min="1794" max="1794" width="10.7109375" style="1" customWidth="1"/>
    <col min="1795" max="1795" width="18.7109375" style="1" customWidth="1"/>
    <col min="1796" max="1797" width="21.7109375" style="1" customWidth="1"/>
    <col min="1798" max="1798" width="10.7109375" style="1" customWidth="1"/>
    <col min="1799" max="1799" width="21.7109375" style="1" customWidth="1"/>
    <col min="1800" max="1800" width="10.7109375" style="1" customWidth="1"/>
    <col min="1801" max="1801" width="18.7109375" style="1" customWidth="1"/>
    <col min="1802" max="1803" width="21.7109375" style="1" customWidth="1"/>
    <col min="1804" max="1804" width="40.7109375" style="1" customWidth="1"/>
    <col min="1805" max="1805" width="10.7109375" style="1" customWidth="1"/>
    <col min="1806" max="1806" width="21.7109375" style="1" customWidth="1"/>
    <col min="1807" max="1807" width="10.7109375" style="1" customWidth="1"/>
    <col min="1808" max="1808" width="18.7109375" style="1" customWidth="1"/>
    <col min="1809" max="1810" width="21.7109375" style="1" customWidth="1"/>
    <col min="1811" max="1811" width="10.7109375" style="1" customWidth="1"/>
    <col min="1812" max="1812" width="21.7109375" style="1" customWidth="1"/>
    <col min="1813" max="1813" width="10.7109375" style="1" customWidth="1"/>
    <col min="1814" max="1814" width="18.7109375" style="1" customWidth="1"/>
    <col min="1815" max="1815" width="21.7109375" style="1" customWidth="1"/>
    <col min="1816" max="1816" width="40.7109375" style="1" customWidth="1"/>
    <col min="1817" max="1817" width="21.7109375" style="1" customWidth="1"/>
    <col min="1818" max="1818" width="10.7109375" style="1" customWidth="1"/>
    <col min="1819" max="1819" width="21.7109375" style="1" customWidth="1"/>
    <col min="1820" max="1820" width="10.7109375" style="1" customWidth="1"/>
    <col min="1821" max="1823" width="21.7109375" style="1" customWidth="1"/>
    <col min="1824" max="1824" width="10.7109375" style="1" customWidth="1"/>
    <col min="1825" max="2046" width="11.42578125" style="1"/>
    <col min="2047" max="2047" width="1.7109375" style="1" customWidth="1"/>
    <col min="2048" max="2048" width="40.7109375" style="1" customWidth="1"/>
    <col min="2049" max="2049" width="21.7109375" style="1" customWidth="1"/>
    <col min="2050" max="2050" width="10.7109375" style="1" customWidth="1"/>
    <col min="2051" max="2051" width="18.7109375" style="1" customWidth="1"/>
    <col min="2052" max="2053" width="21.7109375" style="1" customWidth="1"/>
    <col min="2054" max="2054" width="10.7109375" style="1" customWidth="1"/>
    <col min="2055" max="2055" width="21.7109375" style="1" customWidth="1"/>
    <col min="2056" max="2056" width="10.7109375" style="1" customWidth="1"/>
    <col min="2057" max="2057" width="18.7109375" style="1" customWidth="1"/>
    <col min="2058" max="2059" width="21.7109375" style="1" customWidth="1"/>
    <col min="2060" max="2060" width="40.7109375" style="1" customWidth="1"/>
    <col min="2061" max="2061" width="10.7109375" style="1" customWidth="1"/>
    <col min="2062" max="2062" width="21.7109375" style="1" customWidth="1"/>
    <col min="2063" max="2063" width="10.7109375" style="1" customWidth="1"/>
    <col min="2064" max="2064" width="18.7109375" style="1" customWidth="1"/>
    <col min="2065" max="2066" width="21.7109375" style="1" customWidth="1"/>
    <col min="2067" max="2067" width="10.7109375" style="1" customWidth="1"/>
    <col min="2068" max="2068" width="21.7109375" style="1" customWidth="1"/>
    <col min="2069" max="2069" width="10.7109375" style="1" customWidth="1"/>
    <col min="2070" max="2070" width="18.7109375" style="1" customWidth="1"/>
    <col min="2071" max="2071" width="21.7109375" style="1" customWidth="1"/>
    <col min="2072" max="2072" width="40.7109375" style="1" customWidth="1"/>
    <col min="2073" max="2073" width="21.7109375" style="1" customWidth="1"/>
    <col min="2074" max="2074" width="10.7109375" style="1" customWidth="1"/>
    <col min="2075" max="2075" width="21.7109375" style="1" customWidth="1"/>
    <col min="2076" max="2076" width="10.7109375" style="1" customWidth="1"/>
    <col min="2077" max="2079" width="21.7109375" style="1" customWidth="1"/>
    <col min="2080" max="2080" width="10.7109375" style="1" customWidth="1"/>
    <col min="2081" max="2302" width="11.42578125" style="1"/>
    <col min="2303" max="2303" width="1.7109375" style="1" customWidth="1"/>
    <col min="2304" max="2304" width="40.7109375" style="1" customWidth="1"/>
    <col min="2305" max="2305" width="21.7109375" style="1" customWidth="1"/>
    <col min="2306" max="2306" width="10.7109375" style="1" customWidth="1"/>
    <col min="2307" max="2307" width="18.7109375" style="1" customWidth="1"/>
    <col min="2308" max="2309" width="21.7109375" style="1" customWidth="1"/>
    <col min="2310" max="2310" width="10.7109375" style="1" customWidth="1"/>
    <col min="2311" max="2311" width="21.7109375" style="1" customWidth="1"/>
    <col min="2312" max="2312" width="10.7109375" style="1" customWidth="1"/>
    <col min="2313" max="2313" width="18.7109375" style="1" customWidth="1"/>
    <col min="2314" max="2315" width="21.7109375" style="1" customWidth="1"/>
    <col min="2316" max="2316" width="40.7109375" style="1" customWidth="1"/>
    <col min="2317" max="2317" width="10.7109375" style="1" customWidth="1"/>
    <col min="2318" max="2318" width="21.7109375" style="1" customWidth="1"/>
    <col min="2319" max="2319" width="10.7109375" style="1" customWidth="1"/>
    <col min="2320" max="2320" width="18.7109375" style="1" customWidth="1"/>
    <col min="2321" max="2322" width="21.7109375" style="1" customWidth="1"/>
    <col min="2323" max="2323" width="10.7109375" style="1" customWidth="1"/>
    <col min="2324" max="2324" width="21.7109375" style="1" customWidth="1"/>
    <col min="2325" max="2325" width="10.7109375" style="1" customWidth="1"/>
    <col min="2326" max="2326" width="18.7109375" style="1" customWidth="1"/>
    <col min="2327" max="2327" width="21.7109375" style="1" customWidth="1"/>
    <col min="2328" max="2328" width="40.7109375" style="1" customWidth="1"/>
    <col min="2329" max="2329" width="21.7109375" style="1" customWidth="1"/>
    <col min="2330" max="2330" width="10.7109375" style="1" customWidth="1"/>
    <col min="2331" max="2331" width="21.7109375" style="1" customWidth="1"/>
    <col min="2332" max="2332" width="10.7109375" style="1" customWidth="1"/>
    <col min="2333" max="2335" width="21.7109375" style="1" customWidth="1"/>
    <col min="2336" max="2336" width="10.7109375" style="1" customWidth="1"/>
    <col min="2337" max="2558" width="11.42578125" style="1"/>
    <col min="2559" max="2559" width="1.7109375" style="1" customWidth="1"/>
    <col min="2560" max="2560" width="40.7109375" style="1" customWidth="1"/>
    <col min="2561" max="2561" width="21.7109375" style="1" customWidth="1"/>
    <col min="2562" max="2562" width="10.7109375" style="1" customWidth="1"/>
    <col min="2563" max="2563" width="18.7109375" style="1" customWidth="1"/>
    <col min="2564" max="2565" width="21.7109375" style="1" customWidth="1"/>
    <col min="2566" max="2566" width="10.7109375" style="1" customWidth="1"/>
    <col min="2567" max="2567" width="21.7109375" style="1" customWidth="1"/>
    <col min="2568" max="2568" width="10.7109375" style="1" customWidth="1"/>
    <col min="2569" max="2569" width="18.7109375" style="1" customWidth="1"/>
    <col min="2570" max="2571" width="21.7109375" style="1" customWidth="1"/>
    <col min="2572" max="2572" width="40.7109375" style="1" customWidth="1"/>
    <col min="2573" max="2573" width="10.7109375" style="1" customWidth="1"/>
    <col min="2574" max="2574" width="21.7109375" style="1" customWidth="1"/>
    <col min="2575" max="2575" width="10.7109375" style="1" customWidth="1"/>
    <col min="2576" max="2576" width="18.7109375" style="1" customWidth="1"/>
    <col min="2577" max="2578" width="21.7109375" style="1" customWidth="1"/>
    <col min="2579" max="2579" width="10.7109375" style="1" customWidth="1"/>
    <col min="2580" max="2580" width="21.7109375" style="1" customWidth="1"/>
    <col min="2581" max="2581" width="10.7109375" style="1" customWidth="1"/>
    <col min="2582" max="2582" width="18.7109375" style="1" customWidth="1"/>
    <col min="2583" max="2583" width="21.7109375" style="1" customWidth="1"/>
    <col min="2584" max="2584" width="40.7109375" style="1" customWidth="1"/>
    <col min="2585" max="2585" width="21.7109375" style="1" customWidth="1"/>
    <col min="2586" max="2586" width="10.7109375" style="1" customWidth="1"/>
    <col min="2587" max="2587" width="21.7109375" style="1" customWidth="1"/>
    <col min="2588" max="2588" width="10.7109375" style="1" customWidth="1"/>
    <col min="2589" max="2591" width="21.7109375" style="1" customWidth="1"/>
    <col min="2592" max="2592" width="10.7109375" style="1" customWidth="1"/>
    <col min="2593" max="2814" width="11.42578125" style="1"/>
    <col min="2815" max="2815" width="1.7109375" style="1" customWidth="1"/>
    <col min="2816" max="2816" width="40.7109375" style="1" customWidth="1"/>
    <col min="2817" max="2817" width="21.7109375" style="1" customWidth="1"/>
    <col min="2818" max="2818" width="10.7109375" style="1" customWidth="1"/>
    <col min="2819" max="2819" width="18.7109375" style="1" customWidth="1"/>
    <col min="2820" max="2821" width="21.7109375" style="1" customWidth="1"/>
    <col min="2822" max="2822" width="10.7109375" style="1" customWidth="1"/>
    <col min="2823" max="2823" width="21.7109375" style="1" customWidth="1"/>
    <col min="2824" max="2824" width="10.7109375" style="1" customWidth="1"/>
    <col min="2825" max="2825" width="18.7109375" style="1" customWidth="1"/>
    <col min="2826" max="2827" width="21.7109375" style="1" customWidth="1"/>
    <col min="2828" max="2828" width="40.7109375" style="1" customWidth="1"/>
    <col min="2829" max="2829" width="10.7109375" style="1" customWidth="1"/>
    <col min="2830" max="2830" width="21.7109375" style="1" customWidth="1"/>
    <col min="2831" max="2831" width="10.7109375" style="1" customWidth="1"/>
    <col min="2832" max="2832" width="18.7109375" style="1" customWidth="1"/>
    <col min="2833" max="2834" width="21.7109375" style="1" customWidth="1"/>
    <col min="2835" max="2835" width="10.7109375" style="1" customWidth="1"/>
    <col min="2836" max="2836" width="21.7109375" style="1" customWidth="1"/>
    <col min="2837" max="2837" width="10.7109375" style="1" customWidth="1"/>
    <col min="2838" max="2838" width="18.7109375" style="1" customWidth="1"/>
    <col min="2839" max="2839" width="21.7109375" style="1" customWidth="1"/>
    <col min="2840" max="2840" width="40.7109375" style="1" customWidth="1"/>
    <col min="2841" max="2841" width="21.7109375" style="1" customWidth="1"/>
    <col min="2842" max="2842" width="10.7109375" style="1" customWidth="1"/>
    <col min="2843" max="2843" width="21.7109375" style="1" customWidth="1"/>
    <col min="2844" max="2844" width="10.7109375" style="1" customWidth="1"/>
    <col min="2845" max="2847" width="21.7109375" style="1" customWidth="1"/>
    <col min="2848" max="2848" width="10.7109375" style="1" customWidth="1"/>
    <col min="2849" max="3070" width="11.42578125" style="1"/>
    <col min="3071" max="3071" width="1.7109375" style="1" customWidth="1"/>
    <col min="3072" max="3072" width="40.7109375" style="1" customWidth="1"/>
    <col min="3073" max="3073" width="21.7109375" style="1" customWidth="1"/>
    <col min="3074" max="3074" width="10.7109375" style="1" customWidth="1"/>
    <col min="3075" max="3075" width="18.7109375" style="1" customWidth="1"/>
    <col min="3076" max="3077" width="21.7109375" style="1" customWidth="1"/>
    <col min="3078" max="3078" width="10.7109375" style="1" customWidth="1"/>
    <col min="3079" max="3079" width="21.7109375" style="1" customWidth="1"/>
    <col min="3080" max="3080" width="10.7109375" style="1" customWidth="1"/>
    <col min="3081" max="3081" width="18.7109375" style="1" customWidth="1"/>
    <col min="3082" max="3083" width="21.7109375" style="1" customWidth="1"/>
    <col min="3084" max="3084" width="40.7109375" style="1" customWidth="1"/>
    <col min="3085" max="3085" width="10.7109375" style="1" customWidth="1"/>
    <col min="3086" max="3086" width="21.7109375" style="1" customWidth="1"/>
    <col min="3087" max="3087" width="10.7109375" style="1" customWidth="1"/>
    <col min="3088" max="3088" width="18.7109375" style="1" customWidth="1"/>
    <col min="3089" max="3090" width="21.7109375" style="1" customWidth="1"/>
    <col min="3091" max="3091" width="10.7109375" style="1" customWidth="1"/>
    <col min="3092" max="3092" width="21.7109375" style="1" customWidth="1"/>
    <col min="3093" max="3093" width="10.7109375" style="1" customWidth="1"/>
    <col min="3094" max="3094" width="18.7109375" style="1" customWidth="1"/>
    <col min="3095" max="3095" width="21.7109375" style="1" customWidth="1"/>
    <col min="3096" max="3096" width="40.7109375" style="1" customWidth="1"/>
    <col min="3097" max="3097" width="21.7109375" style="1" customWidth="1"/>
    <col min="3098" max="3098" width="10.7109375" style="1" customWidth="1"/>
    <col min="3099" max="3099" width="21.7109375" style="1" customWidth="1"/>
    <col min="3100" max="3100" width="10.7109375" style="1" customWidth="1"/>
    <col min="3101" max="3103" width="21.7109375" style="1" customWidth="1"/>
    <col min="3104" max="3104" width="10.7109375" style="1" customWidth="1"/>
    <col min="3105" max="3326" width="11.42578125" style="1"/>
    <col min="3327" max="3327" width="1.7109375" style="1" customWidth="1"/>
    <col min="3328" max="3328" width="40.7109375" style="1" customWidth="1"/>
    <col min="3329" max="3329" width="21.7109375" style="1" customWidth="1"/>
    <col min="3330" max="3330" width="10.7109375" style="1" customWidth="1"/>
    <col min="3331" max="3331" width="18.7109375" style="1" customWidth="1"/>
    <col min="3332" max="3333" width="21.7109375" style="1" customWidth="1"/>
    <col min="3334" max="3334" width="10.7109375" style="1" customWidth="1"/>
    <col min="3335" max="3335" width="21.7109375" style="1" customWidth="1"/>
    <col min="3336" max="3336" width="10.7109375" style="1" customWidth="1"/>
    <col min="3337" max="3337" width="18.7109375" style="1" customWidth="1"/>
    <col min="3338" max="3339" width="21.7109375" style="1" customWidth="1"/>
    <col min="3340" max="3340" width="40.7109375" style="1" customWidth="1"/>
    <col min="3341" max="3341" width="10.7109375" style="1" customWidth="1"/>
    <col min="3342" max="3342" width="21.7109375" style="1" customWidth="1"/>
    <col min="3343" max="3343" width="10.7109375" style="1" customWidth="1"/>
    <col min="3344" max="3344" width="18.7109375" style="1" customWidth="1"/>
    <col min="3345" max="3346" width="21.7109375" style="1" customWidth="1"/>
    <col min="3347" max="3347" width="10.7109375" style="1" customWidth="1"/>
    <col min="3348" max="3348" width="21.7109375" style="1" customWidth="1"/>
    <col min="3349" max="3349" width="10.7109375" style="1" customWidth="1"/>
    <col min="3350" max="3350" width="18.7109375" style="1" customWidth="1"/>
    <col min="3351" max="3351" width="21.7109375" style="1" customWidth="1"/>
    <col min="3352" max="3352" width="40.7109375" style="1" customWidth="1"/>
    <col min="3353" max="3353" width="21.7109375" style="1" customWidth="1"/>
    <col min="3354" max="3354" width="10.7109375" style="1" customWidth="1"/>
    <col min="3355" max="3355" width="21.7109375" style="1" customWidth="1"/>
    <col min="3356" max="3356" width="10.7109375" style="1" customWidth="1"/>
    <col min="3357" max="3359" width="21.7109375" style="1" customWidth="1"/>
    <col min="3360" max="3360" width="10.7109375" style="1" customWidth="1"/>
    <col min="3361" max="3582" width="11.42578125" style="1"/>
    <col min="3583" max="3583" width="1.7109375" style="1" customWidth="1"/>
    <col min="3584" max="3584" width="40.7109375" style="1" customWidth="1"/>
    <col min="3585" max="3585" width="21.7109375" style="1" customWidth="1"/>
    <col min="3586" max="3586" width="10.7109375" style="1" customWidth="1"/>
    <col min="3587" max="3587" width="18.7109375" style="1" customWidth="1"/>
    <col min="3588" max="3589" width="21.7109375" style="1" customWidth="1"/>
    <col min="3590" max="3590" width="10.7109375" style="1" customWidth="1"/>
    <col min="3591" max="3591" width="21.7109375" style="1" customWidth="1"/>
    <col min="3592" max="3592" width="10.7109375" style="1" customWidth="1"/>
    <col min="3593" max="3593" width="18.7109375" style="1" customWidth="1"/>
    <col min="3594" max="3595" width="21.7109375" style="1" customWidth="1"/>
    <col min="3596" max="3596" width="40.7109375" style="1" customWidth="1"/>
    <col min="3597" max="3597" width="10.7109375" style="1" customWidth="1"/>
    <col min="3598" max="3598" width="21.7109375" style="1" customWidth="1"/>
    <col min="3599" max="3599" width="10.7109375" style="1" customWidth="1"/>
    <col min="3600" max="3600" width="18.7109375" style="1" customWidth="1"/>
    <col min="3601" max="3602" width="21.7109375" style="1" customWidth="1"/>
    <col min="3603" max="3603" width="10.7109375" style="1" customWidth="1"/>
    <col min="3604" max="3604" width="21.7109375" style="1" customWidth="1"/>
    <col min="3605" max="3605" width="10.7109375" style="1" customWidth="1"/>
    <col min="3606" max="3606" width="18.7109375" style="1" customWidth="1"/>
    <col min="3607" max="3607" width="21.7109375" style="1" customWidth="1"/>
    <col min="3608" max="3608" width="40.7109375" style="1" customWidth="1"/>
    <col min="3609" max="3609" width="21.7109375" style="1" customWidth="1"/>
    <col min="3610" max="3610" width="10.7109375" style="1" customWidth="1"/>
    <col min="3611" max="3611" width="21.7109375" style="1" customWidth="1"/>
    <col min="3612" max="3612" width="10.7109375" style="1" customWidth="1"/>
    <col min="3613" max="3615" width="21.7109375" style="1" customWidth="1"/>
    <col min="3616" max="3616" width="10.7109375" style="1" customWidth="1"/>
    <col min="3617" max="3838" width="11.42578125" style="1"/>
    <col min="3839" max="3839" width="1.7109375" style="1" customWidth="1"/>
    <col min="3840" max="3840" width="40.7109375" style="1" customWidth="1"/>
    <col min="3841" max="3841" width="21.7109375" style="1" customWidth="1"/>
    <col min="3842" max="3842" width="10.7109375" style="1" customWidth="1"/>
    <col min="3843" max="3843" width="18.7109375" style="1" customWidth="1"/>
    <col min="3844" max="3845" width="21.7109375" style="1" customWidth="1"/>
    <col min="3846" max="3846" width="10.7109375" style="1" customWidth="1"/>
    <col min="3847" max="3847" width="21.7109375" style="1" customWidth="1"/>
    <col min="3848" max="3848" width="10.7109375" style="1" customWidth="1"/>
    <col min="3849" max="3849" width="18.7109375" style="1" customWidth="1"/>
    <col min="3850" max="3851" width="21.7109375" style="1" customWidth="1"/>
    <col min="3852" max="3852" width="40.7109375" style="1" customWidth="1"/>
    <col min="3853" max="3853" width="10.7109375" style="1" customWidth="1"/>
    <col min="3854" max="3854" width="21.7109375" style="1" customWidth="1"/>
    <col min="3855" max="3855" width="10.7109375" style="1" customWidth="1"/>
    <col min="3856" max="3856" width="18.7109375" style="1" customWidth="1"/>
    <col min="3857" max="3858" width="21.7109375" style="1" customWidth="1"/>
    <col min="3859" max="3859" width="10.7109375" style="1" customWidth="1"/>
    <col min="3860" max="3860" width="21.7109375" style="1" customWidth="1"/>
    <col min="3861" max="3861" width="10.7109375" style="1" customWidth="1"/>
    <col min="3862" max="3862" width="18.7109375" style="1" customWidth="1"/>
    <col min="3863" max="3863" width="21.7109375" style="1" customWidth="1"/>
    <col min="3864" max="3864" width="40.7109375" style="1" customWidth="1"/>
    <col min="3865" max="3865" width="21.7109375" style="1" customWidth="1"/>
    <col min="3866" max="3866" width="10.7109375" style="1" customWidth="1"/>
    <col min="3867" max="3867" width="21.7109375" style="1" customWidth="1"/>
    <col min="3868" max="3868" width="10.7109375" style="1" customWidth="1"/>
    <col min="3869" max="3871" width="21.7109375" style="1" customWidth="1"/>
    <col min="3872" max="3872" width="10.7109375" style="1" customWidth="1"/>
    <col min="3873" max="4094" width="11.42578125" style="1"/>
    <col min="4095" max="4095" width="1.7109375" style="1" customWidth="1"/>
    <col min="4096" max="4096" width="40.7109375" style="1" customWidth="1"/>
    <col min="4097" max="4097" width="21.7109375" style="1" customWidth="1"/>
    <col min="4098" max="4098" width="10.7109375" style="1" customWidth="1"/>
    <col min="4099" max="4099" width="18.7109375" style="1" customWidth="1"/>
    <col min="4100" max="4101" width="21.7109375" style="1" customWidth="1"/>
    <col min="4102" max="4102" width="10.7109375" style="1" customWidth="1"/>
    <col min="4103" max="4103" width="21.7109375" style="1" customWidth="1"/>
    <col min="4104" max="4104" width="10.7109375" style="1" customWidth="1"/>
    <col min="4105" max="4105" width="18.7109375" style="1" customWidth="1"/>
    <col min="4106" max="4107" width="21.7109375" style="1" customWidth="1"/>
    <col min="4108" max="4108" width="40.7109375" style="1" customWidth="1"/>
    <col min="4109" max="4109" width="10.7109375" style="1" customWidth="1"/>
    <col min="4110" max="4110" width="21.7109375" style="1" customWidth="1"/>
    <col min="4111" max="4111" width="10.7109375" style="1" customWidth="1"/>
    <col min="4112" max="4112" width="18.7109375" style="1" customWidth="1"/>
    <col min="4113" max="4114" width="21.7109375" style="1" customWidth="1"/>
    <col min="4115" max="4115" width="10.7109375" style="1" customWidth="1"/>
    <col min="4116" max="4116" width="21.7109375" style="1" customWidth="1"/>
    <col min="4117" max="4117" width="10.7109375" style="1" customWidth="1"/>
    <col min="4118" max="4118" width="18.7109375" style="1" customWidth="1"/>
    <col min="4119" max="4119" width="21.7109375" style="1" customWidth="1"/>
    <col min="4120" max="4120" width="40.7109375" style="1" customWidth="1"/>
    <col min="4121" max="4121" width="21.7109375" style="1" customWidth="1"/>
    <col min="4122" max="4122" width="10.7109375" style="1" customWidth="1"/>
    <col min="4123" max="4123" width="21.7109375" style="1" customWidth="1"/>
    <col min="4124" max="4124" width="10.7109375" style="1" customWidth="1"/>
    <col min="4125" max="4127" width="21.7109375" style="1" customWidth="1"/>
    <col min="4128" max="4128" width="10.7109375" style="1" customWidth="1"/>
    <col min="4129" max="4350" width="11.42578125" style="1"/>
    <col min="4351" max="4351" width="1.7109375" style="1" customWidth="1"/>
    <col min="4352" max="4352" width="40.7109375" style="1" customWidth="1"/>
    <col min="4353" max="4353" width="21.7109375" style="1" customWidth="1"/>
    <col min="4354" max="4354" width="10.7109375" style="1" customWidth="1"/>
    <col min="4355" max="4355" width="18.7109375" style="1" customWidth="1"/>
    <col min="4356" max="4357" width="21.7109375" style="1" customWidth="1"/>
    <col min="4358" max="4358" width="10.7109375" style="1" customWidth="1"/>
    <col min="4359" max="4359" width="21.7109375" style="1" customWidth="1"/>
    <col min="4360" max="4360" width="10.7109375" style="1" customWidth="1"/>
    <col min="4361" max="4361" width="18.7109375" style="1" customWidth="1"/>
    <col min="4362" max="4363" width="21.7109375" style="1" customWidth="1"/>
    <col min="4364" max="4364" width="40.7109375" style="1" customWidth="1"/>
    <col min="4365" max="4365" width="10.7109375" style="1" customWidth="1"/>
    <col min="4366" max="4366" width="21.7109375" style="1" customWidth="1"/>
    <col min="4367" max="4367" width="10.7109375" style="1" customWidth="1"/>
    <col min="4368" max="4368" width="18.7109375" style="1" customWidth="1"/>
    <col min="4369" max="4370" width="21.7109375" style="1" customWidth="1"/>
    <col min="4371" max="4371" width="10.7109375" style="1" customWidth="1"/>
    <col min="4372" max="4372" width="21.7109375" style="1" customWidth="1"/>
    <col min="4373" max="4373" width="10.7109375" style="1" customWidth="1"/>
    <col min="4374" max="4374" width="18.7109375" style="1" customWidth="1"/>
    <col min="4375" max="4375" width="21.7109375" style="1" customWidth="1"/>
    <col min="4376" max="4376" width="40.7109375" style="1" customWidth="1"/>
    <col min="4377" max="4377" width="21.7109375" style="1" customWidth="1"/>
    <col min="4378" max="4378" width="10.7109375" style="1" customWidth="1"/>
    <col min="4379" max="4379" width="21.7109375" style="1" customWidth="1"/>
    <col min="4380" max="4380" width="10.7109375" style="1" customWidth="1"/>
    <col min="4381" max="4383" width="21.7109375" style="1" customWidth="1"/>
    <col min="4384" max="4384" width="10.7109375" style="1" customWidth="1"/>
    <col min="4385" max="4606" width="11.42578125" style="1"/>
    <col min="4607" max="4607" width="1.7109375" style="1" customWidth="1"/>
    <col min="4608" max="4608" width="40.7109375" style="1" customWidth="1"/>
    <col min="4609" max="4609" width="21.7109375" style="1" customWidth="1"/>
    <col min="4610" max="4610" width="10.7109375" style="1" customWidth="1"/>
    <col min="4611" max="4611" width="18.7109375" style="1" customWidth="1"/>
    <col min="4612" max="4613" width="21.7109375" style="1" customWidth="1"/>
    <col min="4614" max="4614" width="10.7109375" style="1" customWidth="1"/>
    <col min="4615" max="4615" width="21.7109375" style="1" customWidth="1"/>
    <col min="4616" max="4616" width="10.7109375" style="1" customWidth="1"/>
    <col min="4617" max="4617" width="18.7109375" style="1" customWidth="1"/>
    <col min="4618" max="4619" width="21.7109375" style="1" customWidth="1"/>
    <col min="4620" max="4620" width="40.7109375" style="1" customWidth="1"/>
    <col min="4621" max="4621" width="10.7109375" style="1" customWidth="1"/>
    <col min="4622" max="4622" width="21.7109375" style="1" customWidth="1"/>
    <col min="4623" max="4623" width="10.7109375" style="1" customWidth="1"/>
    <col min="4624" max="4624" width="18.7109375" style="1" customWidth="1"/>
    <col min="4625" max="4626" width="21.7109375" style="1" customWidth="1"/>
    <col min="4627" max="4627" width="10.7109375" style="1" customWidth="1"/>
    <col min="4628" max="4628" width="21.7109375" style="1" customWidth="1"/>
    <col min="4629" max="4629" width="10.7109375" style="1" customWidth="1"/>
    <col min="4630" max="4630" width="18.7109375" style="1" customWidth="1"/>
    <col min="4631" max="4631" width="21.7109375" style="1" customWidth="1"/>
    <col min="4632" max="4632" width="40.7109375" style="1" customWidth="1"/>
    <col min="4633" max="4633" width="21.7109375" style="1" customWidth="1"/>
    <col min="4634" max="4634" width="10.7109375" style="1" customWidth="1"/>
    <col min="4635" max="4635" width="21.7109375" style="1" customWidth="1"/>
    <col min="4636" max="4636" width="10.7109375" style="1" customWidth="1"/>
    <col min="4637" max="4639" width="21.7109375" style="1" customWidth="1"/>
    <col min="4640" max="4640" width="10.7109375" style="1" customWidth="1"/>
    <col min="4641" max="4862" width="11.42578125" style="1"/>
    <col min="4863" max="4863" width="1.7109375" style="1" customWidth="1"/>
    <col min="4864" max="4864" width="40.7109375" style="1" customWidth="1"/>
    <col min="4865" max="4865" width="21.7109375" style="1" customWidth="1"/>
    <col min="4866" max="4866" width="10.7109375" style="1" customWidth="1"/>
    <col min="4867" max="4867" width="18.7109375" style="1" customWidth="1"/>
    <col min="4868" max="4869" width="21.7109375" style="1" customWidth="1"/>
    <col min="4870" max="4870" width="10.7109375" style="1" customWidth="1"/>
    <col min="4871" max="4871" width="21.7109375" style="1" customWidth="1"/>
    <col min="4872" max="4872" width="10.7109375" style="1" customWidth="1"/>
    <col min="4873" max="4873" width="18.7109375" style="1" customWidth="1"/>
    <col min="4874" max="4875" width="21.7109375" style="1" customWidth="1"/>
    <col min="4876" max="4876" width="40.7109375" style="1" customWidth="1"/>
    <col min="4877" max="4877" width="10.7109375" style="1" customWidth="1"/>
    <col min="4878" max="4878" width="21.7109375" style="1" customWidth="1"/>
    <col min="4879" max="4879" width="10.7109375" style="1" customWidth="1"/>
    <col min="4880" max="4880" width="18.7109375" style="1" customWidth="1"/>
    <col min="4881" max="4882" width="21.7109375" style="1" customWidth="1"/>
    <col min="4883" max="4883" width="10.7109375" style="1" customWidth="1"/>
    <col min="4884" max="4884" width="21.7109375" style="1" customWidth="1"/>
    <col min="4885" max="4885" width="10.7109375" style="1" customWidth="1"/>
    <col min="4886" max="4886" width="18.7109375" style="1" customWidth="1"/>
    <col min="4887" max="4887" width="21.7109375" style="1" customWidth="1"/>
    <col min="4888" max="4888" width="40.7109375" style="1" customWidth="1"/>
    <col min="4889" max="4889" width="21.7109375" style="1" customWidth="1"/>
    <col min="4890" max="4890" width="10.7109375" style="1" customWidth="1"/>
    <col min="4891" max="4891" width="21.7109375" style="1" customWidth="1"/>
    <col min="4892" max="4892" width="10.7109375" style="1" customWidth="1"/>
    <col min="4893" max="4895" width="21.7109375" style="1" customWidth="1"/>
    <col min="4896" max="4896" width="10.7109375" style="1" customWidth="1"/>
    <col min="4897" max="5118" width="11.42578125" style="1"/>
    <col min="5119" max="5119" width="1.7109375" style="1" customWidth="1"/>
    <col min="5120" max="5120" width="40.7109375" style="1" customWidth="1"/>
    <col min="5121" max="5121" width="21.7109375" style="1" customWidth="1"/>
    <col min="5122" max="5122" width="10.7109375" style="1" customWidth="1"/>
    <col min="5123" max="5123" width="18.7109375" style="1" customWidth="1"/>
    <col min="5124" max="5125" width="21.7109375" style="1" customWidth="1"/>
    <col min="5126" max="5126" width="10.7109375" style="1" customWidth="1"/>
    <col min="5127" max="5127" width="21.7109375" style="1" customWidth="1"/>
    <col min="5128" max="5128" width="10.7109375" style="1" customWidth="1"/>
    <col min="5129" max="5129" width="18.7109375" style="1" customWidth="1"/>
    <col min="5130" max="5131" width="21.7109375" style="1" customWidth="1"/>
    <col min="5132" max="5132" width="40.7109375" style="1" customWidth="1"/>
    <col min="5133" max="5133" width="10.7109375" style="1" customWidth="1"/>
    <col min="5134" max="5134" width="21.7109375" style="1" customWidth="1"/>
    <col min="5135" max="5135" width="10.7109375" style="1" customWidth="1"/>
    <col min="5136" max="5136" width="18.7109375" style="1" customWidth="1"/>
    <col min="5137" max="5138" width="21.7109375" style="1" customWidth="1"/>
    <col min="5139" max="5139" width="10.7109375" style="1" customWidth="1"/>
    <col min="5140" max="5140" width="21.7109375" style="1" customWidth="1"/>
    <col min="5141" max="5141" width="10.7109375" style="1" customWidth="1"/>
    <col min="5142" max="5142" width="18.7109375" style="1" customWidth="1"/>
    <col min="5143" max="5143" width="21.7109375" style="1" customWidth="1"/>
    <col min="5144" max="5144" width="40.7109375" style="1" customWidth="1"/>
    <col min="5145" max="5145" width="21.7109375" style="1" customWidth="1"/>
    <col min="5146" max="5146" width="10.7109375" style="1" customWidth="1"/>
    <col min="5147" max="5147" width="21.7109375" style="1" customWidth="1"/>
    <col min="5148" max="5148" width="10.7109375" style="1" customWidth="1"/>
    <col min="5149" max="5151" width="21.7109375" style="1" customWidth="1"/>
    <col min="5152" max="5152" width="10.7109375" style="1" customWidth="1"/>
    <col min="5153" max="5374" width="11.42578125" style="1"/>
    <col min="5375" max="5375" width="1.7109375" style="1" customWidth="1"/>
    <col min="5376" max="5376" width="40.7109375" style="1" customWidth="1"/>
    <col min="5377" max="5377" width="21.7109375" style="1" customWidth="1"/>
    <col min="5378" max="5378" width="10.7109375" style="1" customWidth="1"/>
    <col min="5379" max="5379" width="18.7109375" style="1" customWidth="1"/>
    <col min="5380" max="5381" width="21.7109375" style="1" customWidth="1"/>
    <col min="5382" max="5382" width="10.7109375" style="1" customWidth="1"/>
    <col min="5383" max="5383" width="21.7109375" style="1" customWidth="1"/>
    <col min="5384" max="5384" width="10.7109375" style="1" customWidth="1"/>
    <col min="5385" max="5385" width="18.7109375" style="1" customWidth="1"/>
    <col min="5386" max="5387" width="21.7109375" style="1" customWidth="1"/>
    <col min="5388" max="5388" width="40.7109375" style="1" customWidth="1"/>
    <col min="5389" max="5389" width="10.7109375" style="1" customWidth="1"/>
    <col min="5390" max="5390" width="21.7109375" style="1" customWidth="1"/>
    <col min="5391" max="5391" width="10.7109375" style="1" customWidth="1"/>
    <col min="5392" max="5392" width="18.7109375" style="1" customWidth="1"/>
    <col min="5393" max="5394" width="21.7109375" style="1" customWidth="1"/>
    <col min="5395" max="5395" width="10.7109375" style="1" customWidth="1"/>
    <col min="5396" max="5396" width="21.7109375" style="1" customWidth="1"/>
    <col min="5397" max="5397" width="10.7109375" style="1" customWidth="1"/>
    <col min="5398" max="5398" width="18.7109375" style="1" customWidth="1"/>
    <col min="5399" max="5399" width="21.7109375" style="1" customWidth="1"/>
    <col min="5400" max="5400" width="40.7109375" style="1" customWidth="1"/>
    <col min="5401" max="5401" width="21.7109375" style="1" customWidth="1"/>
    <col min="5402" max="5402" width="10.7109375" style="1" customWidth="1"/>
    <col min="5403" max="5403" width="21.7109375" style="1" customWidth="1"/>
    <col min="5404" max="5404" width="10.7109375" style="1" customWidth="1"/>
    <col min="5405" max="5407" width="21.7109375" style="1" customWidth="1"/>
    <col min="5408" max="5408" width="10.7109375" style="1" customWidth="1"/>
    <col min="5409" max="5630" width="11.42578125" style="1"/>
    <col min="5631" max="5631" width="1.7109375" style="1" customWidth="1"/>
    <col min="5632" max="5632" width="40.7109375" style="1" customWidth="1"/>
    <col min="5633" max="5633" width="21.7109375" style="1" customWidth="1"/>
    <col min="5634" max="5634" width="10.7109375" style="1" customWidth="1"/>
    <col min="5635" max="5635" width="18.7109375" style="1" customWidth="1"/>
    <col min="5636" max="5637" width="21.7109375" style="1" customWidth="1"/>
    <col min="5638" max="5638" width="10.7109375" style="1" customWidth="1"/>
    <col min="5639" max="5639" width="21.7109375" style="1" customWidth="1"/>
    <col min="5640" max="5640" width="10.7109375" style="1" customWidth="1"/>
    <col min="5641" max="5641" width="18.7109375" style="1" customWidth="1"/>
    <col min="5642" max="5643" width="21.7109375" style="1" customWidth="1"/>
    <col min="5644" max="5644" width="40.7109375" style="1" customWidth="1"/>
    <col min="5645" max="5645" width="10.7109375" style="1" customWidth="1"/>
    <col min="5646" max="5646" width="21.7109375" style="1" customWidth="1"/>
    <col min="5647" max="5647" width="10.7109375" style="1" customWidth="1"/>
    <col min="5648" max="5648" width="18.7109375" style="1" customWidth="1"/>
    <col min="5649" max="5650" width="21.7109375" style="1" customWidth="1"/>
    <col min="5651" max="5651" width="10.7109375" style="1" customWidth="1"/>
    <col min="5652" max="5652" width="21.7109375" style="1" customWidth="1"/>
    <col min="5653" max="5653" width="10.7109375" style="1" customWidth="1"/>
    <col min="5654" max="5654" width="18.7109375" style="1" customWidth="1"/>
    <col min="5655" max="5655" width="21.7109375" style="1" customWidth="1"/>
    <col min="5656" max="5656" width="40.7109375" style="1" customWidth="1"/>
    <col min="5657" max="5657" width="21.7109375" style="1" customWidth="1"/>
    <col min="5658" max="5658" width="10.7109375" style="1" customWidth="1"/>
    <col min="5659" max="5659" width="21.7109375" style="1" customWidth="1"/>
    <col min="5660" max="5660" width="10.7109375" style="1" customWidth="1"/>
    <col min="5661" max="5663" width="21.7109375" style="1" customWidth="1"/>
    <col min="5664" max="5664" width="10.7109375" style="1" customWidth="1"/>
    <col min="5665" max="5886" width="11.42578125" style="1"/>
    <col min="5887" max="5887" width="1.7109375" style="1" customWidth="1"/>
    <col min="5888" max="5888" width="40.7109375" style="1" customWidth="1"/>
    <col min="5889" max="5889" width="21.7109375" style="1" customWidth="1"/>
    <col min="5890" max="5890" width="10.7109375" style="1" customWidth="1"/>
    <col min="5891" max="5891" width="18.7109375" style="1" customWidth="1"/>
    <col min="5892" max="5893" width="21.7109375" style="1" customWidth="1"/>
    <col min="5894" max="5894" width="10.7109375" style="1" customWidth="1"/>
    <col min="5895" max="5895" width="21.7109375" style="1" customWidth="1"/>
    <col min="5896" max="5896" width="10.7109375" style="1" customWidth="1"/>
    <col min="5897" max="5897" width="18.7109375" style="1" customWidth="1"/>
    <col min="5898" max="5899" width="21.7109375" style="1" customWidth="1"/>
    <col min="5900" max="5900" width="40.7109375" style="1" customWidth="1"/>
    <col min="5901" max="5901" width="10.7109375" style="1" customWidth="1"/>
    <col min="5902" max="5902" width="21.7109375" style="1" customWidth="1"/>
    <col min="5903" max="5903" width="10.7109375" style="1" customWidth="1"/>
    <col min="5904" max="5904" width="18.7109375" style="1" customWidth="1"/>
    <col min="5905" max="5906" width="21.7109375" style="1" customWidth="1"/>
    <col min="5907" max="5907" width="10.7109375" style="1" customWidth="1"/>
    <col min="5908" max="5908" width="21.7109375" style="1" customWidth="1"/>
    <col min="5909" max="5909" width="10.7109375" style="1" customWidth="1"/>
    <col min="5910" max="5910" width="18.7109375" style="1" customWidth="1"/>
    <col min="5911" max="5911" width="21.7109375" style="1" customWidth="1"/>
    <col min="5912" max="5912" width="40.7109375" style="1" customWidth="1"/>
    <col min="5913" max="5913" width="21.7109375" style="1" customWidth="1"/>
    <col min="5914" max="5914" width="10.7109375" style="1" customWidth="1"/>
    <col min="5915" max="5915" width="21.7109375" style="1" customWidth="1"/>
    <col min="5916" max="5916" width="10.7109375" style="1" customWidth="1"/>
    <col min="5917" max="5919" width="21.7109375" style="1" customWidth="1"/>
    <col min="5920" max="5920" width="10.7109375" style="1" customWidth="1"/>
    <col min="5921" max="6142" width="11.42578125" style="1"/>
    <col min="6143" max="6143" width="1.7109375" style="1" customWidth="1"/>
    <col min="6144" max="6144" width="40.7109375" style="1" customWidth="1"/>
    <col min="6145" max="6145" width="21.7109375" style="1" customWidth="1"/>
    <col min="6146" max="6146" width="10.7109375" style="1" customWidth="1"/>
    <col min="6147" max="6147" width="18.7109375" style="1" customWidth="1"/>
    <col min="6148" max="6149" width="21.7109375" style="1" customWidth="1"/>
    <col min="6150" max="6150" width="10.7109375" style="1" customWidth="1"/>
    <col min="6151" max="6151" width="21.7109375" style="1" customWidth="1"/>
    <col min="6152" max="6152" width="10.7109375" style="1" customWidth="1"/>
    <col min="6153" max="6153" width="18.7109375" style="1" customWidth="1"/>
    <col min="6154" max="6155" width="21.7109375" style="1" customWidth="1"/>
    <col min="6156" max="6156" width="40.7109375" style="1" customWidth="1"/>
    <col min="6157" max="6157" width="10.7109375" style="1" customWidth="1"/>
    <col min="6158" max="6158" width="21.7109375" style="1" customWidth="1"/>
    <col min="6159" max="6159" width="10.7109375" style="1" customWidth="1"/>
    <col min="6160" max="6160" width="18.7109375" style="1" customWidth="1"/>
    <col min="6161" max="6162" width="21.7109375" style="1" customWidth="1"/>
    <col min="6163" max="6163" width="10.7109375" style="1" customWidth="1"/>
    <col min="6164" max="6164" width="21.7109375" style="1" customWidth="1"/>
    <col min="6165" max="6165" width="10.7109375" style="1" customWidth="1"/>
    <col min="6166" max="6166" width="18.7109375" style="1" customWidth="1"/>
    <col min="6167" max="6167" width="21.7109375" style="1" customWidth="1"/>
    <col min="6168" max="6168" width="40.7109375" style="1" customWidth="1"/>
    <col min="6169" max="6169" width="21.7109375" style="1" customWidth="1"/>
    <col min="6170" max="6170" width="10.7109375" style="1" customWidth="1"/>
    <col min="6171" max="6171" width="21.7109375" style="1" customWidth="1"/>
    <col min="6172" max="6172" width="10.7109375" style="1" customWidth="1"/>
    <col min="6173" max="6175" width="21.7109375" style="1" customWidth="1"/>
    <col min="6176" max="6176" width="10.7109375" style="1" customWidth="1"/>
    <col min="6177" max="6398" width="11.42578125" style="1"/>
    <col min="6399" max="6399" width="1.7109375" style="1" customWidth="1"/>
    <col min="6400" max="6400" width="40.7109375" style="1" customWidth="1"/>
    <col min="6401" max="6401" width="21.7109375" style="1" customWidth="1"/>
    <col min="6402" max="6402" width="10.7109375" style="1" customWidth="1"/>
    <col min="6403" max="6403" width="18.7109375" style="1" customWidth="1"/>
    <col min="6404" max="6405" width="21.7109375" style="1" customWidth="1"/>
    <col min="6406" max="6406" width="10.7109375" style="1" customWidth="1"/>
    <col min="6407" max="6407" width="21.7109375" style="1" customWidth="1"/>
    <col min="6408" max="6408" width="10.7109375" style="1" customWidth="1"/>
    <col min="6409" max="6409" width="18.7109375" style="1" customWidth="1"/>
    <col min="6410" max="6411" width="21.7109375" style="1" customWidth="1"/>
    <col min="6412" max="6412" width="40.7109375" style="1" customWidth="1"/>
    <col min="6413" max="6413" width="10.7109375" style="1" customWidth="1"/>
    <col min="6414" max="6414" width="21.7109375" style="1" customWidth="1"/>
    <col min="6415" max="6415" width="10.7109375" style="1" customWidth="1"/>
    <col min="6416" max="6416" width="18.7109375" style="1" customWidth="1"/>
    <col min="6417" max="6418" width="21.7109375" style="1" customWidth="1"/>
    <col min="6419" max="6419" width="10.7109375" style="1" customWidth="1"/>
    <col min="6420" max="6420" width="21.7109375" style="1" customWidth="1"/>
    <col min="6421" max="6421" width="10.7109375" style="1" customWidth="1"/>
    <col min="6422" max="6422" width="18.7109375" style="1" customWidth="1"/>
    <col min="6423" max="6423" width="21.7109375" style="1" customWidth="1"/>
    <col min="6424" max="6424" width="40.7109375" style="1" customWidth="1"/>
    <col min="6425" max="6425" width="21.7109375" style="1" customWidth="1"/>
    <col min="6426" max="6426" width="10.7109375" style="1" customWidth="1"/>
    <col min="6427" max="6427" width="21.7109375" style="1" customWidth="1"/>
    <col min="6428" max="6428" width="10.7109375" style="1" customWidth="1"/>
    <col min="6429" max="6431" width="21.7109375" style="1" customWidth="1"/>
    <col min="6432" max="6432" width="10.7109375" style="1" customWidth="1"/>
    <col min="6433" max="6654" width="11.42578125" style="1"/>
    <col min="6655" max="6655" width="1.7109375" style="1" customWidth="1"/>
    <col min="6656" max="6656" width="40.7109375" style="1" customWidth="1"/>
    <col min="6657" max="6657" width="21.7109375" style="1" customWidth="1"/>
    <col min="6658" max="6658" width="10.7109375" style="1" customWidth="1"/>
    <col min="6659" max="6659" width="18.7109375" style="1" customWidth="1"/>
    <col min="6660" max="6661" width="21.7109375" style="1" customWidth="1"/>
    <col min="6662" max="6662" width="10.7109375" style="1" customWidth="1"/>
    <col min="6663" max="6663" width="21.7109375" style="1" customWidth="1"/>
    <col min="6664" max="6664" width="10.7109375" style="1" customWidth="1"/>
    <col min="6665" max="6665" width="18.7109375" style="1" customWidth="1"/>
    <col min="6666" max="6667" width="21.7109375" style="1" customWidth="1"/>
    <col min="6668" max="6668" width="40.7109375" style="1" customWidth="1"/>
    <col min="6669" max="6669" width="10.7109375" style="1" customWidth="1"/>
    <col min="6670" max="6670" width="21.7109375" style="1" customWidth="1"/>
    <col min="6671" max="6671" width="10.7109375" style="1" customWidth="1"/>
    <col min="6672" max="6672" width="18.7109375" style="1" customWidth="1"/>
    <col min="6673" max="6674" width="21.7109375" style="1" customWidth="1"/>
    <col min="6675" max="6675" width="10.7109375" style="1" customWidth="1"/>
    <col min="6676" max="6676" width="21.7109375" style="1" customWidth="1"/>
    <col min="6677" max="6677" width="10.7109375" style="1" customWidth="1"/>
    <col min="6678" max="6678" width="18.7109375" style="1" customWidth="1"/>
    <col min="6679" max="6679" width="21.7109375" style="1" customWidth="1"/>
    <col min="6680" max="6680" width="40.7109375" style="1" customWidth="1"/>
    <col min="6681" max="6681" width="21.7109375" style="1" customWidth="1"/>
    <col min="6682" max="6682" width="10.7109375" style="1" customWidth="1"/>
    <col min="6683" max="6683" width="21.7109375" style="1" customWidth="1"/>
    <col min="6684" max="6684" width="10.7109375" style="1" customWidth="1"/>
    <col min="6685" max="6687" width="21.7109375" style="1" customWidth="1"/>
    <col min="6688" max="6688" width="10.7109375" style="1" customWidth="1"/>
    <col min="6689" max="6910" width="11.42578125" style="1"/>
    <col min="6911" max="6911" width="1.7109375" style="1" customWidth="1"/>
    <col min="6912" max="6912" width="40.7109375" style="1" customWidth="1"/>
    <col min="6913" max="6913" width="21.7109375" style="1" customWidth="1"/>
    <col min="6914" max="6914" width="10.7109375" style="1" customWidth="1"/>
    <col min="6915" max="6915" width="18.7109375" style="1" customWidth="1"/>
    <col min="6916" max="6917" width="21.7109375" style="1" customWidth="1"/>
    <col min="6918" max="6918" width="10.7109375" style="1" customWidth="1"/>
    <col min="6919" max="6919" width="21.7109375" style="1" customWidth="1"/>
    <col min="6920" max="6920" width="10.7109375" style="1" customWidth="1"/>
    <col min="6921" max="6921" width="18.7109375" style="1" customWidth="1"/>
    <col min="6922" max="6923" width="21.7109375" style="1" customWidth="1"/>
    <col min="6924" max="6924" width="40.7109375" style="1" customWidth="1"/>
    <col min="6925" max="6925" width="10.7109375" style="1" customWidth="1"/>
    <col min="6926" max="6926" width="21.7109375" style="1" customWidth="1"/>
    <col min="6927" max="6927" width="10.7109375" style="1" customWidth="1"/>
    <col min="6928" max="6928" width="18.7109375" style="1" customWidth="1"/>
    <col min="6929" max="6930" width="21.7109375" style="1" customWidth="1"/>
    <col min="6931" max="6931" width="10.7109375" style="1" customWidth="1"/>
    <col min="6932" max="6932" width="21.7109375" style="1" customWidth="1"/>
    <col min="6933" max="6933" width="10.7109375" style="1" customWidth="1"/>
    <col min="6934" max="6934" width="18.7109375" style="1" customWidth="1"/>
    <col min="6935" max="6935" width="21.7109375" style="1" customWidth="1"/>
    <col min="6936" max="6936" width="40.7109375" style="1" customWidth="1"/>
    <col min="6937" max="6937" width="21.7109375" style="1" customWidth="1"/>
    <col min="6938" max="6938" width="10.7109375" style="1" customWidth="1"/>
    <col min="6939" max="6939" width="21.7109375" style="1" customWidth="1"/>
    <col min="6940" max="6940" width="10.7109375" style="1" customWidth="1"/>
    <col min="6941" max="6943" width="21.7109375" style="1" customWidth="1"/>
    <col min="6944" max="6944" width="10.7109375" style="1" customWidth="1"/>
    <col min="6945" max="7166" width="11.42578125" style="1"/>
    <col min="7167" max="7167" width="1.7109375" style="1" customWidth="1"/>
    <col min="7168" max="7168" width="40.7109375" style="1" customWidth="1"/>
    <col min="7169" max="7169" width="21.7109375" style="1" customWidth="1"/>
    <col min="7170" max="7170" width="10.7109375" style="1" customWidth="1"/>
    <col min="7171" max="7171" width="18.7109375" style="1" customWidth="1"/>
    <col min="7172" max="7173" width="21.7109375" style="1" customWidth="1"/>
    <col min="7174" max="7174" width="10.7109375" style="1" customWidth="1"/>
    <col min="7175" max="7175" width="21.7109375" style="1" customWidth="1"/>
    <col min="7176" max="7176" width="10.7109375" style="1" customWidth="1"/>
    <col min="7177" max="7177" width="18.7109375" style="1" customWidth="1"/>
    <col min="7178" max="7179" width="21.7109375" style="1" customWidth="1"/>
    <col min="7180" max="7180" width="40.7109375" style="1" customWidth="1"/>
    <col min="7181" max="7181" width="10.7109375" style="1" customWidth="1"/>
    <col min="7182" max="7182" width="21.7109375" style="1" customWidth="1"/>
    <col min="7183" max="7183" width="10.7109375" style="1" customWidth="1"/>
    <col min="7184" max="7184" width="18.7109375" style="1" customWidth="1"/>
    <col min="7185" max="7186" width="21.7109375" style="1" customWidth="1"/>
    <col min="7187" max="7187" width="10.7109375" style="1" customWidth="1"/>
    <col min="7188" max="7188" width="21.7109375" style="1" customWidth="1"/>
    <col min="7189" max="7189" width="10.7109375" style="1" customWidth="1"/>
    <col min="7190" max="7190" width="18.7109375" style="1" customWidth="1"/>
    <col min="7191" max="7191" width="21.7109375" style="1" customWidth="1"/>
    <col min="7192" max="7192" width="40.7109375" style="1" customWidth="1"/>
    <col min="7193" max="7193" width="21.7109375" style="1" customWidth="1"/>
    <col min="7194" max="7194" width="10.7109375" style="1" customWidth="1"/>
    <col min="7195" max="7195" width="21.7109375" style="1" customWidth="1"/>
    <col min="7196" max="7196" width="10.7109375" style="1" customWidth="1"/>
    <col min="7197" max="7199" width="21.7109375" style="1" customWidth="1"/>
    <col min="7200" max="7200" width="10.7109375" style="1" customWidth="1"/>
    <col min="7201" max="7422" width="11.42578125" style="1"/>
    <col min="7423" max="7423" width="1.7109375" style="1" customWidth="1"/>
    <col min="7424" max="7424" width="40.7109375" style="1" customWidth="1"/>
    <col min="7425" max="7425" width="21.7109375" style="1" customWidth="1"/>
    <col min="7426" max="7426" width="10.7109375" style="1" customWidth="1"/>
    <col min="7427" max="7427" width="18.7109375" style="1" customWidth="1"/>
    <col min="7428" max="7429" width="21.7109375" style="1" customWidth="1"/>
    <col min="7430" max="7430" width="10.7109375" style="1" customWidth="1"/>
    <col min="7431" max="7431" width="21.7109375" style="1" customWidth="1"/>
    <col min="7432" max="7432" width="10.7109375" style="1" customWidth="1"/>
    <col min="7433" max="7433" width="18.7109375" style="1" customWidth="1"/>
    <col min="7434" max="7435" width="21.7109375" style="1" customWidth="1"/>
    <col min="7436" max="7436" width="40.7109375" style="1" customWidth="1"/>
    <col min="7437" max="7437" width="10.7109375" style="1" customWidth="1"/>
    <col min="7438" max="7438" width="21.7109375" style="1" customWidth="1"/>
    <col min="7439" max="7439" width="10.7109375" style="1" customWidth="1"/>
    <col min="7440" max="7440" width="18.7109375" style="1" customWidth="1"/>
    <col min="7441" max="7442" width="21.7109375" style="1" customWidth="1"/>
    <col min="7443" max="7443" width="10.7109375" style="1" customWidth="1"/>
    <col min="7444" max="7444" width="21.7109375" style="1" customWidth="1"/>
    <col min="7445" max="7445" width="10.7109375" style="1" customWidth="1"/>
    <col min="7446" max="7446" width="18.7109375" style="1" customWidth="1"/>
    <col min="7447" max="7447" width="21.7109375" style="1" customWidth="1"/>
    <col min="7448" max="7448" width="40.7109375" style="1" customWidth="1"/>
    <col min="7449" max="7449" width="21.7109375" style="1" customWidth="1"/>
    <col min="7450" max="7450" width="10.7109375" style="1" customWidth="1"/>
    <col min="7451" max="7451" width="21.7109375" style="1" customWidth="1"/>
    <col min="7452" max="7452" width="10.7109375" style="1" customWidth="1"/>
    <col min="7453" max="7455" width="21.7109375" style="1" customWidth="1"/>
    <col min="7456" max="7456" width="10.7109375" style="1" customWidth="1"/>
    <col min="7457" max="7678" width="11.42578125" style="1"/>
    <col min="7679" max="7679" width="1.7109375" style="1" customWidth="1"/>
    <col min="7680" max="7680" width="40.7109375" style="1" customWidth="1"/>
    <col min="7681" max="7681" width="21.7109375" style="1" customWidth="1"/>
    <col min="7682" max="7682" width="10.7109375" style="1" customWidth="1"/>
    <col min="7683" max="7683" width="18.7109375" style="1" customWidth="1"/>
    <col min="7684" max="7685" width="21.7109375" style="1" customWidth="1"/>
    <col min="7686" max="7686" width="10.7109375" style="1" customWidth="1"/>
    <col min="7687" max="7687" width="21.7109375" style="1" customWidth="1"/>
    <col min="7688" max="7688" width="10.7109375" style="1" customWidth="1"/>
    <col min="7689" max="7689" width="18.7109375" style="1" customWidth="1"/>
    <col min="7690" max="7691" width="21.7109375" style="1" customWidth="1"/>
    <col min="7692" max="7692" width="40.7109375" style="1" customWidth="1"/>
    <col min="7693" max="7693" width="10.7109375" style="1" customWidth="1"/>
    <col min="7694" max="7694" width="21.7109375" style="1" customWidth="1"/>
    <col min="7695" max="7695" width="10.7109375" style="1" customWidth="1"/>
    <col min="7696" max="7696" width="18.7109375" style="1" customWidth="1"/>
    <col min="7697" max="7698" width="21.7109375" style="1" customWidth="1"/>
    <col min="7699" max="7699" width="10.7109375" style="1" customWidth="1"/>
    <col min="7700" max="7700" width="21.7109375" style="1" customWidth="1"/>
    <col min="7701" max="7701" width="10.7109375" style="1" customWidth="1"/>
    <col min="7702" max="7702" width="18.7109375" style="1" customWidth="1"/>
    <col min="7703" max="7703" width="21.7109375" style="1" customWidth="1"/>
    <col min="7704" max="7704" width="40.7109375" style="1" customWidth="1"/>
    <col min="7705" max="7705" width="21.7109375" style="1" customWidth="1"/>
    <col min="7706" max="7706" width="10.7109375" style="1" customWidth="1"/>
    <col min="7707" max="7707" width="21.7109375" style="1" customWidth="1"/>
    <col min="7708" max="7708" width="10.7109375" style="1" customWidth="1"/>
    <col min="7709" max="7711" width="21.7109375" style="1" customWidth="1"/>
    <col min="7712" max="7712" width="10.7109375" style="1" customWidth="1"/>
    <col min="7713" max="7934" width="11.42578125" style="1"/>
    <col min="7935" max="7935" width="1.7109375" style="1" customWidth="1"/>
    <col min="7936" max="7936" width="40.7109375" style="1" customWidth="1"/>
    <col min="7937" max="7937" width="21.7109375" style="1" customWidth="1"/>
    <col min="7938" max="7938" width="10.7109375" style="1" customWidth="1"/>
    <col min="7939" max="7939" width="18.7109375" style="1" customWidth="1"/>
    <col min="7940" max="7941" width="21.7109375" style="1" customWidth="1"/>
    <col min="7942" max="7942" width="10.7109375" style="1" customWidth="1"/>
    <col min="7943" max="7943" width="21.7109375" style="1" customWidth="1"/>
    <col min="7944" max="7944" width="10.7109375" style="1" customWidth="1"/>
    <col min="7945" max="7945" width="18.7109375" style="1" customWidth="1"/>
    <col min="7946" max="7947" width="21.7109375" style="1" customWidth="1"/>
    <col min="7948" max="7948" width="40.7109375" style="1" customWidth="1"/>
    <col min="7949" max="7949" width="10.7109375" style="1" customWidth="1"/>
    <col min="7950" max="7950" width="21.7109375" style="1" customWidth="1"/>
    <col min="7951" max="7951" width="10.7109375" style="1" customWidth="1"/>
    <col min="7952" max="7952" width="18.7109375" style="1" customWidth="1"/>
    <col min="7953" max="7954" width="21.7109375" style="1" customWidth="1"/>
    <col min="7955" max="7955" width="10.7109375" style="1" customWidth="1"/>
    <col min="7956" max="7956" width="21.7109375" style="1" customWidth="1"/>
    <col min="7957" max="7957" width="10.7109375" style="1" customWidth="1"/>
    <col min="7958" max="7958" width="18.7109375" style="1" customWidth="1"/>
    <col min="7959" max="7959" width="21.7109375" style="1" customWidth="1"/>
    <col min="7960" max="7960" width="40.7109375" style="1" customWidth="1"/>
    <col min="7961" max="7961" width="21.7109375" style="1" customWidth="1"/>
    <col min="7962" max="7962" width="10.7109375" style="1" customWidth="1"/>
    <col min="7963" max="7963" width="21.7109375" style="1" customWidth="1"/>
    <col min="7964" max="7964" width="10.7109375" style="1" customWidth="1"/>
    <col min="7965" max="7967" width="21.7109375" style="1" customWidth="1"/>
    <col min="7968" max="7968" width="10.7109375" style="1" customWidth="1"/>
    <col min="7969" max="8190" width="11.42578125" style="1"/>
    <col min="8191" max="8191" width="1.7109375" style="1" customWidth="1"/>
    <col min="8192" max="8192" width="40.7109375" style="1" customWidth="1"/>
    <col min="8193" max="8193" width="21.7109375" style="1" customWidth="1"/>
    <col min="8194" max="8194" width="10.7109375" style="1" customWidth="1"/>
    <col min="8195" max="8195" width="18.7109375" style="1" customWidth="1"/>
    <col min="8196" max="8197" width="21.7109375" style="1" customWidth="1"/>
    <col min="8198" max="8198" width="10.7109375" style="1" customWidth="1"/>
    <col min="8199" max="8199" width="21.7109375" style="1" customWidth="1"/>
    <col min="8200" max="8200" width="10.7109375" style="1" customWidth="1"/>
    <col min="8201" max="8201" width="18.7109375" style="1" customWidth="1"/>
    <col min="8202" max="8203" width="21.7109375" style="1" customWidth="1"/>
    <col min="8204" max="8204" width="40.7109375" style="1" customWidth="1"/>
    <col min="8205" max="8205" width="10.7109375" style="1" customWidth="1"/>
    <col min="8206" max="8206" width="21.7109375" style="1" customWidth="1"/>
    <col min="8207" max="8207" width="10.7109375" style="1" customWidth="1"/>
    <col min="8208" max="8208" width="18.7109375" style="1" customWidth="1"/>
    <col min="8209" max="8210" width="21.7109375" style="1" customWidth="1"/>
    <col min="8211" max="8211" width="10.7109375" style="1" customWidth="1"/>
    <col min="8212" max="8212" width="21.7109375" style="1" customWidth="1"/>
    <col min="8213" max="8213" width="10.7109375" style="1" customWidth="1"/>
    <col min="8214" max="8214" width="18.7109375" style="1" customWidth="1"/>
    <col min="8215" max="8215" width="21.7109375" style="1" customWidth="1"/>
    <col min="8216" max="8216" width="40.7109375" style="1" customWidth="1"/>
    <col min="8217" max="8217" width="21.7109375" style="1" customWidth="1"/>
    <col min="8218" max="8218" width="10.7109375" style="1" customWidth="1"/>
    <col min="8219" max="8219" width="21.7109375" style="1" customWidth="1"/>
    <col min="8220" max="8220" width="10.7109375" style="1" customWidth="1"/>
    <col min="8221" max="8223" width="21.7109375" style="1" customWidth="1"/>
    <col min="8224" max="8224" width="10.7109375" style="1" customWidth="1"/>
    <col min="8225" max="8446" width="11.42578125" style="1"/>
    <col min="8447" max="8447" width="1.7109375" style="1" customWidth="1"/>
    <col min="8448" max="8448" width="40.7109375" style="1" customWidth="1"/>
    <col min="8449" max="8449" width="21.7109375" style="1" customWidth="1"/>
    <col min="8450" max="8450" width="10.7109375" style="1" customWidth="1"/>
    <col min="8451" max="8451" width="18.7109375" style="1" customWidth="1"/>
    <col min="8452" max="8453" width="21.7109375" style="1" customWidth="1"/>
    <col min="8454" max="8454" width="10.7109375" style="1" customWidth="1"/>
    <col min="8455" max="8455" width="21.7109375" style="1" customWidth="1"/>
    <col min="8456" max="8456" width="10.7109375" style="1" customWidth="1"/>
    <col min="8457" max="8457" width="18.7109375" style="1" customWidth="1"/>
    <col min="8458" max="8459" width="21.7109375" style="1" customWidth="1"/>
    <col min="8460" max="8460" width="40.7109375" style="1" customWidth="1"/>
    <col min="8461" max="8461" width="10.7109375" style="1" customWidth="1"/>
    <col min="8462" max="8462" width="21.7109375" style="1" customWidth="1"/>
    <col min="8463" max="8463" width="10.7109375" style="1" customWidth="1"/>
    <col min="8464" max="8464" width="18.7109375" style="1" customWidth="1"/>
    <col min="8465" max="8466" width="21.7109375" style="1" customWidth="1"/>
    <col min="8467" max="8467" width="10.7109375" style="1" customWidth="1"/>
    <col min="8468" max="8468" width="21.7109375" style="1" customWidth="1"/>
    <col min="8469" max="8469" width="10.7109375" style="1" customWidth="1"/>
    <col min="8470" max="8470" width="18.7109375" style="1" customWidth="1"/>
    <col min="8471" max="8471" width="21.7109375" style="1" customWidth="1"/>
    <col min="8472" max="8472" width="40.7109375" style="1" customWidth="1"/>
    <col min="8473" max="8473" width="21.7109375" style="1" customWidth="1"/>
    <col min="8474" max="8474" width="10.7109375" style="1" customWidth="1"/>
    <col min="8475" max="8475" width="21.7109375" style="1" customWidth="1"/>
    <col min="8476" max="8476" width="10.7109375" style="1" customWidth="1"/>
    <col min="8477" max="8479" width="21.7109375" style="1" customWidth="1"/>
    <col min="8480" max="8480" width="10.7109375" style="1" customWidth="1"/>
    <col min="8481" max="8702" width="11.42578125" style="1"/>
    <col min="8703" max="8703" width="1.7109375" style="1" customWidth="1"/>
    <col min="8704" max="8704" width="40.7109375" style="1" customWidth="1"/>
    <col min="8705" max="8705" width="21.7109375" style="1" customWidth="1"/>
    <col min="8706" max="8706" width="10.7109375" style="1" customWidth="1"/>
    <col min="8707" max="8707" width="18.7109375" style="1" customWidth="1"/>
    <col min="8708" max="8709" width="21.7109375" style="1" customWidth="1"/>
    <col min="8710" max="8710" width="10.7109375" style="1" customWidth="1"/>
    <col min="8711" max="8711" width="21.7109375" style="1" customWidth="1"/>
    <col min="8712" max="8712" width="10.7109375" style="1" customWidth="1"/>
    <col min="8713" max="8713" width="18.7109375" style="1" customWidth="1"/>
    <col min="8714" max="8715" width="21.7109375" style="1" customWidth="1"/>
    <col min="8716" max="8716" width="40.7109375" style="1" customWidth="1"/>
    <col min="8717" max="8717" width="10.7109375" style="1" customWidth="1"/>
    <col min="8718" max="8718" width="21.7109375" style="1" customWidth="1"/>
    <col min="8719" max="8719" width="10.7109375" style="1" customWidth="1"/>
    <col min="8720" max="8720" width="18.7109375" style="1" customWidth="1"/>
    <col min="8721" max="8722" width="21.7109375" style="1" customWidth="1"/>
    <col min="8723" max="8723" width="10.7109375" style="1" customWidth="1"/>
    <col min="8724" max="8724" width="21.7109375" style="1" customWidth="1"/>
    <col min="8725" max="8725" width="10.7109375" style="1" customWidth="1"/>
    <col min="8726" max="8726" width="18.7109375" style="1" customWidth="1"/>
    <col min="8727" max="8727" width="21.7109375" style="1" customWidth="1"/>
    <col min="8728" max="8728" width="40.7109375" style="1" customWidth="1"/>
    <col min="8729" max="8729" width="21.7109375" style="1" customWidth="1"/>
    <col min="8730" max="8730" width="10.7109375" style="1" customWidth="1"/>
    <col min="8731" max="8731" width="21.7109375" style="1" customWidth="1"/>
    <col min="8732" max="8732" width="10.7109375" style="1" customWidth="1"/>
    <col min="8733" max="8735" width="21.7109375" style="1" customWidth="1"/>
    <col min="8736" max="8736" width="10.7109375" style="1" customWidth="1"/>
    <col min="8737" max="8958" width="11.42578125" style="1"/>
    <col min="8959" max="8959" width="1.7109375" style="1" customWidth="1"/>
    <col min="8960" max="8960" width="40.7109375" style="1" customWidth="1"/>
    <col min="8961" max="8961" width="21.7109375" style="1" customWidth="1"/>
    <col min="8962" max="8962" width="10.7109375" style="1" customWidth="1"/>
    <col min="8963" max="8963" width="18.7109375" style="1" customWidth="1"/>
    <col min="8964" max="8965" width="21.7109375" style="1" customWidth="1"/>
    <col min="8966" max="8966" width="10.7109375" style="1" customWidth="1"/>
    <col min="8967" max="8967" width="21.7109375" style="1" customWidth="1"/>
    <col min="8968" max="8968" width="10.7109375" style="1" customWidth="1"/>
    <col min="8969" max="8969" width="18.7109375" style="1" customWidth="1"/>
    <col min="8970" max="8971" width="21.7109375" style="1" customWidth="1"/>
    <col min="8972" max="8972" width="40.7109375" style="1" customWidth="1"/>
    <col min="8973" max="8973" width="10.7109375" style="1" customWidth="1"/>
    <col min="8974" max="8974" width="21.7109375" style="1" customWidth="1"/>
    <col min="8975" max="8975" width="10.7109375" style="1" customWidth="1"/>
    <col min="8976" max="8976" width="18.7109375" style="1" customWidth="1"/>
    <col min="8977" max="8978" width="21.7109375" style="1" customWidth="1"/>
    <col min="8979" max="8979" width="10.7109375" style="1" customWidth="1"/>
    <col min="8980" max="8980" width="21.7109375" style="1" customWidth="1"/>
    <col min="8981" max="8981" width="10.7109375" style="1" customWidth="1"/>
    <col min="8982" max="8982" width="18.7109375" style="1" customWidth="1"/>
    <col min="8983" max="8983" width="21.7109375" style="1" customWidth="1"/>
    <col min="8984" max="8984" width="40.7109375" style="1" customWidth="1"/>
    <col min="8985" max="8985" width="21.7109375" style="1" customWidth="1"/>
    <col min="8986" max="8986" width="10.7109375" style="1" customWidth="1"/>
    <col min="8987" max="8987" width="21.7109375" style="1" customWidth="1"/>
    <col min="8988" max="8988" width="10.7109375" style="1" customWidth="1"/>
    <col min="8989" max="8991" width="21.7109375" style="1" customWidth="1"/>
    <col min="8992" max="8992" width="10.7109375" style="1" customWidth="1"/>
    <col min="8993" max="9214" width="11.42578125" style="1"/>
    <col min="9215" max="9215" width="1.7109375" style="1" customWidth="1"/>
    <col min="9216" max="9216" width="40.7109375" style="1" customWidth="1"/>
    <col min="9217" max="9217" width="21.7109375" style="1" customWidth="1"/>
    <col min="9218" max="9218" width="10.7109375" style="1" customWidth="1"/>
    <col min="9219" max="9219" width="18.7109375" style="1" customWidth="1"/>
    <col min="9220" max="9221" width="21.7109375" style="1" customWidth="1"/>
    <col min="9222" max="9222" width="10.7109375" style="1" customWidth="1"/>
    <col min="9223" max="9223" width="21.7109375" style="1" customWidth="1"/>
    <col min="9224" max="9224" width="10.7109375" style="1" customWidth="1"/>
    <col min="9225" max="9225" width="18.7109375" style="1" customWidth="1"/>
    <col min="9226" max="9227" width="21.7109375" style="1" customWidth="1"/>
    <col min="9228" max="9228" width="40.7109375" style="1" customWidth="1"/>
    <col min="9229" max="9229" width="10.7109375" style="1" customWidth="1"/>
    <col min="9230" max="9230" width="21.7109375" style="1" customWidth="1"/>
    <col min="9231" max="9231" width="10.7109375" style="1" customWidth="1"/>
    <col min="9232" max="9232" width="18.7109375" style="1" customWidth="1"/>
    <col min="9233" max="9234" width="21.7109375" style="1" customWidth="1"/>
    <col min="9235" max="9235" width="10.7109375" style="1" customWidth="1"/>
    <col min="9236" max="9236" width="21.7109375" style="1" customWidth="1"/>
    <col min="9237" max="9237" width="10.7109375" style="1" customWidth="1"/>
    <col min="9238" max="9238" width="18.7109375" style="1" customWidth="1"/>
    <col min="9239" max="9239" width="21.7109375" style="1" customWidth="1"/>
    <col min="9240" max="9240" width="40.7109375" style="1" customWidth="1"/>
    <col min="9241" max="9241" width="21.7109375" style="1" customWidth="1"/>
    <col min="9242" max="9242" width="10.7109375" style="1" customWidth="1"/>
    <col min="9243" max="9243" width="21.7109375" style="1" customWidth="1"/>
    <col min="9244" max="9244" width="10.7109375" style="1" customWidth="1"/>
    <col min="9245" max="9247" width="21.7109375" style="1" customWidth="1"/>
    <col min="9248" max="9248" width="10.7109375" style="1" customWidth="1"/>
    <col min="9249" max="9470" width="11.42578125" style="1"/>
    <col min="9471" max="9471" width="1.7109375" style="1" customWidth="1"/>
    <col min="9472" max="9472" width="40.7109375" style="1" customWidth="1"/>
    <col min="9473" max="9473" width="21.7109375" style="1" customWidth="1"/>
    <col min="9474" max="9474" width="10.7109375" style="1" customWidth="1"/>
    <col min="9475" max="9475" width="18.7109375" style="1" customWidth="1"/>
    <col min="9476" max="9477" width="21.7109375" style="1" customWidth="1"/>
    <col min="9478" max="9478" width="10.7109375" style="1" customWidth="1"/>
    <col min="9479" max="9479" width="21.7109375" style="1" customWidth="1"/>
    <col min="9480" max="9480" width="10.7109375" style="1" customWidth="1"/>
    <col min="9481" max="9481" width="18.7109375" style="1" customWidth="1"/>
    <col min="9482" max="9483" width="21.7109375" style="1" customWidth="1"/>
    <col min="9484" max="9484" width="40.7109375" style="1" customWidth="1"/>
    <col min="9485" max="9485" width="10.7109375" style="1" customWidth="1"/>
    <col min="9486" max="9486" width="21.7109375" style="1" customWidth="1"/>
    <col min="9487" max="9487" width="10.7109375" style="1" customWidth="1"/>
    <col min="9488" max="9488" width="18.7109375" style="1" customWidth="1"/>
    <col min="9489" max="9490" width="21.7109375" style="1" customWidth="1"/>
    <col min="9491" max="9491" width="10.7109375" style="1" customWidth="1"/>
    <col min="9492" max="9492" width="21.7109375" style="1" customWidth="1"/>
    <col min="9493" max="9493" width="10.7109375" style="1" customWidth="1"/>
    <col min="9494" max="9494" width="18.7109375" style="1" customWidth="1"/>
    <col min="9495" max="9495" width="21.7109375" style="1" customWidth="1"/>
    <col min="9496" max="9496" width="40.7109375" style="1" customWidth="1"/>
    <col min="9497" max="9497" width="21.7109375" style="1" customWidth="1"/>
    <col min="9498" max="9498" width="10.7109375" style="1" customWidth="1"/>
    <col min="9499" max="9499" width="21.7109375" style="1" customWidth="1"/>
    <col min="9500" max="9500" width="10.7109375" style="1" customWidth="1"/>
    <col min="9501" max="9503" width="21.7109375" style="1" customWidth="1"/>
    <col min="9504" max="9504" width="10.7109375" style="1" customWidth="1"/>
    <col min="9505" max="9726" width="11.42578125" style="1"/>
    <col min="9727" max="9727" width="1.7109375" style="1" customWidth="1"/>
    <col min="9728" max="9728" width="40.7109375" style="1" customWidth="1"/>
    <col min="9729" max="9729" width="21.7109375" style="1" customWidth="1"/>
    <col min="9730" max="9730" width="10.7109375" style="1" customWidth="1"/>
    <col min="9731" max="9731" width="18.7109375" style="1" customWidth="1"/>
    <col min="9732" max="9733" width="21.7109375" style="1" customWidth="1"/>
    <col min="9734" max="9734" width="10.7109375" style="1" customWidth="1"/>
    <col min="9735" max="9735" width="21.7109375" style="1" customWidth="1"/>
    <col min="9736" max="9736" width="10.7109375" style="1" customWidth="1"/>
    <col min="9737" max="9737" width="18.7109375" style="1" customWidth="1"/>
    <col min="9738" max="9739" width="21.7109375" style="1" customWidth="1"/>
    <col min="9740" max="9740" width="40.7109375" style="1" customWidth="1"/>
    <col min="9741" max="9741" width="10.7109375" style="1" customWidth="1"/>
    <col min="9742" max="9742" width="21.7109375" style="1" customWidth="1"/>
    <col min="9743" max="9743" width="10.7109375" style="1" customWidth="1"/>
    <col min="9744" max="9744" width="18.7109375" style="1" customWidth="1"/>
    <col min="9745" max="9746" width="21.7109375" style="1" customWidth="1"/>
    <col min="9747" max="9747" width="10.7109375" style="1" customWidth="1"/>
    <col min="9748" max="9748" width="21.7109375" style="1" customWidth="1"/>
    <col min="9749" max="9749" width="10.7109375" style="1" customWidth="1"/>
    <col min="9750" max="9750" width="18.7109375" style="1" customWidth="1"/>
    <col min="9751" max="9751" width="21.7109375" style="1" customWidth="1"/>
    <col min="9752" max="9752" width="40.7109375" style="1" customWidth="1"/>
    <col min="9753" max="9753" width="21.7109375" style="1" customWidth="1"/>
    <col min="9754" max="9754" width="10.7109375" style="1" customWidth="1"/>
    <col min="9755" max="9755" width="21.7109375" style="1" customWidth="1"/>
    <col min="9756" max="9756" width="10.7109375" style="1" customWidth="1"/>
    <col min="9757" max="9759" width="21.7109375" style="1" customWidth="1"/>
    <col min="9760" max="9760" width="10.7109375" style="1" customWidth="1"/>
    <col min="9761" max="9982" width="11.42578125" style="1"/>
    <col min="9983" max="9983" width="1.7109375" style="1" customWidth="1"/>
    <col min="9984" max="9984" width="40.7109375" style="1" customWidth="1"/>
    <col min="9985" max="9985" width="21.7109375" style="1" customWidth="1"/>
    <col min="9986" max="9986" width="10.7109375" style="1" customWidth="1"/>
    <col min="9987" max="9987" width="18.7109375" style="1" customWidth="1"/>
    <col min="9988" max="9989" width="21.7109375" style="1" customWidth="1"/>
    <col min="9990" max="9990" width="10.7109375" style="1" customWidth="1"/>
    <col min="9991" max="9991" width="21.7109375" style="1" customWidth="1"/>
    <col min="9992" max="9992" width="10.7109375" style="1" customWidth="1"/>
    <col min="9993" max="9993" width="18.7109375" style="1" customWidth="1"/>
    <col min="9994" max="9995" width="21.7109375" style="1" customWidth="1"/>
    <col min="9996" max="9996" width="40.7109375" style="1" customWidth="1"/>
    <col min="9997" max="9997" width="10.7109375" style="1" customWidth="1"/>
    <col min="9998" max="9998" width="21.7109375" style="1" customWidth="1"/>
    <col min="9999" max="9999" width="10.7109375" style="1" customWidth="1"/>
    <col min="10000" max="10000" width="18.7109375" style="1" customWidth="1"/>
    <col min="10001" max="10002" width="21.7109375" style="1" customWidth="1"/>
    <col min="10003" max="10003" width="10.7109375" style="1" customWidth="1"/>
    <col min="10004" max="10004" width="21.7109375" style="1" customWidth="1"/>
    <col min="10005" max="10005" width="10.7109375" style="1" customWidth="1"/>
    <col min="10006" max="10006" width="18.7109375" style="1" customWidth="1"/>
    <col min="10007" max="10007" width="21.7109375" style="1" customWidth="1"/>
    <col min="10008" max="10008" width="40.7109375" style="1" customWidth="1"/>
    <col min="10009" max="10009" width="21.7109375" style="1" customWidth="1"/>
    <col min="10010" max="10010" width="10.7109375" style="1" customWidth="1"/>
    <col min="10011" max="10011" width="21.7109375" style="1" customWidth="1"/>
    <col min="10012" max="10012" width="10.7109375" style="1" customWidth="1"/>
    <col min="10013" max="10015" width="21.7109375" style="1" customWidth="1"/>
    <col min="10016" max="10016" width="10.7109375" style="1" customWidth="1"/>
    <col min="10017" max="10238" width="11.42578125" style="1"/>
    <col min="10239" max="10239" width="1.7109375" style="1" customWidth="1"/>
    <col min="10240" max="10240" width="40.7109375" style="1" customWidth="1"/>
    <col min="10241" max="10241" width="21.7109375" style="1" customWidth="1"/>
    <col min="10242" max="10242" width="10.7109375" style="1" customWidth="1"/>
    <col min="10243" max="10243" width="18.7109375" style="1" customWidth="1"/>
    <col min="10244" max="10245" width="21.7109375" style="1" customWidth="1"/>
    <col min="10246" max="10246" width="10.7109375" style="1" customWidth="1"/>
    <col min="10247" max="10247" width="21.7109375" style="1" customWidth="1"/>
    <col min="10248" max="10248" width="10.7109375" style="1" customWidth="1"/>
    <col min="10249" max="10249" width="18.7109375" style="1" customWidth="1"/>
    <col min="10250" max="10251" width="21.7109375" style="1" customWidth="1"/>
    <col min="10252" max="10252" width="40.7109375" style="1" customWidth="1"/>
    <col min="10253" max="10253" width="10.7109375" style="1" customWidth="1"/>
    <col min="10254" max="10254" width="21.7109375" style="1" customWidth="1"/>
    <col min="10255" max="10255" width="10.7109375" style="1" customWidth="1"/>
    <col min="10256" max="10256" width="18.7109375" style="1" customWidth="1"/>
    <col min="10257" max="10258" width="21.7109375" style="1" customWidth="1"/>
    <col min="10259" max="10259" width="10.7109375" style="1" customWidth="1"/>
    <col min="10260" max="10260" width="21.7109375" style="1" customWidth="1"/>
    <col min="10261" max="10261" width="10.7109375" style="1" customWidth="1"/>
    <col min="10262" max="10262" width="18.7109375" style="1" customWidth="1"/>
    <col min="10263" max="10263" width="21.7109375" style="1" customWidth="1"/>
    <col min="10264" max="10264" width="40.7109375" style="1" customWidth="1"/>
    <col min="10265" max="10265" width="21.7109375" style="1" customWidth="1"/>
    <col min="10266" max="10266" width="10.7109375" style="1" customWidth="1"/>
    <col min="10267" max="10267" width="21.7109375" style="1" customWidth="1"/>
    <col min="10268" max="10268" width="10.7109375" style="1" customWidth="1"/>
    <col min="10269" max="10271" width="21.7109375" style="1" customWidth="1"/>
    <col min="10272" max="10272" width="10.7109375" style="1" customWidth="1"/>
    <col min="10273" max="10494" width="11.42578125" style="1"/>
    <col min="10495" max="10495" width="1.7109375" style="1" customWidth="1"/>
    <col min="10496" max="10496" width="40.7109375" style="1" customWidth="1"/>
    <col min="10497" max="10497" width="21.7109375" style="1" customWidth="1"/>
    <col min="10498" max="10498" width="10.7109375" style="1" customWidth="1"/>
    <col min="10499" max="10499" width="18.7109375" style="1" customWidth="1"/>
    <col min="10500" max="10501" width="21.7109375" style="1" customWidth="1"/>
    <col min="10502" max="10502" width="10.7109375" style="1" customWidth="1"/>
    <col min="10503" max="10503" width="21.7109375" style="1" customWidth="1"/>
    <col min="10504" max="10504" width="10.7109375" style="1" customWidth="1"/>
    <col min="10505" max="10505" width="18.7109375" style="1" customWidth="1"/>
    <col min="10506" max="10507" width="21.7109375" style="1" customWidth="1"/>
    <col min="10508" max="10508" width="40.7109375" style="1" customWidth="1"/>
    <col min="10509" max="10509" width="10.7109375" style="1" customWidth="1"/>
    <col min="10510" max="10510" width="21.7109375" style="1" customWidth="1"/>
    <col min="10511" max="10511" width="10.7109375" style="1" customWidth="1"/>
    <col min="10512" max="10512" width="18.7109375" style="1" customWidth="1"/>
    <col min="10513" max="10514" width="21.7109375" style="1" customWidth="1"/>
    <col min="10515" max="10515" width="10.7109375" style="1" customWidth="1"/>
    <col min="10516" max="10516" width="21.7109375" style="1" customWidth="1"/>
    <col min="10517" max="10517" width="10.7109375" style="1" customWidth="1"/>
    <col min="10518" max="10518" width="18.7109375" style="1" customWidth="1"/>
    <col min="10519" max="10519" width="21.7109375" style="1" customWidth="1"/>
    <col min="10520" max="10520" width="40.7109375" style="1" customWidth="1"/>
    <col min="10521" max="10521" width="21.7109375" style="1" customWidth="1"/>
    <col min="10522" max="10522" width="10.7109375" style="1" customWidth="1"/>
    <col min="10523" max="10523" width="21.7109375" style="1" customWidth="1"/>
    <col min="10524" max="10524" width="10.7109375" style="1" customWidth="1"/>
    <col min="10525" max="10527" width="21.7109375" style="1" customWidth="1"/>
    <col min="10528" max="10528" width="10.7109375" style="1" customWidth="1"/>
    <col min="10529" max="10750" width="11.42578125" style="1"/>
    <col min="10751" max="10751" width="1.7109375" style="1" customWidth="1"/>
    <col min="10752" max="10752" width="40.7109375" style="1" customWidth="1"/>
    <col min="10753" max="10753" width="21.7109375" style="1" customWidth="1"/>
    <col min="10754" max="10754" width="10.7109375" style="1" customWidth="1"/>
    <col min="10755" max="10755" width="18.7109375" style="1" customWidth="1"/>
    <col min="10756" max="10757" width="21.7109375" style="1" customWidth="1"/>
    <col min="10758" max="10758" width="10.7109375" style="1" customWidth="1"/>
    <col min="10759" max="10759" width="21.7109375" style="1" customWidth="1"/>
    <col min="10760" max="10760" width="10.7109375" style="1" customWidth="1"/>
    <col min="10761" max="10761" width="18.7109375" style="1" customWidth="1"/>
    <col min="10762" max="10763" width="21.7109375" style="1" customWidth="1"/>
    <col min="10764" max="10764" width="40.7109375" style="1" customWidth="1"/>
    <col min="10765" max="10765" width="10.7109375" style="1" customWidth="1"/>
    <col min="10766" max="10766" width="21.7109375" style="1" customWidth="1"/>
    <col min="10767" max="10767" width="10.7109375" style="1" customWidth="1"/>
    <col min="10768" max="10768" width="18.7109375" style="1" customWidth="1"/>
    <col min="10769" max="10770" width="21.7109375" style="1" customWidth="1"/>
    <col min="10771" max="10771" width="10.7109375" style="1" customWidth="1"/>
    <col min="10772" max="10772" width="21.7109375" style="1" customWidth="1"/>
    <col min="10773" max="10773" width="10.7109375" style="1" customWidth="1"/>
    <col min="10774" max="10774" width="18.7109375" style="1" customWidth="1"/>
    <col min="10775" max="10775" width="21.7109375" style="1" customWidth="1"/>
    <col min="10776" max="10776" width="40.7109375" style="1" customWidth="1"/>
    <col min="10777" max="10777" width="21.7109375" style="1" customWidth="1"/>
    <col min="10778" max="10778" width="10.7109375" style="1" customWidth="1"/>
    <col min="10779" max="10779" width="21.7109375" style="1" customWidth="1"/>
    <col min="10780" max="10780" width="10.7109375" style="1" customWidth="1"/>
    <col min="10781" max="10783" width="21.7109375" style="1" customWidth="1"/>
    <col min="10784" max="10784" width="10.7109375" style="1" customWidth="1"/>
    <col min="10785" max="11006" width="11.42578125" style="1"/>
    <col min="11007" max="11007" width="1.7109375" style="1" customWidth="1"/>
    <col min="11008" max="11008" width="40.7109375" style="1" customWidth="1"/>
    <col min="11009" max="11009" width="21.7109375" style="1" customWidth="1"/>
    <col min="11010" max="11010" width="10.7109375" style="1" customWidth="1"/>
    <col min="11011" max="11011" width="18.7109375" style="1" customWidth="1"/>
    <col min="11012" max="11013" width="21.7109375" style="1" customWidth="1"/>
    <col min="11014" max="11014" width="10.7109375" style="1" customWidth="1"/>
    <col min="11015" max="11015" width="21.7109375" style="1" customWidth="1"/>
    <col min="11016" max="11016" width="10.7109375" style="1" customWidth="1"/>
    <col min="11017" max="11017" width="18.7109375" style="1" customWidth="1"/>
    <col min="11018" max="11019" width="21.7109375" style="1" customWidth="1"/>
    <col min="11020" max="11020" width="40.7109375" style="1" customWidth="1"/>
    <col min="11021" max="11021" width="10.7109375" style="1" customWidth="1"/>
    <col min="11022" max="11022" width="21.7109375" style="1" customWidth="1"/>
    <col min="11023" max="11023" width="10.7109375" style="1" customWidth="1"/>
    <col min="11024" max="11024" width="18.7109375" style="1" customWidth="1"/>
    <col min="11025" max="11026" width="21.7109375" style="1" customWidth="1"/>
    <col min="11027" max="11027" width="10.7109375" style="1" customWidth="1"/>
    <col min="11028" max="11028" width="21.7109375" style="1" customWidth="1"/>
    <col min="11029" max="11029" width="10.7109375" style="1" customWidth="1"/>
    <col min="11030" max="11030" width="18.7109375" style="1" customWidth="1"/>
    <col min="11031" max="11031" width="21.7109375" style="1" customWidth="1"/>
    <col min="11032" max="11032" width="40.7109375" style="1" customWidth="1"/>
    <col min="11033" max="11033" width="21.7109375" style="1" customWidth="1"/>
    <col min="11034" max="11034" width="10.7109375" style="1" customWidth="1"/>
    <col min="11035" max="11035" width="21.7109375" style="1" customWidth="1"/>
    <col min="11036" max="11036" width="10.7109375" style="1" customWidth="1"/>
    <col min="11037" max="11039" width="21.7109375" style="1" customWidth="1"/>
    <col min="11040" max="11040" width="10.7109375" style="1" customWidth="1"/>
    <col min="11041" max="11262" width="11.42578125" style="1"/>
    <col min="11263" max="11263" width="1.7109375" style="1" customWidth="1"/>
    <col min="11264" max="11264" width="40.7109375" style="1" customWidth="1"/>
    <col min="11265" max="11265" width="21.7109375" style="1" customWidth="1"/>
    <col min="11266" max="11266" width="10.7109375" style="1" customWidth="1"/>
    <col min="11267" max="11267" width="18.7109375" style="1" customWidth="1"/>
    <col min="11268" max="11269" width="21.7109375" style="1" customWidth="1"/>
    <col min="11270" max="11270" width="10.7109375" style="1" customWidth="1"/>
    <col min="11271" max="11271" width="21.7109375" style="1" customWidth="1"/>
    <col min="11272" max="11272" width="10.7109375" style="1" customWidth="1"/>
    <col min="11273" max="11273" width="18.7109375" style="1" customWidth="1"/>
    <col min="11274" max="11275" width="21.7109375" style="1" customWidth="1"/>
    <col min="11276" max="11276" width="40.7109375" style="1" customWidth="1"/>
    <col min="11277" max="11277" width="10.7109375" style="1" customWidth="1"/>
    <col min="11278" max="11278" width="21.7109375" style="1" customWidth="1"/>
    <col min="11279" max="11279" width="10.7109375" style="1" customWidth="1"/>
    <col min="11280" max="11280" width="18.7109375" style="1" customWidth="1"/>
    <col min="11281" max="11282" width="21.7109375" style="1" customWidth="1"/>
    <col min="11283" max="11283" width="10.7109375" style="1" customWidth="1"/>
    <col min="11284" max="11284" width="21.7109375" style="1" customWidth="1"/>
    <col min="11285" max="11285" width="10.7109375" style="1" customWidth="1"/>
    <col min="11286" max="11286" width="18.7109375" style="1" customWidth="1"/>
    <col min="11287" max="11287" width="21.7109375" style="1" customWidth="1"/>
    <col min="11288" max="11288" width="40.7109375" style="1" customWidth="1"/>
    <col min="11289" max="11289" width="21.7109375" style="1" customWidth="1"/>
    <col min="11290" max="11290" width="10.7109375" style="1" customWidth="1"/>
    <col min="11291" max="11291" width="21.7109375" style="1" customWidth="1"/>
    <col min="11292" max="11292" width="10.7109375" style="1" customWidth="1"/>
    <col min="11293" max="11295" width="21.7109375" style="1" customWidth="1"/>
    <col min="11296" max="11296" width="10.7109375" style="1" customWidth="1"/>
    <col min="11297" max="11518" width="11.42578125" style="1"/>
    <col min="11519" max="11519" width="1.7109375" style="1" customWidth="1"/>
    <col min="11520" max="11520" width="40.7109375" style="1" customWidth="1"/>
    <col min="11521" max="11521" width="21.7109375" style="1" customWidth="1"/>
    <col min="11522" max="11522" width="10.7109375" style="1" customWidth="1"/>
    <col min="11523" max="11523" width="18.7109375" style="1" customWidth="1"/>
    <col min="11524" max="11525" width="21.7109375" style="1" customWidth="1"/>
    <col min="11526" max="11526" width="10.7109375" style="1" customWidth="1"/>
    <col min="11527" max="11527" width="21.7109375" style="1" customWidth="1"/>
    <col min="11528" max="11528" width="10.7109375" style="1" customWidth="1"/>
    <col min="11529" max="11529" width="18.7109375" style="1" customWidth="1"/>
    <col min="11530" max="11531" width="21.7109375" style="1" customWidth="1"/>
    <col min="11532" max="11532" width="40.7109375" style="1" customWidth="1"/>
    <col min="11533" max="11533" width="10.7109375" style="1" customWidth="1"/>
    <col min="11534" max="11534" width="21.7109375" style="1" customWidth="1"/>
    <col min="11535" max="11535" width="10.7109375" style="1" customWidth="1"/>
    <col min="11536" max="11536" width="18.7109375" style="1" customWidth="1"/>
    <col min="11537" max="11538" width="21.7109375" style="1" customWidth="1"/>
    <col min="11539" max="11539" width="10.7109375" style="1" customWidth="1"/>
    <col min="11540" max="11540" width="21.7109375" style="1" customWidth="1"/>
    <col min="11541" max="11541" width="10.7109375" style="1" customWidth="1"/>
    <col min="11542" max="11542" width="18.7109375" style="1" customWidth="1"/>
    <col min="11543" max="11543" width="21.7109375" style="1" customWidth="1"/>
    <col min="11544" max="11544" width="40.7109375" style="1" customWidth="1"/>
    <col min="11545" max="11545" width="21.7109375" style="1" customWidth="1"/>
    <col min="11546" max="11546" width="10.7109375" style="1" customWidth="1"/>
    <col min="11547" max="11547" width="21.7109375" style="1" customWidth="1"/>
    <col min="11548" max="11548" width="10.7109375" style="1" customWidth="1"/>
    <col min="11549" max="11551" width="21.7109375" style="1" customWidth="1"/>
    <col min="11552" max="11552" width="10.7109375" style="1" customWidth="1"/>
    <col min="11553" max="11774" width="11.42578125" style="1"/>
    <col min="11775" max="11775" width="1.7109375" style="1" customWidth="1"/>
    <col min="11776" max="11776" width="40.7109375" style="1" customWidth="1"/>
    <col min="11777" max="11777" width="21.7109375" style="1" customWidth="1"/>
    <col min="11778" max="11778" width="10.7109375" style="1" customWidth="1"/>
    <col min="11779" max="11779" width="18.7109375" style="1" customWidth="1"/>
    <col min="11780" max="11781" width="21.7109375" style="1" customWidth="1"/>
    <col min="11782" max="11782" width="10.7109375" style="1" customWidth="1"/>
    <col min="11783" max="11783" width="21.7109375" style="1" customWidth="1"/>
    <col min="11784" max="11784" width="10.7109375" style="1" customWidth="1"/>
    <col min="11785" max="11785" width="18.7109375" style="1" customWidth="1"/>
    <col min="11786" max="11787" width="21.7109375" style="1" customWidth="1"/>
    <col min="11788" max="11788" width="40.7109375" style="1" customWidth="1"/>
    <col min="11789" max="11789" width="10.7109375" style="1" customWidth="1"/>
    <col min="11790" max="11790" width="21.7109375" style="1" customWidth="1"/>
    <col min="11791" max="11791" width="10.7109375" style="1" customWidth="1"/>
    <col min="11792" max="11792" width="18.7109375" style="1" customWidth="1"/>
    <col min="11793" max="11794" width="21.7109375" style="1" customWidth="1"/>
    <col min="11795" max="11795" width="10.7109375" style="1" customWidth="1"/>
    <col min="11796" max="11796" width="21.7109375" style="1" customWidth="1"/>
    <col min="11797" max="11797" width="10.7109375" style="1" customWidth="1"/>
    <col min="11798" max="11798" width="18.7109375" style="1" customWidth="1"/>
    <col min="11799" max="11799" width="21.7109375" style="1" customWidth="1"/>
    <col min="11800" max="11800" width="40.7109375" style="1" customWidth="1"/>
    <col min="11801" max="11801" width="21.7109375" style="1" customWidth="1"/>
    <col min="11802" max="11802" width="10.7109375" style="1" customWidth="1"/>
    <col min="11803" max="11803" width="21.7109375" style="1" customWidth="1"/>
    <col min="11804" max="11804" width="10.7109375" style="1" customWidth="1"/>
    <col min="11805" max="11807" width="21.7109375" style="1" customWidth="1"/>
    <col min="11808" max="11808" width="10.7109375" style="1" customWidth="1"/>
    <col min="11809" max="12030" width="11.42578125" style="1"/>
    <col min="12031" max="12031" width="1.7109375" style="1" customWidth="1"/>
    <col min="12032" max="12032" width="40.7109375" style="1" customWidth="1"/>
    <col min="12033" max="12033" width="21.7109375" style="1" customWidth="1"/>
    <col min="12034" max="12034" width="10.7109375" style="1" customWidth="1"/>
    <col min="12035" max="12035" width="18.7109375" style="1" customWidth="1"/>
    <col min="12036" max="12037" width="21.7109375" style="1" customWidth="1"/>
    <col min="12038" max="12038" width="10.7109375" style="1" customWidth="1"/>
    <col min="12039" max="12039" width="21.7109375" style="1" customWidth="1"/>
    <col min="12040" max="12040" width="10.7109375" style="1" customWidth="1"/>
    <col min="12041" max="12041" width="18.7109375" style="1" customWidth="1"/>
    <col min="12042" max="12043" width="21.7109375" style="1" customWidth="1"/>
    <col min="12044" max="12044" width="40.7109375" style="1" customWidth="1"/>
    <col min="12045" max="12045" width="10.7109375" style="1" customWidth="1"/>
    <col min="12046" max="12046" width="21.7109375" style="1" customWidth="1"/>
    <col min="12047" max="12047" width="10.7109375" style="1" customWidth="1"/>
    <col min="12048" max="12048" width="18.7109375" style="1" customWidth="1"/>
    <col min="12049" max="12050" width="21.7109375" style="1" customWidth="1"/>
    <col min="12051" max="12051" width="10.7109375" style="1" customWidth="1"/>
    <col min="12052" max="12052" width="21.7109375" style="1" customWidth="1"/>
    <col min="12053" max="12053" width="10.7109375" style="1" customWidth="1"/>
    <col min="12054" max="12054" width="18.7109375" style="1" customWidth="1"/>
    <col min="12055" max="12055" width="21.7109375" style="1" customWidth="1"/>
    <col min="12056" max="12056" width="40.7109375" style="1" customWidth="1"/>
    <col min="12057" max="12057" width="21.7109375" style="1" customWidth="1"/>
    <col min="12058" max="12058" width="10.7109375" style="1" customWidth="1"/>
    <col min="12059" max="12059" width="21.7109375" style="1" customWidth="1"/>
    <col min="12060" max="12060" width="10.7109375" style="1" customWidth="1"/>
    <col min="12061" max="12063" width="21.7109375" style="1" customWidth="1"/>
    <col min="12064" max="12064" width="10.7109375" style="1" customWidth="1"/>
    <col min="12065" max="12286" width="11.42578125" style="1"/>
    <col min="12287" max="12287" width="1.7109375" style="1" customWidth="1"/>
    <col min="12288" max="12288" width="40.7109375" style="1" customWidth="1"/>
    <col min="12289" max="12289" width="21.7109375" style="1" customWidth="1"/>
    <col min="12290" max="12290" width="10.7109375" style="1" customWidth="1"/>
    <col min="12291" max="12291" width="18.7109375" style="1" customWidth="1"/>
    <col min="12292" max="12293" width="21.7109375" style="1" customWidth="1"/>
    <col min="12294" max="12294" width="10.7109375" style="1" customWidth="1"/>
    <col min="12295" max="12295" width="21.7109375" style="1" customWidth="1"/>
    <col min="12296" max="12296" width="10.7109375" style="1" customWidth="1"/>
    <col min="12297" max="12297" width="18.7109375" style="1" customWidth="1"/>
    <col min="12298" max="12299" width="21.7109375" style="1" customWidth="1"/>
    <col min="12300" max="12300" width="40.7109375" style="1" customWidth="1"/>
    <col min="12301" max="12301" width="10.7109375" style="1" customWidth="1"/>
    <col min="12302" max="12302" width="21.7109375" style="1" customWidth="1"/>
    <col min="12303" max="12303" width="10.7109375" style="1" customWidth="1"/>
    <col min="12304" max="12304" width="18.7109375" style="1" customWidth="1"/>
    <col min="12305" max="12306" width="21.7109375" style="1" customWidth="1"/>
    <col min="12307" max="12307" width="10.7109375" style="1" customWidth="1"/>
    <col min="12308" max="12308" width="21.7109375" style="1" customWidth="1"/>
    <col min="12309" max="12309" width="10.7109375" style="1" customWidth="1"/>
    <col min="12310" max="12310" width="18.7109375" style="1" customWidth="1"/>
    <col min="12311" max="12311" width="21.7109375" style="1" customWidth="1"/>
    <col min="12312" max="12312" width="40.7109375" style="1" customWidth="1"/>
    <col min="12313" max="12313" width="21.7109375" style="1" customWidth="1"/>
    <col min="12314" max="12314" width="10.7109375" style="1" customWidth="1"/>
    <col min="12315" max="12315" width="21.7109375" style="1" customWidth="1"/>
    <col min="12316" max="12316" width="10.7109375" style="1" customWidth="1"/>
    <col min="12317" max="12319" width="21.7109375" style="1" customWidth="1"/>
    <col min="12320" max="12320" width="10.7109375" style="1" customWidth="1"/>
    <col min="12321" max="12542" width="11.42578125" style="1"/>
    <col min="12543" max="12543" width="1.7109375" style="1" customWidth="1"/>
    <col min="12544" max="12544" width="40.7109375" style="1" customWidth="1"/>
    <col min="12545" max="12545" width="21.7109375" style="1" customWidth="1"/>
    <col min="12546" max="12546" width="10.7109375" style="1" customWidth="1"/>
    <col min="12547" max="12547" width="18.7109375" style="1" customWidth="1"/>
    <col min="12548" max="12549" width="21.7109375" style="1" customWidth="1"/>
    <col min="12550" max="12550" width="10.7109375" style="1" customWidth="1"/>
    <col min="12551" max="12551" width="21.7109375" style="1" customWidth="1"/>
    <col min="12552" max="12552" width="10.7109375" style="1" customWidth="1"/>
    <col min="12553" max="12553" width="18.7109375" style="1" customWidth="1"/>
    <col min="12554" max="12555" width="21.7109375" style="1" customWidth="1"/>
    <col min="12556" max="12556" width="40.7109375" style="1" customWidth="1"/>
    <col min="12557" max="12557" width="10.7109375" style="1" customWidth="1"/>
    <col min="12558" max="12558" width="21.7109375" style="1" customWidth="1"/>
    <col min="12559" max="12559" width="10.7109375" style="1" customWidth="1"/>
    <col min="12560" max="12560" width="18.7109375" style="1" customWidth="1"/>
    <col min="12561" max="12562" width="21.7109375" style="1" customWidth="1"/>
    <col min="12563" max="12563" width="10.7109375" style="1" customWidth="1"/>
    <col min="12564" max="12564" width="21.7109375" style="1" customWidth="1"/>
    <col min="12565" max="12565" width="10.7109375" style="1" customWidth="1"/>
    <col min="12566" max="12566" width="18.7109375" style="1" customWidth="1"/>
    <col min="12567" max="12567" width="21.7109375" style="1" customWidth="1"/>
    <col min="12568" max="12568" width="40.7109375" style="1" customWidth="1"/>
    <col min="12569" max="12569" width="21.7109375" style="1" customWidth="1"/>
    <col min="12570" max="12570" width="10.7109375" style="1" customWidth="1"/>
    <col min="12571" max="12571" width="21.7109375" style="1" customWidth="1"/>
    <col min="12572" max="12572" width="10.7109375" style="1" customWidth="1"/>
    <col min="12573" max="12575" width="21.7109375" style="1" customWidth="1"/>
    <col min="12576" max="12576" width="10.7109375" style="1" customWidth="1"/>
    <col min="12577" max="12798" width="11.42578125" style="1"/>
    <col min="12799" max="12799" width="1.7109375" style="1" customWidth="1"/>
    <col min="12800" max="12800" width="40.7109375" style="1" customWidth="1"/>
    <col min="12801" max="12801" width="21.7109375" style="1" customWidth="1"/>
    <col min="12802" max="12802" width="10.7109375" style="1" customWidth="1"/>
    <col min="12803" max="12803" width="18.7109375" style="1" customWidth="1"/>
    <col min="12804" max="12805" width="21.7109375" style="1" customWidth="1"/>
    <col min="12806" max="12806" width="10.7109375" style="1" customWidth="1"/>
    <col min="12807" max="12807" width="21.7109375" style="1" customWidth="1"/>
    <col min="12808" max="12808" width="10.7109375" style="1" customWidth="1"/>
    <col min="12809" max="12809" width="18.7109375" style="1" customWidth="1"/>
    <col min="12810" max="12811" width="21.7109375" style="1" customWidth="1"/>
    <col min="12812" max="12812" width="40.7109375" style="1" customWidth="1"/>
    <col min="12813" max="12813" width="10.7109375" style="1" customWidth="1"/>
    <col min="12814" max="12814" width="21.7109375" style="1" customWidth="1"/>
    <col min="12815" max="12815" width="10.7109375" style="1" customWidth="1"/>
    <col min="12816" max="12816" width="18.7109375" style="1" customWidth="1"/>
    <col min="12817" max="12818" width="21.7109375" style="1" customWidth="1"/>
    <col min="12819" max="12819" width="10.7109375" style="1" customWidth="1"/>
    <col min="12820" max="12820" width="21.7109375" style="1" customWidth="1"/>
    <col min="12821" max="12821" width="10.7109375" style="1" customWidth="1"/>
    <col min="12822" max="12822" width="18.7109375" style="1" customWidth="1"/>
    <col min="12823" max="12823" width="21.7109375" style="1" customWidth="1"/>
    <col min="12824" max="12824" width="40.7109375" style="1" customWidth="1"/>
    <col min="12825" max="12825" width="21.7109375" style="1" customWidth="1"/>
    <col min="12826" max="12826" width="10.7109375" style="1" customWidth="1"/>
    <col min="12827" max="12827" width="21.7109375" style="1" customWidth="1"/>
    <col min="12828" max="12828" width="10.7109375" style="1" customWidth="1"/>
    <col min="12829" max="12831" width="21.7109375" style="1" customWidth="1"/>
    <col min="12832" max="12832" width="10.7109375" style="1" customWidth="1"/>
    <col min="12833" max="13054" width="11.42578125" style="1"/>
    <col min="13055" max="13055" width="1.7109375" style="1" customWidth="1"/>
    <col min="13056" max="13056" width="40.7109375" style="1" customWidth="1"/>
    <col min="13057" max="13057" width="21.7109375" style="1" customWidth="1"/>
    <col min="13058" max="13058" width="10.7109375" style="1" customWidth="1"/>
    <col min="13059" max="13059" width="18.7109375" style="1" customWidth="1"/>
    <col min="13060" max="13061" width="21.7109375" style="1" customWidth="1"/>
    <col min="13062" max="13062" width="10.7109375" style="1" customWidth="1"/>
    <col min="13063" max="13063" width="21.7109375" style="1" customWidth="1"/>
    <col min="13064" max="13064" width="10.7109375" style="1" customWidth="1"/>
    <col min="13065" max="13065" width="18.7109375" style="1" customWidth="1"/>
    <col min="13066" max="13067" width="21.7109375" style="1" customWidth="1"/>
    <col min="13068" max="13068" width="40.7109375" style="1" customWidth="1"/>
    <col min="13069" max="13069" width="10.7109375" style="1" customWidth="1"/>
    <col min="13070" max="13070" width="21.7109375" style="1" customWidth="1"/>
    <col min="13071" max="13071" width="10.7109375" style="1" customWidth="1"/>
    <col min="13072" max="13072" width="18.7109375" style="1" customWidth="1"/>
    <col min="13073" max="13074" width="21.7109375" style="1" customWidth="1"/>
    <col min="13075" max="13075" width="10.7109375" style="1" customWidth="1"/>
    <col min="13076" max="13076" width="21.7109375" style="1" customWidth="1"/>
    <col min="13077" max="13077" width="10.7109375" style="1" customWidth="1"/>
    <col min="13078" max="13078" width="18.7109375" style="1" customWidth="1"/>
    <col min="13079" max="13079" width="21.7109375" style="1" customWidth="1"/>
    <col min="13080" max="13080" width="40.7109375" style="1" customWidth="1"/>
    <col min="13081" max="13081" width="21.7109375" style="1" customWidth="1"/>
    <col min="13082" max="13082" width="10.7109375" style="1" customWidth="1"/>
    <col min="13083" max="13083" width="21.7109375" style="1" customWidth="1"/>
    <col min="13084" max="13084" width="10.7109375" style="1" customWidth="1"/>
    <col min="13085" max="13087" width="21.7109375" style="1" customWidth="1"/>
    <col min="13088" max="13088" width="10.7109375" style="1" customWidth="1"/>
    <col min="13089" max="13310" width="11.42578125" style="1"/>
    <col min="13311" max="13311" width="1.7109375" style="1" customWidth="1"/>
    <col min="13312" max="13312" width="40.7109375" style="1" customWidth="1"/>
    <col min="13313" max="13313" width="21.7109375" style="1" customWidth="1"/>
    <col min="13314" max="13314" width="10.7109375" style="1" customWidth="1"/>
    <col min="13315" max="13315" width="18.7109375" style="1" customWidth="1"/>
    <col min="13316" max="13317" width="21.7109375" style="1" customWidth="1"/>
    <col min="13318" max="13318" width="10.7109375" style="1" customWidth="1"/>
    <col min="13319" max="13319" width="21.7109375" style="1" customWidth="1"/>
    <col min="13320" max="13320" width="10.7109375" style="1" customWidth="1"/>
    <col min="13321" max="13321" width="18.7109375" style="1" customWidth="1"/>
    <col min="13322" max="13323" width="21.7109375" style="1" customWidth="1"/>
    <col min="13324" max="13324" width="40.7109375" style="1" customWidth="1"/>
    <col min="13325" max="13325" width="10.7109375" style="1" customWidth="1"/>
    <col min="13326" max="13326" width="21.7109375" style="1" customWidth="1"/>
    <col min="13327" max="13327" width="10.7109375" style="1" customWidth="1"/>
    <col min="13328" max="13328" width="18.7109375" style="1" customWidth="1"/>
    <col min="13329" max="13330" width="21.7109375" style="1" customWidth="1"/>
    <col min="13331" max="13331" width="10.7109375" style="1" customWidth="1"/>
    <col min="13332" max="13332" width="21.7109375" style="1" customWidth="1"/>
    <col min="13333" max="13333" width="10.7109375" style="1" customWidth="1"/>
    <col min="13334" max="13334" width="18.7109375" style="1" customWidth="1"/>
    <col min="13335" max="13335" width="21.7109375" style="1" customWidth="1"/>
    <col min="13336" max="13336" width="40.7109375" style="1" customWidth="1"/>
    <col min="13337" max="13337" width="21.7109375" style="1" customWidth="1"/>
    <col min="13338" max="13338" width="10.7109375" style="1" customWidth="1"/>
    <col min="13339" max="13339" width="21.7109375" style="1" customWidth="1"/>
    <col min="13340" max="13340" width="10.7109375" style="1" customWidth="1"/>
    <col min="13341" max="13343" width="21.7109375" style="1" customWidth="1"/>
    <col min="13344" max="13344" width="10.7109375" style="1" customWidth="1"/>
    <col min="13345" max="13566" width="11.42578125" style="1"/>
    <col min="13567" max="13567" width="1.7109375" style="1" customWidth="1"/>
    <col min="13568" max="13568" width="40.7109375" style="1" customWidth="1"/>
    <col min="13569" max="13569" width="21.7109375" style="1" customWidth="1"/>
    <col min="13570" max="13570" width="10.7109375" style="1" customWidth="1"/>
    <col min="13571" max="13571" width="18.7109375" style="1" customWidth="1"/>
    <col min="13572" max="13573" width="21.7109375" style="1" customWidth="1"/>
    <col min="13574" max="13574" width="10.7109375" style="1" customWidth="1"/>
    <col min="13575" max="13575" width="21.7109375" style="1" customWidth="1"/>
    <col min="13576" max="13576" width="10.7109375" style="1" customWidth="1"/>
    <col min="13577" max="13577" width="18.7109375" style="1" customWidth="1"/>
    <col min="13578" max="13579" width="21.7109375" style="1" customWidth="1"/>
    <col min="13580" max="13580" width="40.7109375" style="1" customWidth="1"/>
    <col min="13581" max="13581" width="10.7109375" style="1" customWidth="1"/>
    <col min="13582" max="13582" width="21.7109375" style="1" customWidth="1"/>
    <col min="13583" max="13583" width="10.7109375" style="1" customWidth="1"/>
    <col min="13584" max="13584" width="18.7109375" style="1" customWidth="1"/>
    <col min="13585" max="13586" width="21.7109375" style="1" customWidth="1"/>
    <col min="13587" max="13587" width="10.7109375" style="1" customWidth="1"/>
    <col min="13588" max="13588" width="21.7109375" style="1" customWidth="1"/>
    <col min="13589" max="13589" width="10.7109375" style="1" customWidth="1"/>
    <col min="13590" max="13590" width="18.7109375" style="1" customWidth="1"/>
    <col min="13591" max="13591" width="21.7109375" style="1" customWidth="1"/>
    <col min="13592" max="13592" width="40.7109375" style="1" customWidth="1"/>
    <col min="13593" max="13593" width="21.7109375" style="1" customWidth="1"/>
    <col min="13594" max="13594" width="10.7109375" style="1" customWidth="1"/>
    <col min="13595" max="13595" width="21.7109375" style="1" customWidth="1"/>
    <col min="13596" max="13596" width="10.7109375" style="1" customWidth="1"/>
    <col min="13597" max="13599" width="21.7109375" style="1" customWidth="1"/>
    <col min="13600" max="13600" width="10.7109375" style="1" customWidth="1"/>
    <col min="13601" max="13822" width="11.42578125" style="1"/>
    <col min="13823" max="13823" width="1.7109375" style="1" customWidth="1"/>
    <col min="13824" max="13824" width="40.7109375" style="1" customWidth="1"/>
    <col min="13825" max="13825" width="21.7109375" style="1" customWidth="1"/>
    <col min="13826" max="13826" width="10.7109375" style="1" customWidth="1"/>
    <col min="13827" max="13827" width="18.7109375" style="1" customWidth="1"/>
    <col min="13828" max="13829" width="21.7109375" style="1" customWidth="1"/>
    <col min="13830" max="13830" width="10.7109375" style="1" customWidth="1"/>
    <col min="13831" max="13831" width="21.7109375" style="1" customWidth="1"/>
    <col min="13832" max="13832" width="10.7109375" style="1" customWidth="1"/>
    <col min="13833" max="13833" width="18.7109375" style="1" customWidth="1"/>
    <col min="13834" max="13835" width="21.7109375" style="1" customWidth="1"/>
    <col min="13836" max="13836" width="40.7109375" style="1" customWidth="1"/>
    <col min="13837" max="13837" width="10.7109375" style="1" customWidth="1"/>
    <col min="13838" max="13838" width="21.7109375" style="1" customWidth="1"/>
    <col min="13839" max="13839" width="10.7109375" style="1" customWidth="1"/>
    <col min="13840" max="13840" width="18.7109375" style="1" customWidth="1"/>
    <col min="13841" max="13842" width="21.7109375" style="1" customWidth="1"/>
    <col min="13843" max="13843" width="10.7109375" style="1" customWidth="1"/>
    <col min="13844" max="13844" width="21.7109375" style="1" customWidth="1"/>
    <col min="13845" max="13845" width="10.7109375" style="1" customWidth="1"/>
    <col min="13846" max="13846" width="18.7109375" style="1" customWidth="1"/>
    <col min="13847" max="13847" width="21.7109375" style="1" customWidth="1"/>
    <col min="13848" max="13848" width="40.7109375" style="1" customWidth="1"/>
    <col min="13849" max="13849" width="21.7109375" style="1" customWidth="1"/>
    <col min="13850" max="13850" width="10.7109375" style="1" customWidth="1"/>
    <col min="13851" max="13851" width="21.7109375" style="1" customWidth="1"/>
    <col min="13852" max="13852" width="10.7109375" style="1" customWidth="1"/>
    <col min="13853" max="13855" width="21.7109375" style="1" customWidth="1"/>
    <col min="13856" max="13856" width="10.7109375" style="1" customWidth="1"/>
    <col min="13857" max="14078" width="11.42578125" style="1"/>
    <col min="14079" max="14079" width="1.7109375" style="1" customWidth="1"/>
    <col min="14080" max="14080" width="40.7109375" style="1" customWidth="1"/>
    <col min="14081" max="14081" width="21.7109375" style="1" customWidth="1"/>
    <col min="14082" max="14082" width="10.7109375" style="1" customWidth="1"/>
    <col min="14083" max="14083" width="18.7109375" style="1" customWidth="1"/>
    <col min="14084" max="14085" width="21.7109375" style="1" customWidth="1"/>
    <col min="14086" max="14086" width="10.7109375" style="1" customWidth="1"/>
    <col min="14087" max="14087" width="21.7109375" style="1" customWidth="1"/>
    <col min="14088" max="14088" width="10.7109375" style="1" customWidth="1"/>
    <col min="14089" max="14089" width="18.7109375" style="1" customWidth="1"/>
    <col min="14090" max="14091" width="21.7109375" style="1" customWidth="1"/>
    <col min="14092" max="14092" width="40.7109375" style="1" customWidth="1"/>
    <col min="14093" max="14093" width="10.7109375" style="1" customWidth="1"/>
    <col min="14094" max="14094" width="21.7109375" style="1" customWidth="1"/>
    <col min="14095" max="14095" width="10.7109375" style="1" customWidth="1"/>
    <col min="14096" max="14096" width="18.7109375" style="1" customWidth="1"/>
    <col min="14097" max="14098" width="21.7109375" style="1" customWidth="1"/>
    <col min="14099" max="14099" width="10.7109375" style="1" customWidth="1"/>
    <col min="14100" max="14100" width="21.7109375" style="1" customWidth="1"/>
    <col min="14101" max="14101" width="10.7109375" style="1" customWidth="1"/>
    <col min="14102" max="14102" width="18.7109375" style="1" customWidth="1"/>
    <col min="14103" max="14103" width="21.7109375" style="1" customWidth="1"/>
    <col min="14104" max="14104" width="40.7109375" style="1" customWidth="1"/>
    <col min="14105" max="14105" width="21.7109375" style="1" customWidth="1"/>
    <col min="14106" max="14106" width="10.7109375" style="1" customWidth="1"/>
    <col min="14107" max="14107" width="21.7109375" style="1" customWidth="1"/>
    <col min="14108" max="14108" width="10.7109375" style="1" customWidth="1"/>
    <col min="14109" max="14111" width="21.7109375" style="1" customWidth="1"/>
    <col min="14112" max="14112" width="10.7109375" style="1" customWidth="1"/>
    <col min="14113" max="14334" width="11.42578125" style="1"/>
    <col min="14335" max="14335" width="1.7109375" style="1" customWidth="1"/>
    <col min="14336" max="14336" width="40.7109375" style="1" customWidth="1"/>
    <col min="14337" max="14337" width="21.7109375" style="1" customWidth="1"/>
    <col min="14338" max="14338" width="10.7109375" style="1" customWidth="1"/>
    <col min="14339" max="14339" width="18.7109375" style="1" customWidth="1"/>
    <col min="14340" max="14341" width="21.7109375" style="1" customWidth="1"/>
    <col min="14342" max="14342" width="10.7109375" style="1" customWidth="1"/>
    <col min="14343" max="14343" width="21.7109375" style="1" customWidth="1"/>
    <col min="14344" max="14344" width="10.7109375" style="1" customWidth="1"/>
    <col min="14345" max="14345" width="18.7109375" style="1" customWidth="1"/>
    <col min="14346" max="14347" width="21.7109375" style="1" customWidth="1"/>
    <col min="14348" max="14348" width="40.7109375" style="1" customWidth="1"/>
    <col min="14349" max="14349" width="10.7109375" style="1" customWidth="1"/>
    <col min="14350" max="14350" width="21.7109375" style="1" customWidth="1"/>
    <col min="14351" max="14351" width="10.7109375" style="1" customWidth="1"/>
    <col min="14352" max="14352" width="18.7109375" style="1" customWidth="1"/>
    <col min="14353" max="14354" width="21.7109375" style="1" customWidth="1"/>
    <col min="14355" max="14355" width="10.7109375" style="1" customWidth="1"/>
    <col min="14356" max="14356" width="21.7109375" style="1" customWidth="1"/>
    <col min="14357" max="14357" width="10.7109375" style="1" customWidth="1"/>
    <col min="14358" max="14358" width="18.7109375" style="1" customWidth="1"/>
    <col min="14359" max="14359" width="21.7109375" style="1" customWidth="1"/>
    <col min="14360" max="14360" width="40.7109375" style="1" customWidth="1"/>
    <col min="14361" max="14361" width="21.7109375" style="1" customWidth="1"/>
    <col min="14362" max="14362" width="10.7109375" style="1" customWidth="1"/>
    <col min="14363" max="14363" width="21.7109375" style="1" customWidth="1"/>
    <col min="14364" max="14364" width="10.7109375" style="1" customWidth="1"/>
    <col min="14365" max="14367" width="21.7109375" style="1" customWidth="1"/>
    <col min="14368" max="14368" width="10.7109375" style="1" customWidth="1"/>
    <col min="14369" max="14590" width="11.42578125" style="1"/>
    <col min="14591" max="14591" width="1.7109375" style="1" customWidth="1"/>
    <col min="14592" max="14592" width="40.7109375" style="1" customWidth="1"/>
    <col min="14593" max="14593" width="21.7109375" style="1" customWidth="1"/>
    <col min="14594" max="14594" width="10.7109375" style="1" customWidth="1"/>
    <col min="14595" max="14595" width="18.7109375" style="1" customWidth="1"/>
    <col min="14596" max="14597" width="21.7109375" style="1" customWidth="1"/>
    <col min="14598" max="14598" width="10.7109375" style="1" customWidth="1"/>
    <col min="14599" max="14599" width="21.7109375" style="1" customWidth="1"/>
    <col min="14600" max="14600" width="10.7109375" style="1" customWidth="1"/>
    <col min="14601" max="14601" width="18.7109375" style="1" customWidth="1"/>
    <col min="14602" max="14603" width="21.7109375" style="1" customWidth="1"/>
    <col min="14604" max="14604" width="40.7109375" style="1" customWidth="1"/>
    <col min="14605" max="14605" width="10.7109375" style="1" customWidth="1"/>
    <col min="14606" max="14606" width="21.7109375" style="1" customWidth="1"/>
    <col min="14607" max="14607" width="10.7109375" style="1" customWidth="1"/>
    <col min="14608" max="14608" width="18.7109375" style="1" customWidth="1"/>
    <col min="14609" max="14610" width="21.7109375" style="1" customWidth="1"/>
    <col min="14611" max="14611" width="10.7109375" style="1" customWidth="1"/>
    <col min="14612" max="14612" width="21.7109375" style="1" customWidth="1"/>
    <col min="14613" max="14613" width="10.7109375" style="1" customWidth="1"/>
    <col min="14614" max="14614" width="18.7109375" style="1" customWidth="1"/>
    <col min="14615" max="14615" width="21.7109375" style="1" customWidth="1"/>
    <col min="14616" max="14616" width="40.7109375" style="1" customWidth="1"/>
    <col min="14617" max="14617" width="21.7109375" style="1" customWidth="1"/>
    <col min="14618" max="14618" width="10.7109375" style="1" customWidth="1"/>
    <col min="14619" max="14619" width="21.7109375" style="1" customWidth="1"/>
    <col min="14620" max="14620" width="10.7109375" style="1" customWidth="1"/>
    <col min="14621" max="14623" width="21.7109375" style="1" customWidth="1"/>
    <col min="14624" max="14624" width="10.7109375" style="1" customWidth="1"/>
    <col min="14625" max="14846" width="11.42578125" style="1"/>
    <col min="14847" max="14847" width="1.7109375" style="1" customWidth="1"/>
    <col min="14848" max="14848" width="40.7109375" style="1" customWidth="1"/>
    <col min="14849" max="14849" width="21.7109375" style="1" customWidth="1"/>
    <col min="14850" max="14850" width="10.7109375" style="1" customWidth="1"/>
    <col min="14851" max="14851" width="18.7109375" style="1" customWidth="1"/>
    <col min="14852" max="14853" width="21.7109375" style="1" customWidth="1"/>
    <col min="14854" max="14854" width="10.7109375" style="1" customWidth="1"/>
    <col min="14855" max="14855" width="21.7109375" style="1" customWidth="1"/>
    <col min="14856" max="14856" width="10.7109375" style="1" customWidth="1"/>
    <col min="14857" max="14857" width="18.7109375" style="1" customWidth="1"/>
    <col min="14858" max="14859" width="21.7109375" style="1" customWidth="1"/>
    <col min="14860" max="14860" width="40.7109375" style="1" customWidth="1"/>
    <col min="14861" max="14861" width="10.7109375" style="1" customWidth="1"/>
    <col min="14862" max="14862" width="21.7109375" style="1" customWidth="1"/>
    <col min="14863" max="14863" width="10.7109375" style="1" customWidth="1"/>
    <col min="14864" max="14864" width="18.7109375" style="1" customWidth="1"/>
    <col min="14865" max="14866" width="21.7109375" style="1" customWidth="1"/>
    <col min="14867" max="14867" width="10.7109375" style="1" customWidth="1"/>
    <col min="14868" max="14868" width="21.7109375" style="1" customWidth="1"/>
    <col min="14869" max="14869" width="10.7109375" style="1" customWidth="1"/>
    <col min="14870" max="14870" width="18.7109375" style="1" customWidth="1"/>
    <col min="14871" max="14871" width="21.7109375" style="1" customWidth="1"/>
    <col min="14872" max="14872" width="40.7109375" style="1" customWidth="1"/>
    <col min="14873" max="14873" width="21.7109375" style="1" customWidth="1"/>
    <col min="14874" max="14874" width="10.7109375" style="1" customWidth="1"/>
    <col min="14875" max="14875" width="21.7109375" style="1" customWidth="1"/>
    <col min="14876" max="14876" width="10.7109375" style="1" customWidth="1"/>
    <col min="14877" max="14879" width="21.7109375" style="1" customWidth="1"/>
    <col min="14880" max="14880" width="10.7109375" style="1" customWidth="1"/>
    <col min="14881" max="15102" width="11.42578125" style="1"/>
    <col min="15103" max="15103" width="1.7109375" style="1" customWidth="1"/>
    <col min="15104" max="15104" width="40.7109375" style="1" customWidth="1"/>
    <col min="15105" max="15105" width="21.7109375" style="1" customWidth="1"/>
    <col min="15106" max="15106" width="10.7109375" style="1" customWidth="1"/>
    <col min="15107" max="15107" width="18.7109375" style="1" customWidth="1"/>
    <col min="15108" max="15109" width="21.7109375" style="1" customWidth="1"/>
    <col min="15110" max="15110" width="10.7109375" style="1" customWidth="1"/>
    <col min="15111" max="15111" width="21.7109375" style="1" customWidth="1"/>
    <col min="15112" max="15112" width="10.7109375" style="1" customWidth="1"/>
    <col min="15113" max="15113" width="18.7109375" style="1" customWidth="1"/>
    <col min="15114" max="15115" width="21.7109375" style="1" customWidth="1"/>
    <col min="15116" max="15116" width="40.7109375" style="1" customWidth="1"/>
    <col min="15117" max="15117" width="10.7109375" style="1" customWidth="1"/>
    <col min="15118" max="15118" width="21.7109375" style="1" customWidth="1"/>
    <col min="15119" max="15119" width="10.7109375" style="1" customWidth="1"/>
    <col min="15120" max="15120" width="18.7109375" style="1" customWidth="1"/>
    <col min="15121" max="15122" width="21.7109375" style="1" customWidth="1"/>
    <col min="15123" max="15123" width="10.7109375" style="1" customWidth="1"/>
    <col min="15124" max="15124" width="21.7109375" style="1" customWidth="1"/>
    <col min="15125" max="15125" width="10.7109375" style="1" customWidth="1"/>
    <col min="15126" max="15126" width="18.7109375" style="1" customWidth="1"/>
    <col min="15127" max="15127" width="21.7109375" style="1" customWidth="1"/>
    <col min="15128" max="15128" width="40.7109375" style="1" customWidth="1"/>
    <col min="15129" max="15129" width="21.7109375" style="1" customWidth="1"/>
    <col min="15130" max="15130" width="10.7109375" style="1" customWidth="1"/>
    <col min="15131" max="15131" width="21.7109375" style="1" customWidth="1"/>
    <col min="15132" max="15132" width="10.7109375" style="1" customWidth="1"/>
    <col min="15133" max="15135" width="21.7109375" style="1" customWidth="1"/>
    <col min="15136" max="15136" width="10.7109375" style="1" customWidth="1"/>
    <col min="15137" max="15358" width="11.42578125" style="1"/>
    <col min="15359" max="15359" width="1.7109375" style="1" customWidth="1"/>
    <col min="15360" max="15360" width="40.7109375" style="1" customWidth="1"/>
    <col min="15361" max="15361" width="21.7109375" style="1" customWidth="1"/>
    <col min="15362" max="15362" width="10.7109375" style="1" customWidth="1"/>
    <col min="15363" max="15363" width="18.7109375" style="1" customWidth="1"/>
    <col min="15364" max="15365" width="21.7109375" style="1" customWidth="1"/>
    <col min="15366" max="15366" width="10.7109375" style="1" customWidth="1"/>
    <col min="15367" max="15367" width="21.7109375" style="1" customWidth="1"/>
    <col min="15368" max="15368" width="10.7109375" style="1" customWidth="1"/>
    <col min="15369" max="15369" width="18.7109375" style="1" customWidth="1"/>
    <col min="15370" max="15371" width="21.7109375" style="1" customWidth="1"/>
    <col min="15372" max="15372" width="40.7109375" style="1" customWidth="1"/>
    <col min="15373" max="15373" width="10.7109375" style="1" customWidth="1"/>
    <col min="15374" max="15374" width="21.7109375" style="1" customWidth="1"/>
    <col min="15375" max="15375" width="10.7109375" style="1" customWidth="1"/>
    <col min="15376" max="15376" width="18.7109375" style="1" customWidth="1"/>
    <col min="15377" max="15378" width="21.7109375" style="1" customWidth="1"/>
    <col min="15379" max="15379" width="10.7109375" style="1" customWidth="1"/>
    <col min="15380" max="15380" width="21.7109375" style="1" customWidth="1"/>
    <col min="15381" max="15381" width="10.7109375" style="1" customWidth="1"/>
    <col min="15382" max="15382" width="18.7109375" style="1" customWidth="1"/>
    <col min="15383" max="15383" width="21.7109375" style="1" customWidth="1"/>
    <col min="15384" max="15384" width="40.7109375" style="1" customWidth="1"/>
    <col min="15385" max="15385" width="21.7109375" style="1" customWidth="1"/>
    <col min="15386" max="15386" width="10.7109375" style="1" customWidth="1"/>
    <col min="15387" max="15387" width="21.7109375" style="1" customWidth="1"/>
    <col min="15388" max="15388" width="10.7109375" style="1" customWidth="1"/>
    <col min="15389" max="15391" width="21.7109375" style="1" customWidth="1"/>
    <col min="15392" max="15392" width="10.7109375" style="1" customWidth="1"/>
    <col min="15393" max="15614" width="11.42578125" style="1"/>
    <col min="15615" max="15615" width="1.7109375" style="1" customWidth="1"/>
    <col min="15616" max="15616" width="40.7109375" style="1" customWidth="1"/>
    <col min="15617" max="15617" width="21.7109375" style="1" customWidth="1"/>
    <col min="15618" max="15618" width="10.7109375" style="1" customWidth="1"/>
    <col min="15619" max="15619" width="18.7109375" style="1" customWidth="1"/>
    <col min="15620" max="15621" width="21.7109375" style="1" customWidth="1"/>
    <col min="15622" max="15622" width="10.7109375" style="1" customWidth="1"/>
    <col min="15623" max="15623" width="21.7109375" style="1" customWidth="1"/>
    <col min="15624" max="15624" width="10.7109375" style="1" customWidth="1"/>
    <col min="15625" max="15625" width="18.7109375" style="1" customWidth="1"/>
    <col min="15626" max="15627" width="21.7109375" style="1" customWidth="1"/>
    <col min="15628" max="15628" width="40.7109375" style="1" customWidth="1"/>
    <col min="15629" max="15629" width="10.7109375" style="1" customWidth="1"/>
    <col min="15630" max="15630" width="21.7109375" style="1" customWidth="1"/>
    <col min="15631" max="15631" width="10.7109375" style="1" customWidth="1"/>
    <col min="15632" max="15632" width="18.7109375" style="1" customWidth="1"/>
    <col min="15633" max="15634" width="21.7109375" style="1" customWidth="1"/>
    <col min="15635" max="15635" width="10.7109375" style="1" customWidth="1"/>
    <col min="15636" max="15636" width="21.7109375" style="1" customWidth="1"/>
    <col min="15637" max="15637" width="10.7109375" style="1" customWidth="1"/>
    <col min="15638" max="15638" width="18.7109375" style="1" customWidth="1"/>
    <col min="15639" max="15639" width="21.7109375" style="1" customWidth="1"/>
    <col min="15640" max="15640" width="40.7109375" style="1" customWidth="1"/>
    <col min="15641" max="15641" width="21.7109375" style="1" customWidth="1"/>
    <col min="15642" max="15642" width="10.7109375" style="1" customWidth="1"/>
    <col min="15643" max="15643" width="21.7109375" style="1" customWidth="1"/>
    <col min="15644" max="15644" width="10.7109375" style="1" customWidth="1"/>
    <col min="15645" max="15647" width="21.7109375" style="1" customWidth="1"/>
    <col min="15648" max="15648" width="10.7109375" style="1" customWidth="1"/>
    <col min="15649" max="15870" width="11.42578125" style="1"/>
    <col min="15871" max="15871" width="1.7109375" style="1" customWidth="1"/>
    <col min="15872" max="15872" width="40.7109375" style="1" customWidth="1"/>
    <col min="15873" max="15873" width="21.7109375" style="1" customWidth="1"/>
    <col min="15874" max="15874" width="10.7109375" style="1" customWidth="1"/>
    <col min="15875" max="15875" width="18.7109375" style="1" customWidth="1"/>
    <col min="15876" max="15877" width="21.7109375" style="1" customWidth="1"/>
    <col min="15878" max="15878" width="10.7109375" style="1" customWidth="1"/>
    <col min="15879" max="15879" width="21.7109375" style="1" customWidth="1"/>
    <col min="15880" max="15880" width="10.7109375" style="1" customWidth="1"/>
    <col min="15881" max="15881" width="18.7109375" style="1" customWidth="1"/>
    <col min="15882" max="15883" width="21.7109375" style="1" customWidth="1"/>
    <col min="15884" max="15884" width="40.7109375" style="1" customWidth="1"/>
    <col min="15885" max="15885" width="10.7109375" style="1" customWidth="1"/>
    <col min="15886" max="15886" width="21.7109375" style="1" customWidth="1"/>
    <col min="15887" max="15887" width="10.7109375" style="1" customWidth="1"/>
    <col min="15888" max="15888" width="18.7109375" style="1" customWidth="1"/>
    <col min="15889" max="15890" width="21.7109375" style="1" customWidth="1"/>
    <col min="15891" max="15891" width="10.7109375" style="1" customWidth="1"/>
    <col min="15892" max="15892" width="21.7109375" style="1" customWidth="1"/>
    <col min="15893" max="15893" width="10.7109375" style="1" customWidth="1"/>
    <col min="15894" max="15894" width="18.7109375" style="1" customWidth="1"/>
    <col min="15895" max="15895" width="21.7109375" style="1" customWidth="1"/>
    <col min="15896" max="15896" width="40.7109375" style="1" customWidth="1"/>
    <col min="15897" max="15897" width="21.7109375" style="1" customWidth="1"/>
    <col min="15898" max="15898" width="10.7109375" style="1" customWidth="1"/>
    <col min="15899" max="15899" width="21.7109375" style="1" customWidth="1"/>
    <col min="15900" max="15900" width="10.7109375" style="1" customWidth="1"/>
    <col min="15901" max="15903" width="21.7109375" style="1" customWidth="1"/>
    <col min="15904" max="15904" width="10.7109375" style="1" customWidth="1"/>
    <col min="15905" max="16126" width="11.42578125" style="1"/>
    <col min="16127" max="16127" width="1.7109375" style="1" customWidth="1"/>
    <col min="16128" max="16128" width="40.7109375" style="1" customWidth="1"/>
    <col min="16129" max="16129" width="21.7109375" style="1" customWidth="1"/>
    <col min="16130" max="16130" width="10.7109375" style="1" customWidth="1"/>
    <col min="16131" max="16131" width="18.7109375" style="1" customWidth="1"/>
    <col min="16132" max="16133" width="21.7109375" style="1" customWidth="1"/>
    <col min="16134" max="16134" width="10.7109375" style="1" customWidth="1"/>
    <col min="16135" max="16135" width="21.7109375" style="1" customWidth="1"/>
    <col min="16136" max="16136" width="10.7109375" style="1" customWidth="1"/>
    <col min="16137" max="16137" width="18.7109375" style="1" customWidth="1"/>
    <col min="16138" max="16139" width="21.7109375" style="1" customWidth="1"/>
    <col min="16140" max="16140" width="40.7109375" style="1" customWidth="1"/>
    <col min="16141" max="16141" width="10.7109375" style="1" customWidth="1"/>
    <col min="16142" max="16142" width="21.7109375" style="1" customWidth="1"/>
    <col min="16143" max="16143" width="10.7109375" style="1" customWidth="1"/>
    <col min="16144" max="16144" width="18.7109375" style="1" customWidth="1"/>
    <col min="16145" max="16146" width="21.7109375" style="1" customWidth="1"/>
    <col min="16147" max="16147" width="10.7109375" style="1" customWidth="1"/>
    <col min="16148" max="16148" width="21.7109375" style="1" customWidth="1"/>
    <col min="16149" max="16149" width="10.7109375" style="1" customWidth="1"/>
    <col min="16150" max="16150" width="18.7109375" style="1" customWidth="1"/>
    <col min="16151" max="16151" width="21.7109375" style="1" customWidth="1"/>
    <col min="16152" max="16152" width="40.7109375" style="1" customWidth="1"/>
    <col min="16153" max="16153" width="21.7109375" style="1" customWidth="1"/>
    <col min="16154" max="16154" width="10.7109375" style="1" customWidth="1"/>
    <col min="16155" max="16155" width="21.7109375" style="1" customWidth="1"/>
    <col min="16156" max="16156" width="10.7109375" style="1" customWidth="1"/>
    <col min="16157" max="16159" width="21.7109375" style="1" customWidth="1"/>
    <col min="16160" max="16160" width="10.7109375" style="1" customWidth="1"/>
    <col min="16161" max="16384" width="11.42578125" style="1"/>
  </cols>
  <sheetData>
    <row r="1" spans="2:32">
      <c r="B1" s="2" t="s">
        <v>290</v>
      </c>
    </row>
    <row r="2" spans="2:32">
      <c r="B2" s="2" t="s">
        <v>1</v>
      </c>
    </row>
    <row r="3" spans="2:32">
      <c r="B3" s="2" t="s">
        <v>2</v>
      </c>
    </row>
    <row r="4" spans="2:32">
      <c r="B4" s="2" t="s">
        <v>3</v>
      </c>
    </row>
    <row r="5" spans="2:32">
      <c r="B5" s="2"/>
    </row>
    <row r="6" spans="2:32">
      <c r="E6" s="1" t="str">
        <f>MID(C7,6,4)</f>
        <v>รผง.</v>
      </c>
      <c r="F6" s="1" t="str">
        <f t="shared" ref="F6:AF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ฝบช.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ฝกง.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 t="shared" si="0"/>
        <v>ฝงป.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าจริ</v>
      </c>
      <c r="AD6" s="1" t="str">
        <f t="shared" si="0"/>
        <v/>
      </c>
      <c r="AE6" s="1" t="str">
        <f t="shared" si="0"/>
        <v>าจริ</v>
      </c>
      <c r="AF6" s="1" t="str">
        <f t="shared" si="0"/>
        <v>ปม 1</v>
      </c>
    </row>
    <row r="7" spans="2:32">
      <c r="B7" s="3" t="s">
        <v>4</v>
      </c>
      <c r="C7" s="4" t="s">
        <v>291</v>
      </c>
      <c r="D7" s="4" t="s">
        <v>6</v>
      </c>
      <c r="E7" s="4" t="s">
        <v>7</v>
      </c>
      <c r="F7" s="4" t="s">
        <v>292</v>
      </c>
      <c r="G7" s="4" t="s">
        <v>9</v>
      </c>
      <c r="H7" s="4" t="s">
        <v>10</v>
      </c>
      <c r="I7" s="4" t="s">
        <v>293</v>
      </c>
      <c r="J7" s="4" t="s">
        <v>6</v>
      </c>
      <c r="K7" s="4" t="s">
        <v>7</v>
      </c>
      <c r="L7" s="4" t="s">
        <v>294</v>
      </c>
      <c r="M7" s="4" t="s">
        <v>9</v>
      </c>
      <c r="N7" s="4" t="s">
        <v>10</v>
      </c>
      <c r="O7" s="4" t="s">
        <v>295</v>
      </c>
      <c r="P7" s="4" t="s">
        <v>6</v>
      </c>
      <c r="Q7" s="4" t="s">
        <v>7</v>
      </c>
      <c r="R7" s="4" t="s">
        <v>296</v>
      </c>
      <c r="S7" s="4" t="s">
        <v>9</v>
      </c>
      <c r="T7" s="4" t="s">
        <v>10</v>
      </c>
      <c r="U7" s="4" t="s">
        <v>297</v>
      </c>
      <c r="V7" s="4" t="s">
        <v>6</v>
      </c>
      <c r="W7" s="4" t="s">
        <v>7</v>
      </c>
      <c r="X7" s="4" t="s">
        <v>298</v>
      </c>
      <c r="Y7" s="4" t="s">
        <v>9</v>
      </c>
      <c r="Z7" s="4" t="s">
        <v>10</v>
      </c>
      <c r="AA7" s="4" t="s">
        <v>299</v>
      </c>
      <c r="AB7" s="4" t="s">
        <v>6</v>
      </c>
      <c r="AC7" s="4" t="s">
        <v>22</v>
      </c>
      <c r="AD7" s="4" t="s">
        <v>300</v>
      </c>
      <c r="AE7" s="4" t="s">
        <v>9</v>
      </c>
      <c r="AF7" s="4" t="s">
        <v>10</v>
      </c>
    </row>
    <row r="8" spans="2:32" outlineLevel="2">
      <c r="B8" s="5" t="s">
        <v>349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3180000</v>
      </c>
      <c r="M8" s="6">
        <v>3180000</v>
      </c>
      <c r="N8" s="6">
        <v>0</v>
      </c>
      <c r="O8" s="7">
        <v>0</v>
      </c>
      <c r="P8" s="6">
        <v>0</v>
      </c>
      <c r="Q8" s="7">
        <v>0</v>
      </c>
      <c r="R8" s="7">
        <v>0</v>
      </c>
      <c r="S8" s="6">
        <v>0</v>
      </c>
      <c r="T8" s="6">
        <v>0</v>
      </c>
      <c r="U8" s="7">
        <v>0</v>
      </c>
      <c r="V8" s="6">
        <v>0</v>
      </c>
      <c r="W8" s="7">
        <v>0</v>
      </c>
      <c r="X8" s="7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3180000</v>
      </c>
      <c r="AE8" s="6">
        <v>3180000</v>
      </c>
      <c r="AF8" s="6">
        <v>0</v>
      </c>
    </row>
    <row r="9" spans="2:32" outlineLevel="2">
      <c r="B9" s="5" t="s">
        <v>350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51324</v>
      </c>
      <c r="J9" s="6">
        <v>0</v>
      </c>
      <c r="K9" s="6">
        <v>192926</v>
      </c>
      <c r="L9" s="7">
        <v>0</v>
      </c>
      <c r="M9" s="6">
        <v>-192926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6">
        <v>51324</v>
      </c>
      <c r="AB9" s="6">
        <v>0</v>
      </c>
      <c r="AC9" s="6">
        <v>192926</v>
      </c>
      <c r="AD9" s="6">
        <v>0</v>
      </c>
      <c r="AE9" s="6">
        <v>-192926</v>
      </c>
      <c r="AF9" s="6">
        <v>0</v>
      </c>
    </row>
    <row r="10" spans="2:32" outlineLevel="2">
      <c r="B10" s="5" t="s">
        <v>351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120480</v>
      </c>
      <c r="J10" s="6">
        <v>7.3463000000000003</v>
      </c>
      <c r="K10" s="6">
        <v>481958</v>
      </c>
      <c r="L10" s="6">
        <v>1640000</v>
      </c>
      <c r="M10" s="6">
        <v>1158042</v>
      </c>
      <c r="N10" s="6">
        <v>29.387699999999999</v>
      </c>
      <c r="O10" s="6">
        <v>13260</v>
      </c>
      <c r="P10" s="6">
        <v>0.95530000000000004</v>
      </c>
      <c r="Q10" s="6">
        <v>185541</v>
      </c>
      <c r="R10" s="6">
        <v>1388000</v>
      </c>
      <c r="S10" s="6">
        <v>1202459</v>
      </c>
      <c r="T10" s="6">
        <v>13.3675</v>
      </c>
      <c r="U10" s="7">
        <v>0</v>
      </c>
      <c r="V10" s="6">
        <v>0</v>
      </c>
      <c r="W10" s="6">
        <v>75989</v>
      </c>
      <c r="X10" s="6">
        <v>618000</v>
      </c>
      <c r="Y10" s="6">
        <v>542011</v>
      </c>
      <c r="Z10" s="6">
        <v>12.295999999999999</v>
      </c>
      <c r="AA10" s="6">
        <v>133740</v>
      </c>
      <c r="AB10" s="6">
        <v>3.6680999999999999</v>
      </c>
      <c r="AC10" s="6">
        <v>743488</v>
      </c>
      <c r="AD10" s="6">
        <v>3646000</v>
      </c>
      <c r="AE10" s="6">
        <v>2902512</v>
      </c>
      <c r="AF10" s="6">
        <v>20.3919</v>
      </c>
    </row>
    <row r="11" spans="2:32" outlineLevel="1">
      <c r="B11" s="5" t="s">
        <v>352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171804</v>
      </c>
      <c r="J11" s="6">
        <v>3.5644</v>
      </c>
      <c r="K11" s="6">
        <v>674884</v>
      </c>
      <c r="L11" s="6">
        <v>4820000</v>
      </c>
      <c r="M11" s="6">
        <v>4145116</v>
      </c>
      <c r="N11" s="6">
        <v>14.0017</v>
      </c>
      <c r="O11" s="6">
        <v>13260</v>
      </c>
      <c r="P11" s="6">
        <v>0.95530000000000004</v>
      </c>
      <c r="Q11" s="6">
        <v>185541</v>
      </c>
      <c r="R11" s="6">
        <v>1388000</v>
      </c>
      <c r="S11" s="6">
        <v>1202459</v>
      </c>
      <c r="T11" s="6">
        <v>13.3675</v>
      </c>
      <c r="U11" s="7">
        <v>0</v>
      </c>
      <c r="V11" s="6">
        <v>0</v>
      </c>
      <c r="W11" s="6">
        <v>75989</v>
      </c>
      <c r="X11" s="6">
        <v>618000</v>
      </c>
      <c r="Y11" s="6">
        <v>542011</v>
      </c>
      <c r="Z11" s="6">
        <v>12.295999999999999</v>
      </c>
      <c r="AA11" s="6">
        <v>185064</v>
      </c>
      <c r="AB11" s="6">
        <v>2.7111999999999998</v>
      </c>
      <c r="AC11" s="6">
        <v>936414</v>
      </c>
      <c r="AD11" s="6">
        <v>6826000</v>
      </c>
      <c r="AE11" s="6">
        <v>5889586</v>
      </c>
      <c r="AF11" s="6">
        <v>13.718299999999999</v>
      </c>
    </row>
    <row r="12" spans="2:32" outlineLevel="2">
      <c r="B12" s="5" t="s">
        <v>353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344000</v>
      </c>
      <c r="M12" s="6">
        <v>344000</v>
      </c>
      <c r="N12" s="6">
        <v>0</v>
      </c>
      <c r="O12" s="7">
        <v>0</v>
      </c>
      <c r="P12" s="6">
        <v>0</v>
      </c>
      <c r="Q12" s="7">
        <v>0</v>
      </c>
      <c r="R12" s="6">
        <v>384000</v>
      </c>
      <c r="S12" s="6">
        <v>384000</v>
      </c>
      <c r="T12" s="6">
        <v>0</v>
      </c>
      <c r="U12" s="7">
        <v>0</v>
      </c>
      <c r="V12" s="6">
        <v>0</v>
      </c>
      <c r="W12" s="7">
        <v>0</v>
      </c>
      <c r="X12" s="6">
        <v>285000</v>
      </c>
      <c r="Y12" s="6">
        <v>285000</v>
      </c>
      <c r="Z12" s="6">
        <v>0</v>
      </c>
      <c r="AA12" s="6">
        <v>0</v>
      </c>
      <c r="AB12" s="6">
        <v>0</v>
      </c>
      <c r="AC12" s="6">
        <v>0</v>
      </c>
      <c r="AD12" s="6">
        <v>1013000</v>
      </c>
      <c r="AE12" s="6">
        <v>1013000</v>
      </c>
      <c r="AF12" s="6">
        <v>0</v>
      </c>
    </row>
    <row r="13" spans="2:32" outlineLevel="2">
      <c r="B13" s="5" t="s">
        <v>354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7">
        <v>0</v>
      </c>
      <c r="J13" s="6">
        <v>0</v>
      </c>
      <c r="K13" s="6">
        <v>7110</v>
      </c>
      <c r="L13" s="7">
        <v>0</v>
      </c>
      <c r="M13" s="6">
        <v>-7110</v>
      </c>
      <c r="N13" s="6">
        <v>0</v>
      </c>
      <c r="O13" s="7">
        <v>0</v>
      </c>
      <c r="P13" s="6">
        <v>0</v>
      </c>
      <c r="Q13" s="7">
        <v>0</v>
      </c>
      <c r="R13" s="7">
        <v>0</v>
      </c>
      <c r="S13" s="6">
        <v>0</v>
      </c>
      <c r="T13" s="6">
        <v>0</v>
      </c>
      <c r="U13" s="7">
        <v>0</v>
      </c>
      <c r="V13" s="6">
        <v>0</v>
      </c>
      <c r="W13" s="7">
        <v>0</v>
      </c>
      <c r="X13" s="7">
        <v>0</v>
      </c>
      <c r="Y13" s="6">
        <v>0</v>
      </c>
      <c r="Z13" s="6">
        <v>0</v>
      </c>
      <c r="AA13" s="6">
        <v>0</v>
      </c>
      <c r="AB13" s="6">
        <v>0</v>
      </c>
      <c r="AC13" s="6">
        <v>7110</v>
      </c>
      <c r="AD13" s="6">
        <v>0</v>
      </c>
      <c r="AE13" s="6">
        <v>-7110</v>
      </c>
      <c r="AF13" s="6">
        <v>0</v>
      </c>
    </row>
    <row r="14" spans="2:32" outlineLevel="1">
      <c r="B14" s="5" t="s">
        <v>356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6">
        <v>7110</v>
      </c>
      <c r="L14" s="6">
        <v>344000</v>
      </c>
      <c r="M14" s="6">
        <v>336890</v>
      </c>
      <c r="N14" s="6">
        <v>2.0669</v>
      </c>
      <c r="O14" s="7">
        <v>0</v>
      </c>
      <c r="P14" s="6">
        <v>0</v>
      </c>
      <c r="Q14" s="7">
        <v>0</v>
      </c>
      <c r="R14" s="6">
        <v>384000</v>
      </c>
      <c r="S14" s="6">
        <v>384000</v>
      </c>
      <c r="T14" s="6">
        <v>0</v>
      </c>
      <c r="U14" s="7">
        <v>0</v>
      </c>
      <c r="V14" s="6">
        <v>0</v>
      </c>
      <c r="W14" s="7">
        <v>0</v>
      </c>
      <c r="X14" s="6">
        <v>285000</v>
      </c>
      <c r="Y14" s="6">
        <v>285000</v>
      </c>
      <c r="Z14" s="6">
        <v>0</v>
      </c>
      <c r="AA14" s="6">
        <v>0</v>
      </c>
      <c r="AB14" s="6">
        <v>0</v>
      </c>
      <c r="AC14" s="6">
        <v>7110</v>
      </c>
      <c r="AD14" s="6">
        <v>1013000</v>
      </c>
      <c r="AE14" s="6">
        <v>1005890</v>
      </c>
      <c r="AF14" s="6">
        <v>0.70189999999999997</v>
      </c>
    </row>
    <row r="15" spans="2:32" outlineLevel="4">
      <c r="B15" s="5" t="s">
        <v>359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6">
        <v>3300</v>
      </c>
      <c r="J15" s="6">
        <v>0</v>
      </c>
      <c r="K15" s="6">
        <v>4322</v>
      </c>
      <c r="L15" s="7">
        <v>0</v>
      </c>
      <c r="M15" s="6">
        <v>-4322</v>
      </c>
      <c r="N15" s="6">
        <v>0</v>
      </c>
      <c r="O15" s="7">
        <v>0</v>
      </c>
      <c r="P15" s="6">
        <v>0</v>
      </c>
      <c r="Q15" s="6">
        <v>2044</v>
      </c>
      <c r="R15" s="7">
        <v>0</v>
      </c>
      <c r="S15" s="6">
        <v>-2044</v>
      </c>
      <c r="T15" s="6">
        <v>0</v>
      </c>
      <c r="U15" s="7">
        <v>0</v>
      </c>
      <c r="V15" s="6">
        <v>0</v>
      </c>
      <c r="W15" s="6">
        <v>2044</v>
      </c>
      <c r="X15" s="7">
        <v>0</v>
      </c>
      <c r="Y15" s="6">
        <v>-2044</v>
      </c>
      <c r="Z15" s="6">
        <v>0</v>
      </c>
      <c r="AA15" s="6">
        <v>3300</v>
      </c>
      <c r="AB15" s="6">
        <v>0</v>
      </c>
      <c r="AC15" s="6">
        <v>8410</v>
      </c>
      <c r="AD15" s="6">
        <v>0</v>
      </c>
      <c r="AE15" s="6">
        <v>-8410</v>
      </c>
      <c r="AF15" s="6">
        <v>0</v>
      </c>
    </row>
    <row r="16" spans="2:32" outlineLevel="4">
      <c r="B16" s="5" t="s">
        <v>360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6">
        <v>4130</v>
      </c>
      <c r="L16" s="7">
        <v>0</v>
      </c>
      <c r="M16" s="6">
        <v>-4130</v>
      </c>
      <c r="N16" s="6">
        <v>0</v>
      </c>
      <c r="O16" s="7">
        <v>0</v>
      </c>
      <c r="P16" s="6">
        <v>0</v>
      </c>
      <c r="Q16" s="6">
        <v>8260</v>
      </c>
      <c r="R16" s="7">
        <v>0</v>
      </c>
      <c r="S16" s="6">
        <v>-8260</v>
      </c>
      <c r="T16" s="6">
        <v>0</v>
      </c>
      <c r="U16" s="7">
        <v>0</v>
      </c>
      <c r="V16" s="6">
        <v>0</v>
      </c>
      <c r="W16" s="6">
        <v>8260</v>
      </c>
      <c r="X16" s="7">
        <v>0</v>
      </c>
      <c r="Y16" s="6">
        <v>-8260</v>
      </c>
      <c r="Z16" s="6">
        <v>0</v>
      </c>
      <c r="AA16" s="6">
        <v>0</v>
      </c>
      <c r="AB16" s="6">
        <v>0</v>
      </c>
      <c r="AC16" s="6">
        <v>20650</v>
      </c>
      <c r="AD16" s="6">
        <v>0</v>
      </c>
      <c r="AE16" s="6">
        <v>-20650</v>
      </c>
      <c r="AF16" s="6">
        <v>0</v>
      </c>
    </row>
    <row r="17" spans="2:32" outlineLevel="4">
      <c r="B17" s="5" t="s">
        <v>361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6">
        <v>2583</v>
      </c>
      <c r="L17" s="7">
        <v>0</v>
      </c>
      <c r="M17" s="6">
        <v>-2583</v>
      </c>
      <c r="N17" s="6">
        <v>0</v>
      </c>
      <c r="O17" s="7">
        <v>0</v>
      </c>
      <c r="P17" s="6">
        <v>0</v>
      </c>
      <c r="Q17" s="6">
        <v>5166</v>
      </c>
      <c r="R17" s="7">
        <v>0</v>
      </c>
      <c r="S17" s="6">
        <v>-5166</v>
      </c>
      <c r="T17" s="6">
        <v>0</v>
      </c>
      <c r="U17" s="7">
        <v>0</v>
      </c>
      <c r="V17" s="6">
        <v>0</v>
      </c>
      <c r="W17" s="6">
        <v>5166</v>
      </c>
      <c r="X17" s="7">
        <v>0</v>
      </c>
      <c r="Y17" s="6">
        <v>-5166</v>
      </c>
      <c r="Z17" s="6">
        <v>0</v>
      </c>
      <c r="AA17" s="6">
        <v>0</v>
      </c>
      <c r="AB17" s="6">
        <v>0</v>
      </c>
      <c r="AC17" s="6">
        <v>12915</v>
      </c>
      <c r="AD17" s="6">
        <v>0</v>
      </c>
      <c r="AE17" s="6">
        <v>-12915</v>
      </c>
      <c r="AF17" s="6">
        <v>0</v>
      </c>
    </row>
    <row r="18" spans="2:32" outlineLevel="3">
      <c r="B18" s="5" t="s">
        <v>362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6">
        <v>3300</v>
      </c>
      <c r="J18" s="6">
        <v>0</v>
      </c>
      <c r="K18" s="6">
        <v>11035</v>
      </c>
      <c r="L18" s="7">
        <v>0</v>
      </c>
      <c r="M18" s="6">
        <v>-11035</v>
      </c>
      <c r="N18" s="6">
        <v>0</v>
      </c>
      <c r="O18" s="7">
        <v>0</v>
      </c>
      <c r="P18" s="6">
        <v>0</v>
      </c>
      <c r="Q18" s="6">
        <v>15470</v>
      </c>
      <c r="R18" s="7">
        <v>0</v>
      </c>
      <c r="S18" s="6">
        <v>-15470</v>
      </c>
      <c r="T18" s="6">
        <v>0</v>
      </c>
      <c r="U18" s="7">
        <v>0</v>
      </c>
      <c r="V18" s="6">
        <v>0</v>
      </c>
      <c r="W18" s="6">
        <v>15470</v>
      </c>
      <c r="X18" s="7">
        <v>0</v>
      </c>
      <c r="Y18" s="6">
        <v>-15470</v>
      </c>
      <c r="Z18" s="6">
        <v>0</v>
      </c>
      <c r="AA18" s="6">
        <v>3300</v>
      </c>
      <c r="AB18" s="6">
        <v>0</v>
      </c>
      <c r="AC18" s="6">
        <v>41975</v>
      </c>
      <c r="AD18" s="6">
        <v>0</v>
      </c>
      <c r="AE18" s="6">
        <v>-41975</v>
      </c>
      <c r="AF18" s="6">
        <v>0</v>
      </c>
    </row>
    <row r="19" spans="2:32" outlineLevel="3">
      <c r="B19" s="5" t="s">
        <v>363</v>
      </c>
      <c r="C19" s="7">
        <v>0</v>
      </c>
      <c r="D19" s="6">
        <v>0</v>
      </c>
      <c r="E19" s="7">
        <v>0</v>
      </c>
      <c r="F19" s="6">
        <v>30000</v>
      </c>
      <c r="G19" s="6">
        <v>30000</v>
      </c>
      <c r="H19" s="6">
        <v>0</v>
      </c>
      <c r="I19" s="7">
        <v>0</v>
      </c>
      <c r="J19" s="6">
        <v>0</v>
      </c>
      <c r="K19" s="7">
        <v>0</v>
      </c>
      <c r="L19" s="6">
        <v>172000</v>
      </c>
      <c r="M19" s="6">
        <v>172000</v>
      </c>
      <c r="N19" s="6">
        <v>0</v>
      </c>
      <c r="O19" s="7">
        <v>0</v>
      </c>
      <c r="P19" s="6">
        <v>0</v>
      </c>
      <c r="Q19" s="7">
        <v>0</v>
      </c>
      <c r="R19" s="6">
        <v>227000</v>
      </c>
      <c r="S19" s="6">
        <v>227000</v>
      </c>
      <c r="T19" s="6">
        <v>0</v>
      </c>
      <c r="U19" s="7">
        <v>0</v>
      </c>
      <c r="V19" s="6">
        <v>0</v>
      </c>
      <c r="W19" s="7">
        <v>0</v>
      </c>
      <c r="X19" s="6">
        <v>139000</v>
      </c>
      <c r="Y19" s="6">
        <v>139000</v>
      </c>
      <c r="Z19" s="6">
        <v>0</v>
      </c>
      <c r="AA19" s="6">
        <v>0</v>
      </c>
      <c r="AB19" s="6">
        <v>0</v>
      </c>
      <c r="AC19" s="6">
        <v>0</v>
      </c>
      <c r="AD19" s="6">
        <v>568000</v>
      </c>
      <c r="AE19" s="6">
        <v>568000</v>
      </c>
      <c r="AF19" s="6">
        <v>0</v>
      </c>
    </row>
    <row r="20" spans="2:32" outlineLevel="2">
      <c r="B20" s="5" t="s">
        <v>364</v>
      </c>
      <c r="C20" s="7">
        <v>0</v>
      </c>
      <c r="D20" s="6">
        <v>0</v>
      </c>
      <c r="E20" s="7">
        <v>0</v>
      </c>
      <c r="F20" s="6">
        <v>30000</v>
      </c>
      <c r="G20" s="6">
        <v>30000</v>
      </c>
      <c r="H20" s="6">
        <v>0</v>
      </c>
      <c r="I20" s="6">
        <v>3300</v>
      </c>
      <c r="J20" s="6">
        <v>1.9186000000000001</v>
      </c>
      <c r="K20" s="6">
        <v>11035</v>
      </c>
      <c r="L20" s="6">
        <v>172000</v>
      </c>
      <c r="M20" s="6">
        <v>160965</v>
      </c>
      <c r="N20" s="6">
        <v>6.4157000000000002</v>
      </c>
      <c r="O20" s="7">
        <v>0</v>
      </c>
      <c r="P20" s="6">
        <v>0</v>
      </c>
      <c r="Q20" s="6">
        <v>15470</v>
      </c>
      <c r="R20" s="6">
        <v>227000</v>
      </c>
      <c r="S20" s="6">
        <v>211530</v>
      </c>
      <c r="T20" s="6">
        <v>6.8150000000000004</v>
      </c>
      <c r="U20" s="7">
        <v>0</v>
      </c>
      <c r="V20" s="6">
        <v>0</v>
      </c>
      <c r="W20" s="6">
        <v>15470</v>
      </c>
      <c r="X20" s="6">
        <v>139000</v>
      </c>
      <c r="Y20" s="6">
        <v>123530</v>
      </c>
      <c r="Z20" s="6">
        <v>11.1295</v>
      </c>
      <c r="AA20" s="6">
        <v>3300</v>
      </c>
      <c r="AB20" s="6">
        <v>0.58099999999999996</v>
      </c>
      <c r="AC20" s="6">
        <v>41975</v>
      </c>
      <c r="AD20" s="6">
        <v>568000</v>
      </c>
      <c r="AE20" s="6">
        <v>526025</v>
      </c>
      <c r="AF20" s="6">
        <v>7.39</v>
      </c>
    </row>
    <row r="21" spans="2:32" outlineLevel="4">
      <c r="B21" s="5" t="s">
        <v>365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6">
        <v>42444</v>
      </c>
      <c r="J21" s="6">
        <v>0</v>
      </c>
      <c r="K21" s="6">
        <v>82208</v>
      </c>
      <c r="L21" s="7">
        <v>0</v>
      </c>
      <c r="M21" s="6">
        <v>-82208</v>
      </c>
      <c r="N21" s="6">
        <v>0</v>
      </c>
      <c r="O21" s="6">
        <v>29610</v>
      </c>
      <c r="P21" s="6">
        <v>0</v>
      </c>
      <c r="Q21" s="6">
        <v>59944</v>
      </c>
      <c r="R21" s="7">
        <v>0</v>
      </c>
      <c r="S21" s="6">
        <v>-59944</v>
      </c>
      <c r="T21" s="6">
        <v>0</v>
      </c>
      <c r="U21" s="6">
        <v>23340</v>
      </c>
      <c r="V21" s="6">
        <v>0</v>
      </c>
      <c r="W21" s="6">
        <v>43222</v>
      </c>
      <c r="X21" s="7">
        <v>0</v>
      </c>
      <c r="Y21" s="6">
        <v>-43222</v>
      </c>
      <c r="Z21" s="6">
        <v>0</v>
      </c>
      <c r="AA21" s="6">
        <v>95394</v>
      </c>
      <c r="AB21" s="6">
        <v>0</v>
      </c>
      <c r="AC21" s="6">
        <v>185374</v>
      </c>
      <c r="AD21" s="6">
        <v>0</v>
      </c>
      <c r="AE21" s="6">
        <v>-185374</v>
      </c>
      <c r="AF21" s="6">
        <v>0</v>
      </c>
    </row>
    <row r="22" spans="2:32" outlineLevel="4">
      <c r="B22" s="5" t="s">
        <v>366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6">
        <v>8260</v>
      </c>
      <c r="L22" s="7">
        <v>0</v>
      </c>
      <c r="M22" s="6">
        <v>-8260</v>
      </c>
      <c r="N22" s="6">
        <v>0</v>
      </c>
      <c r="O22" s="7">
        <v>0</v>
      </c>
      <c r="P22" s="6">
        <v>0</v>
      </c>
      <c r="Q22" s="6">
        <v>8260</v>
      </c>
      <c r="R22" s="7">
        <v>0</v>
      </c>
      <c r="S22" s="6">
        <v>-8260</v>
      </c>
      <c r="T22" s="6">
        <v>0</v>
      </c>
      <c r="U22" s="7">
        <v>0</v>
      </c>
      <c r="V22" s="6">
        <v>0</v>
      </c>
      <c r="W22" s="6">
        <v>4130</v>
      </c>
      <c r="X22" s="7">
        <v>0</v>
      </c>
      <c r="Y22" s="6">
        <v>-4130</v>
      </c>
      <c r="Z22" s="6">
        <v>0</v>
      </c>
      <c r="AA22" s="6">
        <v>0</v>
      </c>
      <c r="AB22" s="6">
        <v>0</v>
      </c>
      <c r="AC22" s="6">
        <v>20650</v>
      </c>
      <c r="AD22" s="6">
        <v>0</v>
      </c>
      <c r="AE22" s="6">
        <v>-20650</v>
      </c>
      <c r="AF22" s="6">
        <v>0</v>
      </c>
    </row>
    <row r="23" spans="2:32" outlineLevel="4">
      <c r="B23" s="5" t="s">
        <v>367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6">
        <v>5166</v>
      </c>
      <c r="L23" s="7">
        <v>0</v>
      </c>
      <c r="M23" s="6">
        <v>-5166</v>
      </c>
      <c r="N23" s="6">
        <v>0</v>
      </c>
      <c r="O23" s="7">
        <v>0</v>
      </c>
      <c r="P23" s="6">
        <v>0</v>
      </c>
      <c r="Q23" s="6">
        <v>5166</v>
      </c>
      <c r="R23" s="7">
        <v>0</v>
      </c>
      <c r="S23" s="6">
        <v>-5166</v>
      </c>
      <c r="T23" s="6">
        <v>0</v>
      </c>
      <c r="U23" s="7">
        <v>0</v>
      </c>
      <c r="V23" s="6">
        <v>0</v>
      </c>
      <c r="W23" s="6">
        <v>2583</v>
      </c>
      <c r="X23" s="7">
        <v>0</v>
      </c>
      <c r="Y23" s="6">
        <v>-2583</v>
      </c>
      <c r="Z23" s="6">
        <v>0</v>
      </c>
      <c r="AA23" s="6">
        <v>0</v>
      </c>
      <c r="AB23" s="6">
        <v>0</v>
      </c>
      <c r="AC23" s="6">
        <v>12915</v>
      </c>
      <c r="AD23" s="6">
        <v>0</v>
      </c>
      <c r="AE23" s="6">
        <v>-12915</v>
      </c>
      <c r="AF23" s="6">
        <v>0</v>
      </c>
    </row>
    <row r="24" spans="2:32" outlineLevel="3">
      <c r="B24" s="5" t="s">
        <v>368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6">
        <v>42444</v>
      </c>
      <c r="J24" s="6">
        <v>0</v>
      </c>
      <c r="K24" s="6">
        <v>95634</v>
      </c>
      <c r="L24" s="7">
        <v>0</v>
      </c>
      <c r="M24" s="6">
        <v>-95634</v>
      </c>
      <c r="N24" s="6">
        <v>0</v>
      </c>
      <c r="O24" s="6">
        <v>29610</v>
      </c>
      <c r="P24" s="6">
        <v>0</v>
      </c>
      <c r="Q24" s="6">
        <v>73370</v>
      </c>
      <c r="R24" s="7">
        <v>0</v>
      </c>
      <c r="S24" s="6">
        <v>-73370</v>
      </c>
      <c r="T24" s="6">
        <v>0</v>
      </c>
      <c r="U24" s="6">
        <v>23340</v>
      </c>
      <c r="V24" s="6">
        <v>0</v>
      </c>
      <c r="W24" s="6">
        <v>49935</v>
      </c>
      <c r="X24" s="7">
        <v>0</v>
      </c>
      <c r="Y24" s="6">
        <v>-49935</v>
      </c>
      <c r="Z24" s="6">
        <v>0</v>
      </c>
      <c r="AA24" s="6">
        <v>95394</v>
      </c>
      <c r="AB24" s="6">
        <v>0</v>
      </c>
      <c r="AC24" s="6">
        <v>218939</v>
      </c>
      <c r="AD24" s="6">
        <v>0</v>
      </c>
      <c r="AE24" s="6">
        <v>-218939</v>
      </c>
      <c r="AF24" s="6">
        <v>0</v>
      </c>
    </row>
    <row r="25" spans="2:32" outlineLevel="3">
      <c r="B25" s="5" t="s">
        <v>369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906000</v>
      </c>
      <c r="M25" s="6">
        <v>906000</v>
      </c>
      <c r="N25" s="6">
        <v>0</v>
      </c>
      <c r="O25" s="7">
        <v>0</v>
      </c>
      <c r="P25" s="6">
        <v>0</v>
      </c>
      <c r="Q25" s="7">
        <v>0</v>
      </c>
      <c r="R25" s="6">
        <v>716000</v>
      </c>
      <c r="S25" s="6">
        <v>716000</v>
      </c>
      <c r="T25" s="6">
        <v>0</v>
      </c>
      <c r="U25" s="7">
        <v>0</v>
      </c>
      <c r="V25" s="6">
        <v>0</v>
      </c>
      <c r="W25" s="7">
        <v>0</v>
      </c>
      <c r="X25" s="6">
        <v>456000</v>
      </c>
      <c r="Y25" s="6">
        <v>456000</v>
      </c>
      <c r="Z25" s="6">
        <v>0</v>
      </c>
      <c r="AA25" s="6">
        <v>0</v>
      </c>
      <c r="AB25" s="6">
        <v>0</v>
      </c>
      <c r="AC25" s="6">
        <v>0</v>
      </c>
      <c r="AD25" s="6">
        <v>2078000</v>
      </c>
      <c r="AE25" s="6">
        <v>2078000</v>
      </c>
      <c r="AF25" s="6">
        <v>0</v>
      </c>
    </row>
    <row r="26" spans="2:32" outlineLevel="2">
      <c r="B26" s="5" t="s">
        <v>370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6">
        <v>42444</v>
      </c>
      <c r="J26" s="6">
        <v>4.6848000000000001</v>
      </c>
      <c r="K26" s="6">
        <v>95634</v>
      </c>
      <c r="L26" s="6">
        <v>906000</v>
      </c>
      <c r="M26" s="6">
        <v>810366</v>
      </c>
      <c r="N26" s="6">
        <v>10.5556</v>
      </c>
      <c r="O26" s="6">
        <v>29610</v>
      </c>
      <c r="P26" s="6">
        <v>4.1355000000000004</v>
      </c>
      <c r="Q26" s="6">
        <v>73370</v>
      </c>
      <c r="R26" s="6">
        <v>716000</v>
      </c>
      <c r="S26" s="6">
        <v>642630</v>
      </c>
      <c r="T26" s="6">
        <v>10.247199999999999</v>
      </c>
      <c r="U26" s="6">
        <v>23340</v>
      </c>
      <c r="V26" s="6">
        <v>5.1184000000000003</v>
      </c>
      <c r="W26" s="6">
        <v>49935</v>
      </c>
      <c r="X26" s="6">
        <v>456000</v>
      </c>
      <c r="Y26" s="6">
        <v>406065</v>
      </c>
      <c r="Z26" s="6">
        <v>10.950699999999999</v>
      </c>
      <c r="AA26" s="6">
        <v>95394</v>
      </c>
      <c r="AB26" s="6">
        <v>4.5907</v>
      </c>
      <c r="AC26" s="6">
        <v>218939</v>
      </c>
      <c r="AD26" s="6">
        <v>2078000</v>
      </c>
      <c r="AE26" s="6">
        <v>1859061</v>
      </c>
      <c r="AF26" s="6">
        <v>10.536</v>
      </c>
    </row>
    <row r="27" spans="2:32" outlineLevel="4">
      <c r="B27" s="5" t="s">
        <v>371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6">
        <v>1262.54</v>
      </c>
      <c r="J27" s="6">
        <v>0</v>
      </c>
      <c r="K27" s="6">
        <v>20051.34</v>
      </c>
      <c r="L27" s="7">
        <v>0</v>
      </c>
      <c r="M27" s="6">
        <v>-20051.34</v>
      </c>
      <c r="N27" s="6">
        <v>0</v>
      </c>
      <c r="O27" s="6">
        <v>67458.8</v>
      </c>
      <c r="P27" s="6">
        <v>0</v>
      </c>
      <c r="Q27" s="6">
        <v>69950.600000000006</v>
      </c>
      <c r="R27" s="7">
        <v>0</v>
      </c>
      <c r="S27" s="6">
        <v>-69950.600000000006</v>
      </c>
      <c r="T27" s="6">
        <v>0</v>
      </c>
      <c r="U27" s="6">
        <v>7908.8</v>
      </c>
      <c r="V27" s="6">
        <v>0</v>
      </c>
      <c r="W27" s="6">
        <v>118900.6</v>
      </c>
      <c r="X27" s="7">
        <v>0</v>
      </c>
      <c r="Y27" s="6">
        <v>-118900.6</v>
      </c>
      <c r="Z27" s="6">
        <v>0</v>
      </c>
      <c r="AA27" s="6">
        <v>76630.14</v>
      </c>
      <c r="AB27" s="6">
        <v>0</v>
      </c>
      <c r="AC27" s="6">
        <v>208902.54</v>
      </c>
      <c r="AD27" s="6">
        <v>0</v>
      </c>
      <c r="AE27" s="6">
        <v>-208902.54</v>
      </c>
      <c r="AF27" s="6">
        <v>0</v>
      </c>
    </row>
    <row r="28" spans="2:32" outlineLevel="3">
      <c r="B28" s="5" t="s">
        <v>372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6">
        <v>1262.54</v>
      </c>
      <c r="J28" s="6">
        <v>0</v>
      </c>
      <c r="K28" s="6">
        <v>20051.34</v>
      </c>
      <c r="L28" s="7">
        <v>0</v>
      </c>
      <c r="M28" s="6">
        <v>-20051.34</v>
      </c>
      <c r="N28" s="6">
        <v>0</v>
      </c>
      <c r="O28" s="6">
        <v>67458.8</v>
      </c>
      <c r="P28" s="6">
        <v>0</v>
      </c>
      <c r="Q28" s="6">
        <v>69950.600000000006</v>
      </c>
      <c r="R28" s="7">
        <v>0</v>
      </c>
      <c r="S28" s="6">
        <v>-69950.600000000006</v>
      </c>
      <c r="T28" s="6">
        <v>0</v>
      </c>
      <c r="U28" s="6">
        <v>7908.8</v>
      </c>
      <c r="V28" s="6">
        <v>0</v>
      </c>
      <c r="W28" s="6">
        <v>118900.6</v>
      </c>
      <c r="X28" s="7">
        <v>0</v>
      </c>
      <c r="Y28" s="6">
        <v>-118900.6</v>
      </c>
      <c r="Z28" s="6">
        <v>0</v>
      </c>
      <c r="AA28" s="6">
        <v>76630.14</v>
      </c>
      <c r="AB28" s="6">
        <v>0</v>
      </c>
      <c r="AC28" s="6">
        <v>208902.54</v>
      </c>
      <c r="AD28" s="6">
        <v>0</v>
      </c>
      <c r="AE28" s="6">
        <v>-208902.54</v>
      </c>
      <c r="AF28" s="6">
        <v>0</v>
      </c>
    </row>
    <row r="29" spans="2:32" outlineLevel="3">
      <c r="B29" s="5" t="s">
        <v>373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6">
        <v>358000</v>
      </c>
      <c r="M29" s="6">
        <v>358000</v>
      </c>
      <c r="N29" s="6">
        <v>0</v>
      </c>
      <c r="O29" s="7">
        <v>0</v>
      </c>
      <c r="P29" s="6">
        <v>0</v>
      </c>
      <c r="Q29" s="7">
        <v>0</v>
      </c>
      <c r="R29" s="6">
        <v>540000</v>
      </c>
      <c r="S29" s="6">
        <v>540000</v>
      </c>
      <c r="T29" s="6">
        <v>0</v>
      </c>
      <c r="U29" s="7">
        <v>0</v>
      </c>
      <c r="V29" s="6">
        <v>0</v>
      </c>
      <c r="W29" s="7">
        <v>0</v>
      </c>
      <c r="X29" s="6">
        <v>653000</v>
      </c>
      <c r="Y29" s="6">
        <v>653000</v>
      </c>
      <c r="Z29" s="6">
        <v>0</v>
      </c>
      <c r="AA29" s="6">
        <v>0</v>
      </c>
      <c r="AB29" s="6">
        <v>0</v>
      </c>
      <c r="AC29" s="6">
        <v>0</v>
      </c>
      <c r="AD29" s="6">
        <v>1551000</v>
      </c>
      <c r="AE29" s="6">
        <v>1551000</v>
      </c>
      <c r="AF29" s="6">
        <v>0</v>
      </c>
    </row>
    <row r="30" spans="2:32" outlineLevel="2">
      <c r="B30" s="5" t="s">
        <v>374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6">
        <v>1262.54</v>
      </c>
      <c r="J30" s="6">
        <v>0.35270000000000001</v>
      </c>
      <c r="K30" s="6">
        <v>20051.34</v>
      </c>
      <c r="L30" s="6">
        <v>358000</v>
      </c>
      <c r="M30" s="6">
        <v>337948.66</v>
      </c>
      <c r="N30" s="6">
        <v>5.6009000000000002</v>
      </c>
      <c r="O30" s="6">
        <v>67458.8</v>
      </c>
      <c r="P30" s="6">
        <v>12.4924</v>
      </c>
      <c r="Q30" s="6">
        <v>69950.600000000006</v>
      </c>
      <c r="R30" s="6">
        <v>540000</v>
      </c>
      <c r="S30" s="6">
        <v>470049.4</v>
      </c>
      <c r="T30" s="6">
        <v>12.953799999999999</v>
      </c>
      <c r="U30" s="6">
        <v>7908.8</v>
      </c>
      <c r="V30" s="6">
        <v>1.2111000000000001</v>
      </c>
      <c r="W30" s="6">
        <v>118900.6</v>
      </c>
      <c r="X30" s="6">
        <v>653000</v>
      </c>
      <c r="Y30" s="6">
        <v>534099.4</v>
      </c>
      <c r="Z30" s="6">
        <v>18.208400000000001</v>
      </c>
      <c r="AA30" s="6">
        <v>76630.14</v>
      </c>
      <c r="AB30" s="6">
        <v>4.9406999999999996</v>
      </c>
      <c r="AC30" s="6">
        <v>208902.54</v>
      </c>
      <c r="AD30" s="6">
        <v>1551000</v>
      </c>
      <c r="AE30" s="6">
        <v>1342097.46</v>
      </c>
      <c r="AF30" s="6">
        <v>13.4689</v>
      </c>
    </row>
    <row r="31" spans="2:32" outlineLevel="1">
      <c r="B31" s="5" t="s">
        <v>375</v>
      </c>
      <c r="C31" s="7">
        <v>0</v>
      </c>
      <c r="D31" s="6">
        <v>0</v>
      </c>
      <c r="E31" s="7">
        <v>0</v>
      </c>
      <c r="F31" s="6">
        <v>30000</v>
      </c>
      <c r="G31" s="6">
        <v>30000</v>
      </c>
      <c r="H31" s="6">
        <v>0</v>
      </c>
      <c r="I31" s="6">
        <v>47006.54</v>
      </c>
      <c r="J31" s="6">
        <v>3.2734000000000001</v>
      </c>
      <c r="K31" s="6">
        <v>126720.34</v>
      </c>
      <c r="L31" s="6">
        <v>1436000</v>
      </c>
      <c r="M31" s="6">
        <v>1309279.6599999999</v>
      </c>
      <c r="N31" s="6">
        <v>8.8245000000000005</v>
      </c>
      <c r="O31" s="6">
        <v>97068.800000000003</v>
      </c>
      <c r="P31" s="6">
        <v>6.5453999999999999</v>
      </c>
      <c r="Q31" s="6">
        <v>158790.6</v>
      </c>
      <c r="R31" s="6">
        <v>1483000</v>
      </c>
      <c r="S31" s="6">
        <v>1324209.3999999999</v>
      </c>
      <c r="T31" s="6">
        <v>10.7074</v>
      </c>
      <c r="U31" s="6">
        <v>31248.799999999999</v>
      </c>
      <c r="V31" s="6">
        <v>2.5038999999999998</v>
      </c>
      <c r="W31" s="6">
        <v>184305.6</v>
      </c>
      <c r="X31" s="6">
        <v>1248000</v>
      </c>
      <c r="Y31" s="6">
        <v>1063694.3999999999</v>
      </c>
      <c r="Z31" s="6">
        <v>14.7681</v>
      </c>
      <c r="AA31" s="6">
        <v>175324.14</v>
      </c>
      <c r="AB31" s="6">
        <v>4.1773999999999996</v>
      </c>
      <c r="AC31" s="6">
        <v>469816.54</v>
      </c>
      <c r="AD31" s="6">
        <v>4197000</v>
      </c>
      <c r="AE31" s="6">
        <v>3727183.46</v>
      </c>
      <c r="AF31" s="6">
        <v>11.194100000000001</v>
      </c>
    </row>
    <row r="32" spans="2:32" outlineLevel="2">
      <c r="B32" s="5" t="s">
        <v>379</v>
      </c>
      <c r="C32" s="6">
        <v>3771.47</v>
      </c>
      <c r="D32" s="6">
        <v>0</v>
      </c>
      <c r="E32" s="6">
        <v>15575.12</v>
      </c>
      <c r="F32" s="7">
        <v>0</v>
      </c>
      <c r="G32" s="6">
        <v>-15575.12</v>
      </c>
      <c r="H32" s="6">
        <v>0</v>
      </c>
      <c r="I32" s="6">
        <v>58385.760000000002</v>
      </c>
      <c r="J32" s="6">
        <v>0</v>
      </c>
      <c r="K32" s="6">
        <v>469091.12</v>
      </c>
      <c r="L32" s="7">
        <v>0</v>
      </c>
      <c r="M32" s="6">
        <v>-469091.12</v>
      </c>
      <c r="N32" s="6">
        <v>0</v>
      </c>
      <c r="O32" s="6">
        <v>43179.46</v>
      </c>
      <c r="P32" s="6">
        <v>0</v>
      </c>
      <c r="Q32" s="6">
        <v>346918.56</v>
      </c>
      <c r="R32" s="7">
        <v>0</v>
      </c>
      <c r="S32" s="6">
        <v>-346918.56</v>
      </c>
      <c r="T32" s="6">
        <v>0</v>
      </c>
      <c r="U32" s="6">
        <v>24463.040000000001</v>
      </c>
      <c r="V32" s="6">
        <v>0</v>
      </c>
      <c r="W32" s="6">
        <v>196544.43</v>
      </c>
      <c r="X32" s="7">
        <v>0</v>
      </c>
      <c r="Y32" s="6">
        <v>-196544.43</v>
      </c>
      <c r="Z32" s="6">
        <v>0</v>
      </c>
      <c r="AA32" s="6">
        <v>129799.73</v>
      </c>
      <c r="AB32" s="6">
        <v>0</v>
      </c>
      <c r="AC32" s="6">
        <v>1028129.23</v>
      </c>
      <c r="AD32" s="6">
        <v>0</v>
      </c>
      <c r="AE32" s="6">
        <v>-1028129.23</v>
      </c>
      <c r="AF32" s="6">
        <v>0</v>
      </c>
    </row>
    <row r="33" spans="2:32" outlineLevel="2">
      <c r="B33" s="5" t="s">
        <v>380</v>
      </c>
      <c r="C33" s="6">
        <v>153.07</v>
      </c>
      <c r="D33" s="6">
        <v>0</v>
      </c>
      <c r="E33" s="6">
        <v>651.36</v>
      </c>
      <c r="F33" s="7">
        <v>0</v>
      </c>
      <c r="G33" s="6">
        <v>-651.36</v>
      </c>
      <c r="H33" s="6">
        <v>0</v>
      </c>
      <c r="I33" s="6">
        <v>8036</v>
      </c>
      <c r="J33" s="6">
        <v>0</v>
      </c>
      <c r="K33" s="6">
        <v>34195.910000000003</v>
      </c>
      <c r="L33" s="7">
        <v>0</v>
      </c>
      <c r="M33" s="6">
        <v>-34195.910000000003</v>
      </c>
      <c r="N33" s="6">
        <v>0</v>
      </c>
      <c r="O33" s="6">
        <v>5893.06</v>
      </c>
      <c r="P33" s="6">
        <v>0</v>
      </c>
      <c r="Q33" s="6">
        <v>25077</v>
      </c>
      <c r="R33" s="7">
        <v>0</v>
      </c>
      <c r="S33" s="6">
        <v>-25077</v>
      </c>
      <c r="T33" s="6">
        <v>0</v>
      </c>
      <c r="U33" s="6">
        <v>3367.47</v>
      </c>
      <c r="V33" s="6">
        <v>0</v>
      </c>
      <c r="W33" s="6">
        <v>14329.73</v>
      </c>
      <c r="X33" s="7">
        <v>0</v>
      </c>
      <c r="Y33" s="6">
        <v>-14329.73</v>
      </c>
      <c r="Z33" s="6">
        <v>0</v>
      </c>
      <c r="AA33" s="6">
        <v>17449.599999999999</v>
      </c>
      <c r="AB33" s="6">
        <v>0</v>
      </c>
      <c r="AC33" s="6">
        <v>74254</v>
      </c>
      <c r="AD33" s="6">
        <v>0</v>
      </c>
      <c r="AE33" s="6">
        <v>-74254</v>
      </c>
      <c r="AF33" s="6">
        <v>0</v>
      </c>
    </row>
    <row r="34" spans="2:32" outlineLevel="2">
      <c r="B34" s="5" t="s">
        <v>381</v>
      </c>
      <c r="C34" s="7">
        <v>0</v>
      </c>
      <c r="D34" s="6">
        <v>0</v>
      </c>
      <c r="E34" s="6">
        <v>7966.66</v>
      </c>
      <c r="F34" s="7">
        <v>0</v>
      </c>
      <c r="G34" s="6">
        <v>-7966.66</v>
      </c>
      <c r="H34" s="6">
        <v>0</v>
      </c>
      <c r="I34" s="6">
        <v>5091.55</v>
      </c>
      <c r="J34" s="6">
        <v>0</v>
      </c>
      <c r="K34" s="6">
        <v>10669.27</v>
      </c>
      <c r="L34" s="7">
        <v>0</v>
      </c>
      <c r="M34" s="6">
        <v>-10669.27</v>
      </c>
      <c r="N34" s="6">
        <v>0</v>
      </c>
      <c r="O34" s="6">
        <v>7665.91</v>
      </c>
      <c r="P34" s="6">
        <v>0</v>
      </c>
      <c r="Q34" s="6">
        <v>38311.870000000003</v>
      </c>
      <c r="R34" s="7">
        <v>0</v>
      </c>
      <c r="S34" s="6">
        <v>-38311.870000000003</v>
      </c>
      <c r="T34" s="6">
        <v>0</v>
      </c>
      <c r="U34" s="6">
        <v>2156.36</v>
      </c>
      <c r="V34" s="6">
        <v>0</v>
      </c>
      <c r="W34" s="6">
        <v>14702.13</v>
      </c>
      <c r="X34" s="7">
        <v>0</v>
      </c>
      <c r="Y34" s="6">
        <v>-14702.13</v>
      </c>
      <c r="Z34" s="6">
        <v>0</v>
      </c>
      <c r="AA34" s="6">
        <v>14913.82</v>
      </c>
      <c r="AB34" s="6">
        <v>0</v>
      </c>
      <c r="AC34" s="6">
        <v>71649.929999999993</v>
      </c>
      <c r="AD34" s="6">
        <v>0</v>
      </c>
      <c r="AE34" s="6">
        <v>-71649.929999999993</v>
      </c>
      <c r="AF34" s="6">
        <v>0</v>
      </c>
    </row>
    <row r="35" spans="2:32" outlineLevel="2">
      <c r="B35" s="5" t="s">
        <v>382</v>
      </c>
      <c r="C35" s="6">
        <v>3102.52</v>
      </c>
      <c r="D35" s="6">
        <v>0</v>
      </c>
      <c r="E35" s="6">
        <v>4687.43</v>
      </c>
      <c r="F35" s="7">
        <v>0</v>
      </c>
      <c r="G35" s="6">
        <v>-4687.43</v>
      </c>
      <c r="H35" s="6">
        <v>0</v>
      </c>
      <c r="I35" s="6">
        <v>3518.76</v>
      </c>
      <c r="J35" s="6">
        <v>0</v>
      </c>
      <c r="K35" s="6">
        <v>19217.099999999999</v>
      </c>
      <c r="L35" s="7">
        <v>0</v>
      </c>
      <c r="M35" s="6">
        <v>-19217.099999999999</v>
      </c>
      <c r="N35" s="6">
        <v>0</v>
      </c>
      <c r="O35" s="6">
        <v>5267.37</v>
      </c>
      <c r="P35" s="6">
        <v>0</v>
      </c>
      <c r="Q35" s="6">
        <v>20955.91</v>
      </c>
      <c r="R35" s="7">
        <v>0</v>
      </c>
      <c r="S35" s="6">
        <v>-20955.91</v>
      </c>
      <c r="T35" s="6">
        <v>0</v>
      </c>
      <c r="U35" s="6">
        <v>5310.66</v>
      </c>
      <c r="V35" s="6">
        <v>0</v>
      </c>
      <c r="W35" s="6">
        <v>24433.13</v>
      </c>
      <c r="X35" s="7">
        <v>0</v>
      </c>
      <c r="Y35" s="6">
        <v>-24433.13</v>
      </c>
      <c r="Z35" s="6">
        <v>0</v>
      </c>
      <c r="AA35" s="6">
        <v>17199.310000000001</v>
      </c>
      <c r="AB35" s="6">
        <v>0</v>
      </c>
      <c r="AC35" s="6">
        <v>69293.570000000007</v>
      </c>
      <c r="AD35" s="6">
        <v>0</v>
      </c>
      <c r="AE35" s="6">
        <v>-69293.570000000007</v>
      </c>
      <c r="AF35" s="6">
        <v>0</v>
      </c>
    </row>
    <row r="36" spans="2:32" outlineLevel="1">
      <c r="B36" s="5" t="s">
        <v>383</v>
      </c>
      <c r="C36" s="6">
        <v>7027.06</v>
      </c>
      <c r="D36" s="6">
        <v>0</v>
      </c>
      <c r="E36" s="6">
        <v>28880.57</v>
      </c>
      <c r="F36" s="7">
        <v>0</v>
      </c>
      <c r="G36" s="6">
        <v>-28880.57</v>
      </c>
      <c r="H36" s="6">
        <v>0</v>
      </c>
      <c r="I36" s="6">
        <v>75032.070000000007</v>
      </c>
      <c r="J36" s="6">
        <v>0</v>
      </c>
      <c r="K36" s="6">
        <v>533173.4</v>
      </c>
      <c r="L36" s="7">
        <v>0</v>
      </c>
      <c r="M36" s="6">
        <v>-533173.4</v>
      </c>
      <c r="N36" s="6">
        <v>0</v>
      </c>
      <c r="O36" s="6">
        <v>62005.8</v>
      </c>
      <c r="P36" s="6">
        <v>0</v>
      </c>
      <c r="Q36" s="6">
        <v>431263.34</v>
      </c>
      <c r="R36" s="7">
        <v>0</v>
      </c>
      <c r="S36" s="6">
        <v>-431263.34</v>
      </c>
      <c r="T36" s="6">
        <v>0</v>
      </c>
      <c r="U36" s="6">
        <v>35297.53</v>
      </c>
      <c r="V36" s="6">
        <v>0</v>
      </c>
      <c r="W36" s="6">
        <v>250009.42</v>
      </c>
      <c r="X36" s="7">
        <v>0</v>
      </c>
      <c r="Y36" s="6">
        <v>-250009.42</v>
      </c>
      <c r="Z36" s="6">
        <v>0</v>
      </c>
      <c r="AA36" s="6">
        <v>179362.46</v>
      </c>
      <c r="AB36" s="6">
        <v>0</v>
      </c>
      <c r="AC36" s="6">
        <v>1243326.73</v>
      </c>
      <c r="AD36" s="6">
        <v>0</v>
      </c>
      <c r="AE36" s="6">
        <v>-1243326.73</v>
      </c>
      <c r="AF36" s="6">
        <v>0</v>
      </c>
    </row>
    <row r="37" spans="2:32" outlineLevel="4">
      <c r="B37" s="5" t="s">
        <v>390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7">
        <v>0</v>
      </c>
      <c r="M37" s="6">
        <v>0</v>
      </c>
      <c r="N37" s="6">
        <v>0</v>
      </c>
      <c r="O37" s="7">
        <v>0</v>
      </c>
      <c r="P37" s="6">
        <v>0</v>
      </c>
      <c r="Q37" s="7">
        <v>0</v>
      </c>
      <c r="R37" s="7">
        <v>0</v>
      </c>
      <c r="S37" s="6">
        <v>0</v>
      </c>
      <c r="T37" s="6">
        <v>0</v>
      </c>
      <c r="U37" s="7">
        <v>0</v>
      </c>
      <c r="V37" s="6">
        <v>0</v>
      </c>
      <c r="W37" s="7">
        <v>0</v>
      </c>
      <c r="X37" s="6">
        <v>9600000</v>
      </c>
      <c r="Y37" s="6">
        <v>9600000</v>
      </c>
      <c r="Z37" s="6">
        <v>0</v>
      </c>
      <c r="AA37" s="6">
        <v>0</v>
      </c>
      <c r="AB37" s="6">
        <v>0</v>
      </c>
      <c r="AC37" s="6">
        <v>0</v>
      </c>
      <c r="AD37" s="6">
        <v>9600000</v>
      </c>
      <c r="AE37" s="6">
        <v>9600000</v>
      </c>
      <c r="AF37" s="6">
        <v>0</v>
      </c>
    </row>
    <row r="38" spans="2:32" outlineLevel="3">
      <c r="B38" s="5" t="s">
        <v>392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7">
        <v>0</v>
      </c>
      <c r="M38" s="6">
        <v>0</v>
      </c>
      <c r="N38" s="6">
        <v>0</v>
      </c>
      <c r="O38" s="7">
        <v>0</v>
      </c>
      <c r="P38" s="6">
        <v>0</v>
      </c>
      <c r="Q38" s="7">
        <v>0</v>
      </c>
      <c r="R38" s="7">
        <v>0</v>
      </c>
      <c r="S38" s="6">
        <v>0</v>
      </c>
      <c r="T38" s="6">
        <v>0</v>
      </c>
      <c r="U38" s="7">
        <v>0</v>
      </c>
      <c r="V38" s="6">
        <v>0</v>
      </c>
      <c r="W38" s="7">
        <v>0</v>
      </c>
      <c r="X38" s="6">
        <v>9600000</v>
      </c>
      <c r="Y38" s="6">
        <v>9600000</v>
      </c>
      <c r="Z38" s="6">
        <v>0</v>
      </c>
      <c r="AA38" s="6">
        <v>0</v>
      </c>
      <c r="AB38" s="6">
        <v>0</v>
      </c>
      <c r="AC38" s="6">
        <v>0</v>
      </c>
      <c r="AD38" s="6">
        <v>9600000</v>
      </c>
      <c r="AE38" s="6">
        <v>9600000</v>
      </c>
      <c r="AF38" s="6">
        <v>0</v>
      </c>
    </row>
    <row r="39" spans="2:32" outlineLevel="2">
      <c r="B39" s="5" t="s">
        <v>393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7">
        <v>0</v>
      </c>
      <c r="M39" s="6">
        <v>0</v>
      </c>
      <c r="N39" s="6">
        <v>0</v>
      </c>
      <c r="O39" s="7">
        <v>0</v>
      </c>
      <c r="P39" s="6">
        <v>0</v>
      </c>
      <c r="Q39" s="7">
        <v>0</v>
      </c>
      <c r="R39" s="7">
        <v>0</v>
      </c>
      <c r="S39" s="6">
        <v>0</v>
      </c>
      <c r="T39" s="6">
        <v>0</v>
      </c>
      <c r="U39" s="7">
        <v>0</v>
      </c>
      <c r="V39" s="6">
        <v>0</v>
      </c>
      <c r="W39" s="7">
        <v>0</v>
      </c>
      <c r="X39" s="6">
        <v>9600000</v>
      </c>
      <c r="Y39" s="6">
        <v>9600000</v>
      </c>
      <c r="Z39" s="6">
        <v>0</v>
      </c>
      <c r="AA39" s="6">
        <v>0</v>
      </c>
      <c r="AB39" s="6">
        <v>0</v>
      </c>
      <c r="AC39" s="6">
        <v>0</v>
      </c>
      <c r="AD39" s="6">
        <v>9600000</v>
      </c>
      <c r="AE39" s="6">
        <v>9600000</v>
      </c>
      <c r="AF39" s="6">
        <v>0</v>
      </c>
    </row>
    <row r="40" spans="2:32" outlineLevel="1">
      <c r="B40" s="5" t="s">
        <v>394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7">
        <v>0</v>
      </c>
      <c r="M40" s="6">
        <v>0</v>
      </c>
      <c r="N40" s="6">
        <v>0</v>
      </c>
      <c r="O40" s="7">
        <v>0</v>
      </c>
      <c r="P40" s="6">
        <v>0</v>
      </c>
      <c r="Q40" s="7">
        <v>0</v>
      </c>
      <c r="R40" s="7">
        <v>0</v>
      </c>
      <c r="S40" s="6">
        <v>0</v>
      </c>
      <c r="T40" s="6">
        <v>0</v>
      </c>
      <c r="U40" s="7">
        <v>0</v>
      </c>
      <c r="V40" s="6">
        <v>0</v>
      </c>
      <c r="W40" s="7">
        <v>0</v>
      </c>
      <c r="X40" s="6">
        <v>9600000</v>
      </c>
      <c r="Y40" s="6">
        <v>9600000</v>
      </c>
      <c r="Z40" s="6">
        <v>0</v>
      </c>
      <c r="AA40" s="6">
        <v>0</v>
      </c>
      <c r="AB40" s="6">
        <v>0</v>
      </c>
      <c r="AC40" s="6">
        <v>0</v>
      </c>
      <c r="AD40" s="6">
        <v>9600000</v>
      </c>
      <c r="AE40" s="6">
        <v>9600000</v>
      </c>
      <c r="AF40" s="6">
        <v>0</v>
      </c>
    </row>
    <row r="41" spans="2:32" outlineLevel="2">
      <c r="B41" s="5" t="s">
        <v>669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7">
        <v>0</v>
      </c>
      <c r="M41" s="6">
        <v>0</v>
      </c>
      <c r="N41" s="6">
        <v>0</v>
      </c>
      <c r="O41" s="7">
        <v>0</v>
      </c>
      <c r="P41" s="6">
        <v>0</v>
      </c>
      <c r="Q41" s="7">
        <v>0</v>
      </c>
      <c r="R41" s="7">
        <v>0</v>
      </c>
      <c r="S41" s="6">
        <v>0</v>
      </c>
      <c r="T41" s="6">
        <v>0</v>
      </c>
      <c r="U41" s="7">
        <v>0</v>
      </c>
      <c r="V41" s="6">
        <v>0</v>
      </c>
      <c r="W41" s="7">
        <v>0</v>
      </c>
      <c r="X41" s="6">
        <v>1306062166.6300001</v>
      </c>
      <c r="Y41" s="6">
        <v>1306062166.6300001</v>
      </c>
      <c r="Z41" s="6">
        <v>0</v>
      </c>
      <c r="AA41" s="6">
        <v>0</v>
      </c>
      <c r="AB41" s="6">
        <v>0</v>
      </c>
      <c r="AC41" s="6">
        <v>0</v>
      </c>
      <c r="AD41" s="6">
        <v>1306062166.6300001</v>
      </c>
      <c r="AE41" s="6">
        <v>1306062166.6300001</v>
      </c>
      <c r="AF41" s="6">
        <v>0</v>
      </c>
    </row>
    <row r="42" spans="2:32" outlineLevel="1">
      <c r="B42" s="5" t="s">
        <v>670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7">
        <v>0</v>
      </c>
      <c r="J42" s="6">
        <v>0</v>
      </c>
      <c r="K42" s="7">
        <v>0</v>
      </c>
      <c r="L42" s="7">
        <v>0</v>
      </c>
      <c r="M42" s="6">
        <v>0</v>
      </c>
      <c r="N42" s="6">
        <v>0</v>
      </c>
      <c r="O42" s="7">
        <v>0</v>
      </c>
      <c r="P42" s="6">
        <v>0</v>
      </c>
      <c r="Q42" s="7">
        <v>0</v>
      </c>
      <c r="R42" s="7">
        <v>0</v>
      </c>
      <c r="S42" s="6">
        <v>0</v>
      </c>
      <c r="T42" s="6">
        <v>0</v>
      </c>
      <c r="U42" s="7">
        <v>0</v>
      </c>
      <c r="V42" s="6">
        <v>0</v>
      </c>
      <c r="W42" s="7">
        <v>0</v>
      </c>
      <c r="X42" s="6">
        <v>1306062166.6300001</v>
      </c>
      <c r="Y42" s="6">
        <v>1306062166.6300001</v>
      </c>
      <c r="Z42" s="6">
        <v>0</v>
      </c>
      <c r="AA42" s="6">
        <v>0</v>
      </c>
      <c r="AB42" s="6">
        <v>0</v>
      </c>
      <c r="AC42" s="6">
        <v>0</v>
      </c>
      <c r="AD42" s="6">
        <v>1306062166.6300001</v>
      </c>
      <c r="AE42" s="6">
        <v>1306062166.6300001</v>
      </c>
      <c r="AF42" s="6">
        <v>0</v>
      </c>
    </row>
    <row r="43" spans="2:32" outlineLevel="2">
      <c r="B43" s="5" t="s">
        <v>397</v>
      </c>
      <c r="C43" s="7">
        <v>0</v>
      </c>
      <c r="D43" s="6">
        <v>0</v>
      </c>
      <c r="E43" s="6">
        <v>2930</v>
      </c>
      <c r="F43" s="7">
        <v>0</v>
      </c>
      <c r="G43" s="6">
        <v>-2930</v>
      </c>
      <c r="H43" s="6">
        <v>0</v>
      </c>
      <c r="I43" s="6">
        <v>7855.61</v>
      </c>
      <c r="J43" s="6">
        <v>0</v>
      </c>
      <c r="K43" s="6">
        <v>17147.849999999999</v>
      </c>
      <c r="L43" s="7">
        <v>0</v>
      </c>
      <c r="M43" s="6">
        <v>-17147.849999999999</v>
      </c>
      <c r="N43" s="6">
        <v>0</v>
      </c>
      <c r="O43" s="7">
        <v>0</v>
      </c>
      <c r="P43" s="6">
        <v>0</v>
      </c>
      <c r="Q43" s="6">
        <v>14920</v>
      </c>
      <c r="R43" s="7">
        <v>0</v>
      </c>
      <c r="S43" s="6">
        <v>-14920</v>
      </c>
      <c r="T43" s="6">
        <v>0</v>
      </c>
      <c r="U43" s="7">
        <v>0</v>
      </c>
      <c r="V43" s="6">
        <v>0</v>
      </c>
      <c r="W43" s="6">
        <v>4660.7299999999996</v>
      </c>
      <c r="X43" s="7">
        <v>0</v>
      </c>
      <c r="Y43" s="6">
        <v>-4660.7299999999996</v>
      </c>
      <c r="Z43" s="6">
        <v>0</v>
      </c>
      <c r="AA43" s="6">
        <v>7855.61</v>
      </c>
      <c r="AB43" s="6">
        <v>0</v>
      </c>
      <c r="AC43" s="6">
        <v>39658.58</v>
      </c>
      <c r="AD43" s="6">
        <v>0</v>
      </c>
      <c r="AE43" s="6">
        <v>-39658.58</v>
      </c>
      <c r="AF43" s="6">
        <v>0</v>
      </c>
    </row>
    <row r="44" spans="2:32" outlineLevel="2">
      <c r="B44" s="5" t="s">
        <v>400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6">
        <v>913.08</v>
      </c>
      <c r="J44" s="6">
        <v>0</v>
      </c>
      <c r="K44" s="6">
        <v>3558.26</v>
      </c>
      <c r="L44" s="7">
        <v>0</v>
      </c>
      <c r="M44" s="6">
        <v>-3558.26</v>
      </c>
      <c r="N44" s="6">
        <v>0</v>
      </c>
      <c r="O44" s="6">
        <v>505.36</v>
      </c>
      <c r="P44" s="6">
        <v>0</v>
      </c>
      <c r="Q44" s="6">
        <v>2229.37</v>
      </c>
      <c r="R44" s="7">
        <v>0</v>
      </c>
      <c r="S44" s="6">
        <v>-2229.37</v>
      </c>
      <c r="T44" s="6">
        <v>0</v>
      </c>
      <c r="U44" s="6">
        <v>343.38</v>
      </c>
      <c r="V44" s="6">
        <v>0</v>
      </c>
      <c r="W44" s="6">
        <v>3737.41</v>
      </c>
      <c r="X44" s="7">
        <v>0</v>
      </c>
      <c r="Y44" s="6">
        <v>-3737.41</v>
      </c>
      <c r="Z44" s="6">
        <v>0</v>
      </c>
      <c r="AA44" s="6">
        <v>1761.82</v>
      </c>
      <c r="AB44" s="6">
        <v>0</v>
      </c>
      <c r="AC44" s="6">
        <v>9525.0400000000009</v>
      </c>
      <c r="AD44" s="6">
        <v>0</v>
      </c>
      <c r="AE44" s="6">
        <v>-9525.0400000000009</v>
      </c>
      <c r="AF44" s="6">
        <v>0</v>
      </c>
    </row>
    <row r="45" spans="2:32" outlineLevel="1">
      <c r="B45" s="5" t="s">
        <v>401</v>
      </c>
      <c r="C45" s="7">
        <v>0</v>
      </c>
      <c r="D45" s="6">
        <v>0</v>
      </c>
      <c r="E45" s="6">
        <v>2930</v>
      </c>
      <c r="F45" s="7">
        <v>0</v>
      </c>
      <c r="G45" s="6">
        <v>-2930</v>
      </c>
      <c r="H45" s="6">
        <v>0</v>
      </c>
      <c r="I45" s="6">
        <v>8768.69</v>
      </c>
      <c r="J45" s="6">
        <v>0</v>
      </c>
      <c r="K45" s="6">
        <v>20706.11</v>
      </c>
      <c r="L45" s="7">
        <v>0</v>
      </c>
      <c r="M45" s="6">
        <v>-20706.11</v>
      </c>
      <c r="N45" s="6">
        <v>0</v>
      </c>
      <c r="O45" s="6">
        <v>505.36</v>
      </c>
      <c r="P45" s="6">
        <v>0</v>
      </c>
      <c r="Q45" s="6">
        <v>17149.37</v>
      </c>
      <c r="R45" s="7">
        <v>0</v>
      </c>
      <c r="S45" s="6">
        <v>-17149.37</v>
      </c>
      <c r="T45" s="6">
        <v>0</v>
      </c>
      <c r="U45" s="6">
        <v>343.38</v>
      </c>
      <c r="V45" s="6">
        <v>0</v>
      </c>
      <c r="W45" s="6">
        <v>8398.14</v>
      </c>
      <c r="X45" s="7">
        <v>0</v>
      </c>
      <c r="Y45" s="6">
        <v>-8398.14</v>
      </c>
      <c r="Z45" s="6">
        <v>0</v>
      </c>
      <c r="AA45" s="6">
        <v>9617.43</v>
      </c>
      <c r="AB45" s="6">
        <v>0</v>
      </c>
      <c r="AC45" s="6">
        <v>49183.62</v>
      </c>
      <c r="AD45" s="6">
        <v>0</v>
      </c>
      <c r="AE45" s="6">
        <v>-49183.62</v>
      </c>
      <c r="AF45" s="6">
        <v>0</v>
      </c>
    </row>
    <row r="46" spans="2:32" outlineLevel="2">
      <c r="B46" s="5" t="s">
        <v>402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7">
        <v>0</v>
      </c>
      <c r="J46" s="6">
        <v>0</v>
      </c>
      <c r="K46" s="6">
        <v>89785</v>
      </c>
      <c r="L46" s="7">
        <v>0</v>
      </c>
      <c r="M46" s="6">
        <v>-89785</v>
      </c>
      <c r="N46" s="6">
        <v>0</v>
      </c>
      <c r="O46" s="7">
        <v>0</v>
      </c>
      <c r="P46" s="6">
        <v>0</v>
      </c>
      <c r="Q46" s="7">
        <v>0</v>
      </c>
      <c r="R46" s="7">
        <v>0</v>
      </c>
      <c r="S46" s="6">
        <v>0</v>
      </c>
      <c r="T46" s="6">
        <v>0</v>
      </c>
      <c r="U46" s="7">
        <v>0</v>
      </c>
      <c r="V46" s="6">
        <v>0</v>
      </c>
      <c r="W46" s="7">
        <v>0</v>
      </c>
      <c r="X46" s="7">
        <v>0</v>
      </c>
      <c r="Y46" s="6">
        <v>0</v>
      </c>
      <c r="Z46" s="6">
        <v>0</v>
      </c>
      <c r="AA46" s="6">
        <v>0</v>
      </c>
      <c r="AB46" s="6">
        <v>0</v>
      </c>
      <c r="AC46" s="6">
        <v>89785</v>
      </c>
      <c r="AD46" s="6">
        <v>0</v>
      </c>
      <c r="AE46" s="6">
        <v>-89785</v>
      </c>
      <c r="AF46" s="6">
        <v>0</v>
      </c>
    </row>
    <row r="47" spans="2:32" outlineLevel="1">
      <c r="B47" s="5" t="s">
        <v>403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6">
        <v>89785</v>
      </c>
      <c r="L47" s="7">
        <v>0</v>
      </c>
      <c r="M47" s="6">
        <v>-89785</v>
      </c>
      <c r="N47" s="6">
        <v>0</v>
      </c>
      <c r="O47" s="7">
        <v>0</v>
      </c>
      <c r="P47" s="6">
        <v>0</v>
      </c>
      <c r="Q47" s="7">
        <v>0</v>
      </c>
      <c r="R47" s="7">
        <v>0</v>
      </c>
      <c r="S47" s="6">
        <v>0</v>
      </c>
      <c r="T47" s="6">
        <v>0</v>
      </c>
      <c r="U47" s="7">
        <v>0</v>
      </c>
      <c r="V47" s="6">
        <v>0</v>
      </c>
      <c r="W47" s="7">
        <v>0</v>
      </c>
      <c r="X47" s="7">
        <v>0</v>
      </c>
      <c r="Y47" s="6">
        <v>0</v>
      </c>
      <c r="Z47" s="6">
        <v>0</v>
      </c>
      <c r="AA47" s="6">
        <v>0</v>
      </c>
      <c r="AB47" s="6">
        <v>0</v>
      </c>
      <c r="AC47" s="6">
        <v>89785</v>
      </c>
      <c r="AD47" s="6">
        <v>0</v>
      </c>
      <c r="AE47" s="6">
        <v>-89785</v>
      </c>
      <c r="AF47" s="6">
        <v>0</v>
      </c>
    </row>
    <row r="48" spans="2:32" outlineLevel="2">
      <c r="B48" s="5" t="s">
        <v>671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7">
        <v>0</v>
      </c>
      <c r="J48" s="6">
        <v>0</v>
      </c>
      <c r="K48" s="6">
        <v>345000</v>
      </c>
      <c r="L48" s="7">
        <v>0</v>
      </c>
      <c r="M48" s="6">
        <v>-345000</v>
      </c>
      <c r="N48" s="6">
        <v>0</v>
      </c>
      <c r="O48" s="7">
        <v>0</v>
      </c>
      <c r="P48" s="6">
        <v>0</v>
      </c>
      <c r="Q48" s="7">
        <v>0</v>
      </c>
      <c r="R48" s="7">
        <v>0</v>
      </c>
      <c r="S48" s="6">
        <v>0</v>
      </c>
      <c r="T48" s="6">
        <v>0</v>
      </c>
      <c r="U48" s="7">
        <v>0</v>
      </c>
      <c r="V48" s="6">
        <v>0</v>
      </c>
      <c r="W48" s="7">
        <v>0</v>
      </c>
      <c r="X48" s="7">
        <v>0</v>
      </c>
      <c r="Y48" s="6">
        <v>0</v>
      </c>
      <c r="Z48" s="6">
        <v>0</v>
      </c>
      <c r="AA48" s="6">
        <v>0</v>
      </c>
      <c r="AB48" s="6">
        <v>0</v>
      </c>
      <c r="AC48" s="6">
        <v>345000</v>
      </c>
      <c r="AD48" s="6">
        <v>0</v>
      </c>
      <c r="AE48" s="6">
        <v>-345000</v>
      </c>
      <c r="AF48" s="6">
        <v>0</v>
      </c>
    </row>
    <row r="49" spans="2:32" outlineLevel="2">
      <c r="B49" s="5" t="s">
        <v>672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7">
        <v>0</v>
      </c>
      <c r="J49" s="6">
        <v>0</v>
      </c>
      <c r="K49" s="7">
        <v>0</v>
      </c>
      <c r="L49" s="7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7">
        <v>0</v>
      </c>
      <c r="S49" s="6">
        <v>0</v>
      </c>
      <c r="T49" s="6">
        <v>0</v>
      </c>
      <c r="U49" s="7">
        <v>0</v>
      </c>
      <c r="V49" s="6">
        <v>0</v>
      </c>
      <c r="W49" s="7">
        <v>0</v>
      </c>
      <c r="X49" s="7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</row>
    <row r="50" spans="2:32" outlineLevel="2">
      <c r="B50" s="5" t="s">
        <v>404</v>
      </c>
      <c r="C50" s="6">
        <v>3</v>
      </c>
      <c r="D50" s="6">
        <v>0</v>
      </c>
      <c r="E50" s="6">
        <v>13</v>
      </c>
      <c r="F50" s="7">
        <v>0</v>
      </c>
      <c r="G50" s="6">
        <v>-13</v>
      </c>
      <c r="H50" s="6">
        <v>0</v>
      </c>
      <c r="I50" s="6">
        <v>104</v>
      </c>
      <c r="J50" s="6">
        <v>5.2</v>
      </c>
      <c r="K50" s="6">
        <v>519</v>
      </c>
      <c r="L50" s="6">
        <v>2000</v>
      </c>
      <c r="M50" s="6">
        <v>1481</v>
      </c>
      <c r="N50" s="6">
        <v>25.95</v>
      </c>
      <c r="O50" s="6">
        <v>10185</v>
      </c>
      <c r="P50" s="6">
        <v>2.5463</v>
      </c>
      <c r="Q50" s="6">
        <v>30689</v>
      </c>
      <c r="R50" s="6">
        <v>400000</v>
      </c>
      <c r="S50" s="6">
        <v>369311</v>
      </c>
      <c r="T50" s="6">
        <v>7.6722999999999999</v>
      </c>
      <c r="U50" s="6">
        <v>43</v>
      </c>
      <c r="V50" s="6">
        <v>4.3</v>
      </c>
      <c r="W50" s="6">
        <v>216</v>
      </c>
      <c r="X50" s="6">
        <v>1000</v>
      </c>
      <c r="Y50" s="6">
        <v>784</v>
      </c>
      <c r="Z50" s="6">
        <v>21.6</v>
      </c>
      <c r="AA50" s="6">
        <v>10335</v>
      </c>
      <c r="AB50" s="6">
        <v>2.5644999999999998</v>
      </c>
      <c r="AC50" s="6">
        <v>31437</v>
      </c>
      <c r="AD50" s="6">
        <v>403000</v>
      </c>
      <c r="AE50" s="6">
        <v>371563</v>
      </c>
      <c r="AF50" s="6">
        <v>7.8007</v>
      </c>
    </row>
    <row r="51" spans="2:32" outlineLevel="1">
      <c r="B51" s="5" t="s">
        <v>405</v>
      </c>
      <c r="C51" s="6">
        <v>3</v>
      </c>
      <c r="D51" s="6">
        <v>0</v>
      </c>
      <c r="E51" s="6">
        <v>13</v>
      </c>
      <c r="F51" s="7">
        <v>0</v>
      </c>
      <c r="G51" s="6">
        <v>-13</v>
      </c>
      <c r="H51" s="6">
        <v>0</v>
      </c>
      <c r="I51" s="6">
        <v>104</v>
      </c>
      <c r="J51" s="6">
        <v>5.2</v>
      </c>
      <c r="K51" s="6">
        <v>345519</v>
      </c>
      <c r="L51" s="6">
        <v>2000</v>
      </c>
      <c r="M51" s="6">
        <v>-343519</v>
      </c>
      <c r="N51" s="6">
        <v>17275.95</v>
      </c>
      <c r="O51" s="6">
        <v>10185</v>
      </c>
      <c r="P51" s="6">
        <v>2.5463</v>
      </c>
      <c r="Q51" s="6">
        <v>30689</v>
      </c>
      <c r="R51" s="6">
        <v>400000</v>
      </c>
      <c r="S51" s="6">
        <v>369311</v>
      </c>
      <c r="T51" s="6">
        <v>7.6722999999999999</v>
      </c>
      <c r="U51" s="6">
        <v>43</v>
      </c>
      <c r="V51" s="6">
        <v>4.3</v>
      </c>
      <c r="W51" s="6">
        <v>216</v>
      </c>
      <c r="X51" s="6">
        <v>1000</v>
      </c>
      <c r="Y51" s="6">
        <v>784</v>
      </c>
      <c r="Z51" s="6">
        <v>21.6</v>
      </c>
      <c r="AA51" s="6">
        <v>10335</v>
      </c>
      <c r="AB51" s="6">
        <v>2.5644999999999998</v>
      </c>
      <c r="AC51" s="6">
        <v>376437</v>
      </c>
      <c r="AD51" s="6">
        <v>403000</v>
      </c>
      <c r="AE51" s="6">
        <v>26563</v>
      </c>
      <c r="AF51" s="6">
        <v>93.408699999999996</v>
      </c>
    </row>
    <row r="52" spans="2:32" outlineLevel="2">
      <c r="B52" s="5" t="s">
        <v>408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6">
        <v>1669.66</v>
      </c>
      <c r="J52" s="6">
        <v>0</v>
      </c>
      <c r="K52" s="6">
        <v>5545.39</v>
      </c>
      <c r="L52" s="7">
        <v>0</v>
      </c>
      <c r="M52" s="6">
        <v>-5545.39</v>
      </c>
      <c r="N52" s="6">
        <v>0</v>
      </c>
      <c r="O52" s="6">
        <v>1419.1</v>
      </c>
      <c r="P52" s="6">
        <v>0</v>
      </c>
      <c r="Q52" s="6">
        <v>9139.35</v>
      </c>
      <c r="R52" s="7">
        <v>0</v>
      </c>
      <c r="S52" s="6">
        <v>-9139.35</v>
      </c>
      <c r="T52" s="6">
        <v>0</v>
      </c>
      <c r="U52" s="6">
        <v>1390.48</v>
      </c>
      <c r="V52" s="6">
        <v>0</v>
      </c>
      <c r="W52" s="6">
        <v>4133.29</v>
      </c>
      <c r="X52" s="7">
        <v>0</v>
      </c>
      <c r="Y52" s="6">
        <v>-4133.29</v>
      </c>
      <c r="Z52" s="6">
        <v>0</v>
      </c>
      <c r="AA52" s="6">
        <v>4479.24</v>
      </c>
      <c r="AB52" s="6">
        <v>0</v>
      </c>
      <c r="AC52" s="6">
        <v>18818.03</v>
      </c>
      <c r="AD52" s="6">
        <v>0</v>
      </c>
      <c r="AE52" s="6">
        <v>-18818.03</v>
      </c>
      <c r="AF52" s="6">
        <v>0</v>
      </c>
    </row>
    <row r="53" spans="2:32" outlineLevel="2">
      <c r="B53" s="5" t="s">
        <v>409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6">
        <v>400</v>
      </c>
      <c r="J53" s="6">
        <v>0</v>
      </c>
      <c r="K53" s="6">
        <v>1070</v>
      </c>
      <c r="L53" s="7">
        <v>0</v>
      </c>
      <c r="M53" s="6">
        <v>-1070</v>
      </c>
      <c r="N53" s="6">
        <v>0</v>
      </c>
      <c r="O53" s="6">
        <v>285</v>
      </c>
      <c r="P53" s="6">
        <v>0</v>
      </c>
      <c r="Q53" s="6">
        <v>755</v>
      </c>
      <c r="R53" s="7">
        <v>0</v>
      </c>
      <c r="S53" s="6">
        <v>-755</v>
      </c>
      <c r="T53" s="6">
        <v>0</v>
      </c>
      <c r="U53" s="7">
        <v>0</v>
      </c>
      <c r="V53" s="6">
        <v>0</v>
      </c>
      <c r="W53" s="7">
        <v>0</v>
      </c>
      <c r="X53" s="7">
        <v>0</v>
      </c>
      <c r="Y53" s="6">
        <v>0</v>
      </c>
      <c r="Z53" s="6">
        <v>0</v>
      </c>
      <c r="AA53" s="6">
        <v>685</v>
      </c>
      <c r="AB53" s="6">
        <v>0</v>
      </c>
      <c r="AC53" s="6">
        <v>1825</v>
      </c>
      <c r="AD53" s="6">
        <v>0</v>
      </c>
      <c r="AE53" s="6">
        <v>-1825</v>
      </c>
      <c r="AF53" s="6">
        <v>0</v>
      </c>
    </row>
    <row r="54" spans="2:32" outlineLevel="2">
      <c r="B54" s="5" t="s">
        <v>410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7">
        <v>0</v>
      </c>
      <c r="J54" s="6">
        <v>0</v>
      </c>
      <c r="K54" s="7">
        <v>0</v>
      </c>
      <c r="L54" s="7">
        <v>0</v>
      </c>
      <c r="M54" s="6">
        <v>0</v>
      </c>
      <c r="N54" s="6">
        <v>0</v>
      </c>
      <c r="O54" s="6">
        <v>168.63</v>
      </c>
      <c r="P54" s="6">
        <v>0</v>
      </c>
      <c r="Q54" s="6">
        <v>674.57</v>
      </c>
      <c r="R54" s="7">
        <v>0</v>
      </c>
      <c r="S54" s="6">
        <v>-674.57</v>
      </c>
      <c r="T54" s="6">
        <v>0</v>
      </c>
      <c r="U54" s="7">
        <v>0</v>
      </c>
      <c r="V54" s="6">
        <v>0</v>
      </c>
      <c r="W54" s="7">
        <v>0</v>
      </c>
      <c r="X54" s="7">
        <v>0</v>
      </c>
      <c r="Y54" s="6">
        <v>0</v>
      </c>
      <c r="Z54" s="6">
        <v>0</v>
      </c>
      <c r="AA54" s="6">
        <v>168.63</v>
      </c>
      <c r="AB54" s="6">
        <v>0</v>
      </c>
      <c r="AC54" s="6">
        <v>674.57</v>
      </c>
      <c r="AD54" s="6">
        <v>0</v>
      </c>
      <c r="AE54" s="6">
        <v>-674.57</v>
      </c>
      <c r="AF54" s="6">
        <v>0</v>
      </c>
    </row>
    <row r="55" spans="2:32" outlineLevel="2">
      <c r="B55" s="5" t="s">
        <v>411</v>
      </c>
      <c r="C55" s="7">
        <v>0</v>
      </c>
      <c r="D55" s="6">
        <v>0</v>
      </c>
      <c r="E55" s="7">
        <v>0</v>
      </c>
      <c r="F55" s="6">
        <v>40000</v>
      </c>
      <c r="G55" s="6">
        <v>40000</v>
      </c>
      <c r="H55" s="6">
        <v>0</v>
      </c>
      <c r="I55" s="7">
        <v>0</v>
      </c>
      <c r="J55" s="6">
        <v>0</v>
      </c>
      <c r="K55" s="7">
        <v>0</v>
      </c>
      <c r="L55" s="6">
        <v>470000</v>
      </c>
      <c r="M55" s="6">
        <v>470000</v>
      </c>
      <c r="N55" s="6">
        <v>0</v>
      </c>
      <c r="O55" s="7">
        <v>0</v>
      </c>
      <c r="P55" s="6">
        <v>0</v>
      </c>
      <c r="Q55" s="7">
        <v>0</v>
      </c>
      <c r="R55" s="6">
        <v>671000</v>
      </c>
      <c r="S55" s="6">
        <v>671000</v>
      </c>
      <c r="T55" s="6">
        <v>0</v>
      </c>
      <c r="U55" s="7">
        <v>0</v>
      </c>
      <c r="V55" s="6">
        <v>0</v>
      </c>
      <c r="W55" s="7">
        <v>0</v>
      </c>
      <c r="X55" s="6">
        <v>405000</v>
      </c>
      <c r="Y55" s="6">
        <v>405000</v>
      </c>
      <c r="Z55" s="6">
        <v>0</v>
      </c>
      <c r="AA55" s="6">
        <v>0</v>
      </c>
      <c r="AB55" s="6">
        <v>0</v>
      </c>
      <c r="AC55" s="6">
        <v>0</v>
      </c>
      <c r="AD55" s="6">
        <v>1586000</v>
      </c>
      <c r="AE55" s="6">
        <v>1586000</v>
      </c>
      <c r="AF55" s="6">
        <v>0</v>
      </c>
    </row>
    <row r="56" spans="2:32" outlineLevel="2">
      <c r="B56" s="5" t="s">
        <v>412</v>
      </c>
      <c r="C56" s="7">
        <v>0</v>
      </c>
      <c r="D56" s="6">
        <v>0</v>
      </c>
      <c r="E56" s="7">
        <v>0</v>
      </c>
      <c r="F56" s="6">
        <v>170000</v>
      </c>
      <c r="G56" s="6">
        <v>170000</v>
      </c>
      <c r="H56" s="6">
        <v>0</v>
      </c>
      <c r="I56" s="7">
        <v>0</v>
      </c>
      <c r="J56" s="6">
        <v>0</v>
      </c>
      <c r="K56" s="7">
        <v>0</v>
      </c>
      <c r="L56" s="6">
        <v>115000</v>
      </c>
      <c r="M56" s="6">
        <v>115000</v>
      </c>
      <c r="N56" s="6">
        <v>0</v>
      </c>
      <c r="O56" s="7">
        <v>0</v>
      </c>
      <c r="P56" s="6">
        <v>0</v>
      </c>
      <c r="Q56" s="7">
        <v>0</v>
      </c>
      <c r="R56" s="6">
        <v>3186000</v>
      </c>
      <c r="S56" s="6">
        <v>3186000</v>
      </c>
      <c r="T56" s="6">
        <v>0</v>
      </c>
      <c r="U56" s="7">
        <v>0</v>
      </c>
      <c r="V56" s="6">
        <v>0</v>
      </c>
      <c r="W56" s="7">
        <v>0</v>
      </c>
      <c r="X56" s="6">
        <v>336000</v>
      </c>
      <c r="Y56" s="6">
        <v>336000</v>
      </c>
      <c r="Z56" s="6">
        <v>0</v>
      </c>
      <c r="AA56" s="6">
        <v>0</v>
      </c>
      <c r="AB56" s="6">
        <v>0</v>
      </c>
      <c r="AC56" s="6">
        <v>0</v>
      </c>
      <c r="AD56" s="6">
        <v>3807000</v>
      </c>
      <c r="AE56" s="6">
        <v>3807000</v>
      </c>
      <c r="AF56" s="6">
        <v>0</v>
      </c>
    </row>
    <row r="57" spans="2:32" outlineLevel="2">
      <c r="B57" s="5" t="s">
        <v>413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7">
        <v>0</v>
      </c>
      <c r="L57" s="7">
        <v>0</v>
      </c>
      <c r="M57" s="6">
        <v>0</v>
      </c>
      <c r="N57" s="6">
        <v>0</v>
      </c>
      <c r="O57" s="7">
        <v>0</v>
      </c>
      <c r="P57" s="6">
        <v>0</v>
      </c>
      <c r="Q57" s="7">
        <v>0</v>
      </c>
      <c r="R57" s="7">
        <v>0</v>
      </c>
      <c r="S57" s="6">
        <v>0</v>
      </c>
      <c r="T57" s="6">
        <v>0</v>
      </c>
      <c r="U57" s="7">
        <v>0</v>
      </c>
      <c r="V57" s="6">
        <v>0</v>
      </c>
      <c r="W57" s="7">
        <v>0</v>
      </c>
      <c r="X57" s="7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</row>
    <row r="58" spans="2:32" outlineLevel="2">
      <c r="B58" s="5" t="s">
        <v>414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7">
        <v>0</v>
      </c>
      <c r="J58" s="6">
        <v>0</v>
      </c>
      <c r="K58" s="7">
        <v>0</v>
      </c>
      <c r="L58" s="7">
        <v>0</v>
      </c>
      <c r="M58" s="6">
        <v>0</v>
      </c>
      <c r="N58" s="6">
        <v>0</v>
      </c>
      <c r="O58" s="7">
        <v>0</v>
      </c>
      <c r="P58" s="6">
        <v>0</v>
      </c>
      <c r="Q58" s="7">
        <v>0</v>
      </c>
      <c r="R58" s="7">
        <v>0</v>
      </c>
      <c r="S58" s="6">
        <v>0</v>
      </c>
      <c r="T58" s="6">
        <v>0</v>
      </c>
      <c r="U58" s="7">
        <v>0</v>
      </c>
      <c r="V58" s="6">
        <v>0</v>
      </c>
      <c r="W58" s="7">
        <v>0</v>
      </c>
      <c r="X58" s="7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</row>
    <row r="59" spans="2:32" outlineLevel="1">
      <c r="B59" s="5" t="s">
        <v>415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6">
        <v>6000</v>
      </c>
      <c r="J59" s="6">
        <v>0</v>
      </c>
      <c r="K59" s="6">
        <v>11340</v>
      </c>
      <c r="L59" s="7">
        <v>0</v>
      </c>
      <c r="M59" s="6">
        <v>-11340</v>
      </c>
      <c r="N59" s="6">
        <v>0</v>
      </c>
      <c r="O59" s="7">
        <v>0</v>
      </c>
      <c r="P59" s="6">
        <v>0</v>
      </c>
      <c r="Q59" s="6">
        <v>60448</v>
      </c>
      <c r="R59" s="7">
        <v>0</v>
      </c>
      <c r="S59" s="6">
        <v>-60448</v>
      </c>
      <c r="T59" s="6">
        <v>0</v>
      </c>
      <c r="U59" s="7">
        <v>0</v>
      </c>
      <c r="V59" s="6">
        <v>0</v>
      </c>
      <c r="W59" s="7">
        <v>0</v>
      </c>
      <c r="X59" s="7">
        <v>0</v>
      </c>
      <c r="Y59" s="6">
        <v>0</v>
      </c>
      <c r="Z59" s="6">
        <v>0</v>
      </c>
      <c r="AA59" s="6">
        <v>6000</v>
      </c>
      <c r="AB59" s="6">
        <v>0</v>
      </c>
      <c r="AC59" s="6">
        <v>71788</v>
      </c>
      <c r="AD59" s="6">
        <v>0</v>
      </c>
      <c r="AE59" s="6">
        <v>-71788</v>
      </c>
      <c r="AF59" s="6">
        <v>0</v>
      </c>
    </row>
    <row r="60" spans="2:32" outlineLevel="1">
      <c r="B60" s="5" t="s">
        <v>416</v>
      </c>
      <c r="C60" s="7">
        <v>0</v>
      </c>
      <c r="D60" s="6">
        <v>0</v>
      </c>
      <c r="E60" s="7">
        <v>0</v>
      </c>
      <c r="F60" s="6">
        <v>210000</v>
      </c>
      <c r="G60" s="6">
        <v>210000</v>
      </c>
      <c r="H60" s="6">
        <v>0</v>
      </c>
      <c r="I60" s="6">
        <v>8069.66</v>
      </c>
      <c r="J60" s="6">
        <v>1.3794</v>
      </c>
      <c r="K60" s="6">
        <v>17955.39</v>
      </c>
      <c r="L60" s="6">
        <v>585000</v>
      </c>
      <c r="M60" s="6">
        <v>567044.61</v>
      </c>
      <c r="N60" s="6">
        <v>3.0693000000000001</v>
      </c>
      <c r="O60" s="6">
        <v>1872.73</v>
      </c>
      <c r="P60" s="6">
        <v>4.8599999999999997E-2</v>
      </c>
      <c r="Q60" s="6">
        <v>71016.92</v>
      </c>
      <c r="R60" s="6">
        <v>3857000</v>
      </c>
      <c r="S60" s="6">
        <v>3785983.08</v>
      </c>
      <c r="T60" s="6">
        <v>1.8411999999999999</v>
      </c>
      <c r="U60" s="6">
        <v>1390.48</v>
      </c>
      <c r="V60" s="6">
        <v>0.18759999999999999</v>
      </c>
      <c r="W60" s="6">
        <v>4133.29</v>
      </c>
      <c r="X60" s="6">
        <v>741000</v>
      </c>
      <c r="Y60" s="6">
        <v>736866.71</v>
      </c>
      <c r="Z60" s="6">
        <v>0.55779999999999996</v>
      </c>
      <c r="AA60" s="6">
        <v>11332.87</v>
      </c>
      <c r="AB60" s="6">
        <v>0.21010000000000001</v>
      </c>
      <c r="AC60" s="6">
        <v>93105.600000000006</v>
      </c>
      <c r="AD60" s="6">
        <v>5393000</v>
      </c>
      <c r="AE60" s="6">
        <v>5299894.4000000004</v>
      </c>
      <c r="AF60" s="6">
        <v>1.7263999999999999</v>
      </c>
    </row>
    <row r="61" spans="2:32">
      <c r="B61" s="8" t="s">
        <v>417</v>
      </c>
      <c r="C61" s="9">
        <v>7030.06</v>
      </c>
      <c r="D61" s="9">
        <v>2.9291999999999998</v>
      </c>
      <c r="E61" s="9">
        <v>31823.57</v>
      </c>
      <c r="F61" s="9">
        <v>240000</v>
      </c>
      <c r="G61" s="9">
        <v>208176.43</v>
      </c>
      <c r="H61" s="9">
        <v>13.2598</v>
      </c>
      <c r="I61" s="9">
        <v>310784.96000000002</v>
      </c>
      <c r="J61" s="9">
        <v>4.3243</v>
      </c>
      <c r="K61" s="9">
        <v>1815853.24</v>
      </c>
      <c r="L61" s="9">
        <v>7187000</v>
      </c>
      <c r="M61" s="9">
        <v>5371146.7599999998</v>
      </c>
      <c r="N61" s="9">
        <v>25.265799999999999</v>
      </c>
      <c r="O61" s="9">
        <v>184897.69</v>
      </c>
      <c r="P61" s="9">
        <v>2.4613999999999998</v>
      </c>
      <c r="Q61" s="9">
        <v>894450.23</v>
      </c>
      <c r="R61" s="9">
        <v>7512000</v>
      </c>
      <c r="S61" s="9">
        <v>6617549.7699999996</v>
      </c>
      <c r="T61" s="9">
        <v>11.907</v>
      </c>
      <c r="U61" s="9">
        <v>68323.19</v>
      </c>
      <c r="V61" s="9">
        <v>5.1999999999999998E-3</v>
      </c>
      <c r="W61" s="9">
        <v>523051.45</v>
      </c>
      <c r="X61" s="9">
        <v>1318555166.6300001</v>
      </c>
      <c r="Y61" s="9">
        <v>1318032115.1800001</v>
      </c>
      <c r="Z61" s="9">
        <v>3.9699999999999999E-2</v>
      </c>
      <c r="AA61" s="9">
        <v>571035.9</v>
      </c>
      <c r="AB61" s="9">
        <v>4.2799999999999998E-2</v>
      </c>
      <c r="AC61" s="9">
        <v>3265178.49</v>
      </c>
      <c r="AD61" s="9">
        <v>1333494166.6300001</v>
      </c>
      <c r="AE61" s="9">
        <v>1330228988.1400001</v>
      </c>
      <c r="AF61" s="9">
        <v>0.24490000000000001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L83"/>
  <sheetViews>
    <sheetView topLeftCell="S1" workbookViewId="0">
      <selection activeCell="W7" sqref="W7"/>
    </sheetView>
  </sheetViews>
  <sheetFormatPr defaultColWidth="11.42578125" defaultRowHeight="15" outlineLevelRow="4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7" width="21.7109375" style="1" customWidth="1"/>
    <col min="38" max="38" width="10.7109375" style="1" customWidth="1"/>
    <col min="39" max="253" width="11.42578125" style="1"/>
    <col min="254" max="254" width="1.7109375" style="1" customWidth="1"/>
    <col min="255" max="255" width="40.7109375" style="1" customWidth="1"/>
    <col min="256" max="256" width="21.7109375" style="1" customWidth="1"/>
    <col min="257" max="257" width="10.7109375" style="1" customWidth="1"/>
    <col min="258" max="258" width="18.7109375" style="1" customWidth="1"/>
    <col min="259" max="260" width="21.7109375" style="1" customWidth="1"/>
    <col min="261" max="261" width="10.7109375" style="1" customWidth="1"/>
    <col min="262" max="262" width="40.7109375" style="1" customWidth="1"/>
    <col min="263" max="263" width="21.7109375" style="1" customWidth="1"/>
    <col min="264" max="264" width="10.7109375" style="1" customWidth="1"/>
    <col min="265" max="265" width="18.7109375" style="1" customWidth="1"/>
    <col min="266" max="267" width="21.7109375" style="1" customWidth="1"/>
    <col min="268" max="268" width="10.7109375" style="1" customWidth="1"/>
    <col min="269" max="269" width="21.7109375" style="1" customWidth="1"/>
    <col min="270" max="270" width="10.7109375" style="1" customWidth="1"/>
    <col min="271" max="271" width="18.7109375" style="1" customWidth="1"/>
    <col min="272" max="273" width="21.7109375" style="1" customWidth="1"/>
    <col min="274" max="274" width="40.7109375" style="1" customWidth="1"/>
    <col min="275" max="275" width="10.7109375" style="1" customWidth="1"/>
    <col min="276" max="276" width="21.7109375" style="1" customWidth="1"/>
    <col min="277" max="277" width="10.7109375" style="1" customWidth="1"/>
    <col min="278" max="278" width="18.7109375" style="1" customWidth="1"/>
    <col min="279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5" width="21.7109375" style="1" customWidth="1"/>
    <col min="286" max="286" width="40.7109375" style="1" customWidth="1"/>
    <col min="287" max="287" width="21.7109375" style="1" customWidth="1"/>
    <col min="288" max="288" width="10.7109375" style="1" customWidth="1"/>
    <col min="289" max="289" width="21.7109375" style="1" customWidth="1"/>
    <col min="290" max="290" width="10.7109375" style="1" customWidth="1"/>
    <col min="291" max="293" width="21.7109375" style="1" customWidth="1"/>
    <col min="294" max="294" width="10.7109375" style="1" customWidth="1"/>
    <col min="295" max="509" width="11.42578125" style="1"/>
    <col min="510" max="510" width="1.7109375" style="1" customWidth="1"/>
    <col min="511" max="511" width="40.7109375" style="1" customWidth="1"/>
    <col min="512" max="512" width="21.7109375" style="1" customWidth="1"/>
    <col min="513" max="513" width="10.7109375" style="1" customWidth="1"/>
    <col min="514" max="514" width="18.7109375" style="1" customWidth="1"/>
    <col min="515" max="516" width="21.7109375" style="1" customWidth="1"/>
    <col min="517" max="517" width="10.7109375" style="1" customWidth="1"/>
    <col min="518" max="518" width="40.7109375" style="1" customWidth="1"/>
    <col min="519" max="519" width="21.7109375" style="1" customWidth="1"/>
    <col min="520" max="520" width="10.7109375" style="1" customWidth="1"/>
    <col min="521" max="521" width="18.7109375" style="1" customWidth="1"/>
    <col min="522" max="523" width="21.7109375" style="1" customWidth="1"/>
    <col min="524" max="524" width="10.7109375" style="1" customWidth="1"/>
    <col min="525" max="525" width="21.7109375" style="1" customWidth="1"/>
    <col min="526" max="526" width="10.7109375" style="1" customWidth="1"/>
    <col min="527" max="527" width="18.7109375" style="1" customWidth="1"/>
    <col min="528" max="529" width="21.7109375" style="1" customWidth="1"/>
    <col min="530" max="530" width="40.7109375" style="1" customWidth="1"/>
    <col min="531" max="531" width="10.7109375" style="1" customWidth="1"/>
    <col min="532" max="532" width="21.7109375" style="1" customWidth="1"/>
    <col min="533" max="533" width="10.7109375" style="1" customWidth="1"/>
    <col min="534" max="534" width="18.7109375" style="1" customWidth="1"/>
    <col min="535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1" width="21.7109375" style="1" customWidth="1"/>
    <col min="542" max="542" width="40.7109375" style="1" customWidth="1"/>
    <col min="543" max="543" width="21.7109375" style="1" customWidth="1"/>
    <col min="544" max="544" width="10.7109375" style="1" customWidth="1"/>
    <col min="545" max="545" width="21.7109375" style="1" customWidth="1"/>
    <col min="546" max="546" width="10.7109375" style="1" customWidth="1"/>
    <col min="547" max="549" width="21.7109375" style="1" customWidth="1"/>
    <col min="550" max="550" width="10.7109375" style="1" customWidth="1"/>
    <col min="551" max="765" width="11.42578125" style="1"/>
    <col min="766" max="766" width="1.7109375" style="1" customWidth="1"/>
    <col min="767" max="767" width="40.7109375" style="1" customWidth="1"/>
    <col min="768" max="768" width="21.7109375" style="1" customWidth="1"/>
    <col min="769" max="769" width="10.7109375" style="1" customWidth="1"/>
    <col min="770" max="770" width="18.7109375" style="1" customWidth="1"/>
    <col min="771" max="772" width="21.7109375" style="1" customWidth="1"/>
    <col min="773" max="773" width="10.7109375" style="1" customWidth="1"/>
    <col min="774" max="774" width="40.7109375" style="1" customWidth="1"/>
    <col min="775" max="775" width="21.7109375" style="1" customWidth="1"/>
    <col min="776" max="776" width="10.7109375" style="1" customWidth="1"/>
    <col min="777" max="777" width="18.7109375" style="1" customWidth="1"/>
    <col min="778" max="779" width="21.7109375" style="1" customWidth="1"/>
    <col min="780" max="780" width="10.7109375" style="1" customWidth="1"/>
    <col min="781" max="781" width="21.7109375" style="1" customWidth="1"/>
    <col min="782" max="782" width="10.7109375" style="1" customWidth="1"/>
    <col min="783" max="783" width="18.7109375" style="1" customWidth="1"/>
    <col min="784" max="785" width="21.7109375" style="1" customWidth="1"/>
    <col min="786" max="786" width="40.7109375" style="1" customWidth="1"/>
    <col min="787" max="787" width="10.7109375" style="1" customWidth="1"/>
    <col min="788" max="788" width="21.7109375" style="1" customWidth="1"/>
    <col min="789" max="789" width="10.7109375" style="1" customWidth="1"/>
    <col min="790" max="790" width="18.7109375" style="1" customWidth="1"/>
    <col min="791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7" width="21.7109375" style="1" customWidth="1"/>
    <col min="798" max="798" width="40.7109375" style="1" customWidth="1"/>
    <col min="799" max="799" width="21.7109375" style="1" customWidth="1"/>
    <col min="800" max="800" width="10.7109375" style="1" customWidth="1"/>
    <col min="801" max="801" width="21.7109375" style="1" customWidth="1"/>
    <col min="802" max="802" width="10.7109375" style="1" customWidth="1"/>
    <col min="803" max="805" width="21.7109375" style="1" customWidth="1"/>
    <col min="806" max="806" width="10.7109375" style="1" customWidth="1"/>
    <col min="807" max="1021" width="11.42578125" style="1"/>
    <col min="1022" max="1022" width="1.7109375" style="1" customWidth="1"/>
    <col min="1023" max="1023" width="40.7109375" style="1" customWidth="1"/>
    <col min="1024" max="1024" width="21.7109375" style="1" customWidth="1"/>
    <col min="1025" max="1025" width="10.7109375" style="1" customWidth="1"/>
    <col min="1026" max="1026" width="18.7109375" style="1" customWidth="1"/>
    <col min="1027" max="1028" width="21.7109375" style="1" customWidth="1"/>
    <col min="1029" max="1029" width="10.7109375" style="1" customWidth="1"/>
    <col min="1030" max="1030" width="40.7109375" style="1" customWidth="1"/>
    <col min="1031" max="1031" width="21.7109375" style="1" customWidth="1"/>
    <col min="1032" max="1032" width="10.7109375" style="1" customWidth="1"/>
    <col min="1033" max="1033" width="18.7109375" style="1" customWidth="1"/>
    <col min="1034" max="1035" width="21.7109375" style="1" customWidth="1"/>
    <col min="1036" max="1036" width="10.7109375" style="1" customWidth="1"/>
    <col min="1037" max="1037" width="21.7109375" style="1" customWidth="1"/>
    <col min="1038" max="1038" width="10.7109375" style="1" customWidth="1"/>
    <col min="1039" max="1039" width="18.7109375" style="1" customWidth="1"/>
    <col min="1040" max="1041" width="21.7109375" style="1" customWidth="1"/>
    <col min="1042" max="1042" width="40.7109375" style="1" customWidth="1"/>
    <col min="1043" max="1043" width="10.7109375" style="1" customWidth="1"/>
    <col min="1044" max="1044" width="21.7109375" style="1" customWidth="1"/>
    <col min="1045" max="1045" width="10.7109375" style="1" customWidth="1"/>
    <col min="1046" max="1046" width="18.7109375" style="1" customWidth="1"/>
    <col min="1047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3" width="21.7109375" style="1" customWidth="1"/>
    <col min="1054" max="1054" width="40.7109375" style="1" customWidth="1"/>
    <col min="1055" max="1055" width="21.7109375" style="1" customWidth="1"/>
    <col min="1056" max="1056" width="10.7109375" style="1" customWidth="1"/>
    <col min="1057" max="1057" width="21.7109375" style="1" customWidth="1"/>
    <col min="1058" max="1058" width="10.7109375" style="1" customWidth="1"/>
    <col min="1059" max="1061" width="21.7109375" style="1" customWidth="1"/>
    <col min="1062" max="1062" width="10.7109375" style="1" customWidth="1"/>
    <col min="1063" max="1277" width="11.42578125" style="1"/>
    <col min="1278" max="1278" width="1.7109375" style="1" customWidth="1"/>
    <col min="1279" max="1279" width="40.7109375" style="1" customWidth="1"/>
    <col min="1280" max="1280" width="21.7109375" style="1" customWidth="1"/>
    <col min="1281" max="1281" width="10.7109375" style="1" customWidth="1"/>
    <col min="1282" max="1282" width="18.7109375" style="1" customWidth="1"/>
    <col min="1283" max="1284" width="21.7109375" style="1" customWidth="1"/>
    <col min="1285" max="1285" width="10.7109375" style="1" customWidth="1"/>
    <col min="1286" max="1286" width="40.7109375" style="1" customWidth="1"/>
    <col min="1287" max="1287" width="21.7109375" style="1" customWidth="1"/>
    <col min="1288" max="1288" width="10.7109375" style="1" customWidth="1"/>
    <col min="1289" max="1289" width="18.7109375" style="1" customWidth="1"/>
    <col min="1290" max="1291" width="21.7109375" style="1" customWidth="1"/>
    <col min="1292" max="1292" width="10.7109375" style="1" customWidth="1"/>
    <col min="1293" max="1293" width="21.7109375" style="1" customWidth="1"/>
    <col min="1294" max="1294" width="10.7109375" style="1" customWidth="1"/>
    <col min="1295" max="1295" width="18.7109375" style="1" customWidth="1"/>
    <col min="1296" max="1297" width="21.7109375" style="1" customWidth="1"/>
    <col min="1298" max="1298" width="40.7109375" style="1" customWidth="1"/>
    <col min="1299" max="1299" width="10.7109375" style="1" customWidth="1"/>
    <col min="1300" max="1300" width="21.7109375" style="1" customWidth="1"/>
    <col min="1301" max="1301" width="10.7109375" style="1" customWidth="1"/>
    <col min="1302" max="1302" width="18.7109375" style="1" customWidth="1"/>
    <col min="1303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09" width="21.7109375" style="1" customWidth="1"/>
    <col min="1310" max="1310" width="40.7109375" style="1" customWidth="1"/>
    <col min="1311" max="1311" width="21.7109375" style="1" customWidth="1"/>
    <col min="1312" max="1312" width="10.7109375" style="1" customWidth="1"/>
    <col min="1313" max="1313" width="21.7109375" style="1" customWidth="1"/>
    <col min="1314" max="1314" width="10.7109375" style="1" customWidth="1"/>
    <col min="1315" max="1317" width="21.7109375" style="1" customWidth="1"/>
    <col min="1318" max="1318" width="10.7109375" style="1" customWidth="1"/>
    <col min="1319" max="1533" width="11.42578125" style="1"/>
    <col min="1534" max="1534" width="1.7109375" style="1" customWidth="1"/>
    <col min="1535" max="1535" width="40.7109375" style="1" customWidth="1"/>
    <col min="1536" max="1536" width="21.7109375" style="1" customWidth="1"/>
    <col min="1537" max="1537" width="10.7109375" style="1" customWidth="1"/>
    <col min="1538" max="1538" width="18.7109375" style="1" customWidth="1"/>
    <col min="1539" max="1540" width="21.7109375" style="1" customWidth="1"/>
    <col min="1541" max="1541" width="10.7109375" style="1" customWidth="1"/>
    <col min="1542" max="1542" width="40.7109375" style="1" customWidth="1"/>
    <col min="1543" max="1543" width="21.7109375" style="1" customWidth="1"/>
    <col min="1544" max="1544" width="10.7109375" style="1" customWidth="1"/>
    <col min="1545" max="1545" width="18.7109375" style="1" customWidth="1"/>
    <col min="1546" max="1547" width="21.7109375" style="1" customWidth="1"/>
    <col min="1548" max="1548" width="10.7109375" style="1" customWidth="1"/>
    <col min="1549" max="1549" width="21.7109375" style="1" customWidth="1"/>
    <col min="1550" max="1550" width="10.7109375" style="1" customWidth="1"/>
    <col min="1551" max="1551" width="18.7109375" style="1" customWidth="1"/>
    <col min="1552" max="1553" width="21.7109375" style="1" customWidth="1"/>
    <col min="1554" max="1554" width="40.7109375" style="1" customWidth="1"/>
    <col min="1555" max="1555" width="10.7109375" style="1" customWidth="1"/>
    <col min="1556" max="1556" width="21.7109375" style="1" customWidth="1"/>
    <col min="1557" max="1557" width="10.7109375" style="1" customWidth="1"/>
    <col min="1558" max="1558" width="18.7109375" style="1" customWidth="1"/>
    <col min="1559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5" width="21.7109375" style="1" customWidth="1"/>
    <col min="1566" max="1566" width="40.7109375" style="1" customWidth="1"/>
    <col min="1567" max="1567" width="21.7109375" style="1" customWidth="1"/>
    <col min="1568" max="1568" width="10.7109375" style="1" customWidth="1"/>
    <col min="1569" max="1569" width="21.7109375" style="1" customWidth="1"/>
    <col min="1570" max="1570" width="10.7109375" style="1" customWidth="1"/>
    <col min="1571" max="1573" width="21.7109375" style="1" customWidth="1"/>
    <col min="1574" max="1574" width="10.7109375" style="1" customWidth="1"/>
    <col min="1575" max="1789" width="11.42578125" style="1"/>
    <col min="1790" max="1790" width="1.7109375" style="1" customWidth="1"/>
    <col min="1791" max="1791" width="40.7109375" style="1" customWidth="1"/>
    <col min="1792" max="1792" width="21.7109375" style="1" customWidth="1"/>
    <col min="1793" max="1793" width="10.7109375" style="1" customWidth="1"/>
    <col min="1794" max="1794" width="18.7109375" style="1" customWidth="1"/>
    <col min="1795" max="1796" width="21.7109375" style="1" customWidth="1"/>
    <col min="1797" max="1797" width="10.7109375" style="1" customWidth="1"/>
    <col min="1798" max="1798" width="40.7109375" style="1" customWidth="1"/>
    <col min="1799" max="1799" width="21.7109375" style="1" customWidth="1"/>
    <col min="1800" max="1800" width="10.7109375" style="1" customWidth="1"/>
    <col min="1801" max="1801" width="18.7109375" style="1" customWidth="1"/>
    <col min="1802" max="1803" width="21.7109375" style="1" customWidth="1"/>
    <col min="1804" max="1804" width="10.7109375" style="1" customWidth="1"/>
    <col min="1805" max="1805" width="21.7109375" style="1" customWidth="1"/>
    <col min="1806" max="1806" width="10.7109375" style="1" customWidth="1"/>
    <col min="1807" max="1807" width="18.7109375" style="1" customWidth="1"/>
    <col min="1808" max="1809" width="21.7109375" style="1" customWidth="1"/>
    <col min="1810" max="1810" width="40.7109375" style="1" customWidth="1"/>
    <col min="1811" max="1811" width="10.7109375" style="1" customWidth="1"/>
    <col min="1812" max="1812" width="21.7109375" style="1" customWidth="1"/>
    <col min="1813" max="1813" width="10.7109375" style="1" customWidth="1"/>
    <col min="1814" max="1814" width="18.7109375" style="1" customWidth="1"/>
    <col min="1815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1" width="21.7109375" style="1" customWidth="1"/>
    <col min="1822" max="1822" width="40.7109375" style="1" customWidth="1"/>
    <col min="1823" max="1823" width="21.7109375" style="1" customWidth="1"/>
    <col min="1824" max="1824" width="10.7109375" style="1" customWidth="1"/>
    <col min="1825" max="1825" width="21.7109375" style="1" customWidth="1"/>
    <col min="1826" max="1826" width="10.7109375" style="1" customWidth="1"/>
    <col min="1827" max="1829" width="21.7109375" style="1" customWidth="1"/>
    <col min="1830" max="1830" width="10.7109375" style="1" customWidth="1"/>
    <col min="1831" max="2045" width="11.42578125" style="1"/>
    <col min="2046" max="2046" width="1.7109375" style="1" customWidth="1"/>
    <col min="2047" max="2047" width="40.7109375" style="1" customWidth="1"/>
    <col min="2048" max="2048" width="21.7109375" style="1" customWidth="1"/>
    <col min="2049" max="2049" width="10.7109375" style="1" customWidth="1"/>
    <col min="2050" max="2050" width="18.7109375" style="1" customWidth="1"/>
    <col min="2051" max="2052" width="21.7109375" style="1" customWidth="1"/>
    <col min="2053" max="2053" width="10.7109375" style="1" customWidth="1"/>
    <col min="2054" max="2054" width="40.7109375" style="1" customWidth="1"/>
    <col min="2055" max="2055" width="21.7109375" style="1" customWidth="1"/>
    <col min="2056" max="2056" width="10.7109375" style="1" customWidth="1"/>
    <col min="2057" max="2057" width="18.7109375" style="1" customWidth="1"/>
    <col min="2058" max="2059" width="21.7109375" style="1" customWidth="1"/>
    <col min="2060" max="2060" width="10.7109375" style="1" customWidth="1"/>
    <col min="2061" max="2061" width="21.7109375" style="1" customWidth="1"/>
    <col min="2062" max="2062" width="10.7109375" style="1" customWidth="1"/>
    <col min="2063" max="2063" width="18.7109375" style="1" customWidth="1"/>
    <col min="2064" max="2065" width="21.7109375" style="1" customWidth="1"/>
    <col min="2066" max="2066" width="40.7109375" style="1" customWidth="1"/>
    <col min="2067" max="2067" width="10.7109375" style="1" customWidth="1"/>
    <col min="2068" max="2068" width="21.7109375" style="1" customWidth="1"/>
    <col min="2069" max="2069" width="10.7109375" style="1" customWidth="1"/>
    <col min="2070" max="2070" width="18.7109375" style="1" customWidth="1"/>
    <col min="2071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7" width="21.7109375" style="1" customWidth="1"/>
    <col min="2078" max="2078" width="40.7109375" style="1" customWidth="1"/>
    <col min="2079" max="2079" width="21.7109375" style="1" customWidth="1"/>
    <col min="2080" max="2080" width="10.7109375" style="1" customWidth="1"/>
    <col min="2081" max="2081" width="21.7109375" style="1" customWidth="1"/>
    <col min="2082" max="2082" width="10.7109375" style="1" customWidth="1"/>
    <col min="2083" max="2085" width="21.7109375" style="1" customWidth="1"/>
    <col min="2086" max="2086" width="10.7109375" style="1" customWidth="1"/>
    <col min="2087" max="2301" width="11.42578125" style="1"/>
    <col min="2302" max="2302" width="1.7109375" style="1" customWidth="1"/>
    <col min="2303" max="2303" width="40.7109375" style="1" customWidth="1"/>
    <col min="2304" max="2304" width="21.7109375" style="1" customWidth="1"/>
    <col min="2305" max="2305" width="10.7109375" style="1" customWidth="1"/>
    <col min="2306" max="2306" width="18.7109375" style="1" customWidth="1"/>
    <col min="2307" max="2308" width="21.7109375" style="1" customWidth="1"/>
    <col min="2309" max="2309" width="10.7109375" style="1" customWidth="1"/>
    <col min="2310" max="2310" width="40.7109375" style="1" customWidth="1"/>
    <col min="2311" max="2311" width="21.7109375" style="1" customWidth="1"/>
    <col min="2312" max="2312" width="10.7109375" style="1" customWidth="1"/>
    <col min="2313" max="2313" width="18.7109375" style="1" customWidth="1"/>
    <col min="2314" max="2315" width="21.7109375" style="1" customWidth="1"/>
    <col min="2316" max="2316" width="10.7109375" style="1" customWidth="1"/>
    <col min="2317" max="2317" width="21.7109375" style="1" customWidth="1"/>
    <col min="2318" max="2318" width="10.7109375" style="1" customWidth="1"/>
    <col min="2319" max="2319" width="18.7109375" style="1" customWidth="1"/>
    <col min="2320" max="2321" width="21.7109375" style="1" customWidth="1"/>
    <col min="2322" max="2322" width="40.7109375" style="1" customWidth="1"/>
    <col min="2323" max="2323" width="10.7109375" style="1" customWidth="1"/>
    <col min="2324" max="2324" width="21.7109375" style="1" customWidth="1"/>
    <col min="2325" max="2325" width="10.7109375" style="1" customWidth="1"/>
    <col min="2326" max="2326" width="18.7109375" style="1" customWidth="1"/>
    <col min="2327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3" width="21.7109375" style="1" customWidth="1"/>
    <col min="2334" max="2334" width="40.7109375" style="1" customWidth="1"/>
    <col min="2335" max="2335" width="21.7109375" style="1" customWidth="1"/>
    <col min="2336" max="2336" width="10.7109375" style="1" customWidth="1"/>
    <col min="2337" max="2337" width="21.7109375" style="1" customWidth="1"/>
    <col min="2338" max="2338" width="10.7109375" style="1" customWidth="1"/>
    <col min="2339" max="2341" width="21.7109375" style="1" customWidth="1"/>
    <col min="2342" max="2342" width="10.7109375" style="1" customWidth="1"/>
    <col min="2343" max="2557" width="11.42578125" style="1"/>
    <col min="2558" max="2558" width="1.7109375" style="1" customWidth="1"/>
    <col min="2559" max="2559" width="40.7109375" style="1" customWidth="1"/>
    <col min="2560" max="2560" width="21.7109375" style="1" customWidth="1"/>
    <col min="2561" max="2561" width="10.7109375" style="1" customWidth="1"/>
    <col min="2562" max="2562" width="18.7109375" style="1" customWidth="1"/>
    <col min="2563" max="2564" width="21.7109375" style="1" customWidth="1"/>
    <col min="2565" max="2565" width="10.7109375" style="1" customWidth="1"/>
    <col min="2566" max="2566" width="40.7109375" style="1" customWidth="1"/>
    <col min="2567" max="2567" width="21.7109375" style="1" customWidth="1"/>
    <col min="2568" max="2568" width="10.7109375" style="1" customWidth="1"/>
    <col min="2569" max="2569" width="18.7109375" style="1" customWidth="1"/>
    <col min="2570" max="2571" width="21.7109375" style="1" customWidth="1"/>
    <col min="2572" max="2572" width="10.7109375" style="1" customWidth="1"/>
    <col min="2573" max="2573" width="21.7109375" style="1" customWidth="1"/>
    <col min="2574" max="2574" width="10.7109375" style="1" customWidth="1"/>
    <col min="2575" max="2575" width="18.7109375" style="1" customWidth="1"/>
    <col min="2576" max="2577" width="21.7109375" style="1" customWidth="1"/>
    <col min="2578" max="2578" width="40.7109375" style="1" customWidth="1"/>
    <col min="2579" max="2579" width="10.7109375" style="1" customWidth="1"/>
    <col min="2580" max="2580" width="21.7109375" style="1" customWidth="1"/>
    <col min="2581" max="2581" width="10.7109375" style="1" customWidth="1"/>
    <col min="2582" max="2582" width="18.7109375" style="1" customWidth="1"/>
    <col min="2583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89" width="21.7109375" style="1" customWidth="1"/>
    <col min="2590" max="2590" width="40.7109375" style="1" customWidth="1"/>
    <col min="2591" max="2591" width="21.7109375" style="1" customWidth="1"/>
    <col min="2592" max="2592" width="10.7109375" style="1" customWidth="1"/>
    <col min="2593" max="2593" width="21.7109375" style="1" customWidth="1"/>
    <col min="2594" max="2594" width="10.7109375" style="1" customWidth="1"/>
    <col min="2595" max="2597" width="21.7109375" style="1" customWidth="1"/>
    <col min="2598" max="2598" width="10.7109375" style="1" customWidth="1"/>
    <col min="2599" max="2813" width="11.42578125" style="1"/>
    <col min="2814" max="2814" width="1.7109375" style="1" customWidth="1"/>
    <col min="2815" max="2815" width="40.7109375" style="1" customWidth="1"/>
    <col min="2816" max="2816" width="21.7109375" style="1" customWidth="1"/>
    <col min="2817" max="2817" width="10.7109375" style="1" customWidth="1"/>
    <col min="2818" max="2818" width="18.7109375" style="1" customWidth="1"/>
    <col min="2819" max="2820" width="21.7109375" style="1" customWidth="1"/>
    <col min="2821" max="2821" width="10.7109375" style="1" customWidth="1"/>
    <col min="2822" max="2822" width="40.7109375" style="1" customWidth="1"/>
    <col min="2823" max="2823" width="21.7109375" style="1" customWidth="1"/>
    <col min="2824" max="2824" width="10.7109375" style="1" customWidth="1"/>
    <col min="2825" max="2825" width="18.7109375" style="1" customWidth="1"/>
    <col min="2826" max="2827" width="21.7109375" style="1" customWidth="1"/>
    <col min="2828" max="2828" width="10.7109375" style="1" customWidth="1"/>
    <col min="2829" max="2829" width="21.7109375" style="1" customWidth="1"/>
    <col min="2830" max="2830" width="10.7109375" style="1" customWidth="1"/>
    <col min="2831" max="2831" width="18.7109375" style="1" customWidth="1"/>
    <col min="2832" max="2833" width="21.7109375" style="1" customWidth="1"/>
    <col min="2834" max="2834" width="40.7109375" style="1" customWidth="1"/>
    <col min="2835" max="2835" width="10.7109375" style="1" customWidth="1"/>
    <col min="2836" max="2836" width="21.7109375" style="1" customWidth="1"/>
    <col min="2837" max="2837" width="10.7109375" style="1" customWidth="1"/>
    <col min="2838" max="2838" width="18.7109375" style="1" customWidth="1"/>
    <col min="2839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5" width="21.7109375" style="1" customWidth="1"/>
    <col min="2846" max="2846" width="40.7109375" style="1" customWidth="1"/>
    <col min="2847" max="2847" width="21.7109375" style="1" customWidth="1"/>
    <col min="2848" max="2848" width="10.7109375" style="1" customWidth="1"/>
    <col min="2849" max="2849" width="21.7109375" style="1" customWidth="1"/>
    <col min="2850" max="2850" width="10.7109375" style="1" customWidth="1"/>
    <col min="2851" max="2853" width="21.7109375" style="1" customWidth="1"/>
    <col min="2854" max="2854" width="10.7109375" style="1" customWidth="1"/>
    <col min="2855" max="3069" width="11.42578125" style="1"/>
    <col min="3070" max="3070" width="1.7109375" style="1" customWidth="1"/>
    <col min="3071" max="3071" width="40.7109375" style="1" customWidth="1"/>
    <col min="3072" max="3072" width="21.7109375" style="1" customWidth="1"/>
    <col min="3073" max="3073" width="10.7109375" style="1" customWidth="1"/>
    <col min="3074" max="3074" width="18.7109375" style="1" customWidth="1"/>
    <col min="3075" max="3076" width="21.7109375" style="1" customWidth="1"/>
    <col min="3077" max="3077" width="10.7109375" style="1" customWidth="1"/>
    <col min="3078" max="3078" width="40.7109375" style="1" customWidth="1"/>
    <col min="3079" max="3079" width="21.7109375" style="1" customWidth="1"/>
    <col min="3080" max="3080" width="10.7109375" style="1" customWidth="1"/>
    <col min="3081" max="3081" width="18.7109375" style="1" customWidth="1"/>
    <col min="3082" max="3083" width="21.7109375" style="1" customWidth="1"/>
    <col min="3084" max="3084" width="10.7109375" style="1" customWidth="1"/>
    <col min="3085" max="3085" width="21.7109375" style="1" customWidth="1"/>
    <col min="3086" max="3086" width="10.7109375" style="1" customWidth="1"/>
    <col min="3087" max="3087" width="18.7109375" style="1" customWidth="1"/>
    <col min="3088" max="3089" width="21.7109375" style="1" customWidth="1"/>
    <col min="3090" max="3090" width="40.7109375" style="1" customWidth="1"/>
    <col min="3091" max="3091" width="10.7109375" style="1" customWidth="1"/>
    <col min="3092" max="3092" width="21.7109375" style="1" customWidth="1"/>
    <col min="3093" max="3093" width="10.7109375" style="1" customWidth="1"/>
    <col min="3094" max="3094" width="18.7109375" style="1" customWidth="1"/>
    <col min="3095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1" width="21.7109375" style="1" customWidth="1"/>
    <col min="3102" max="3102" width="40.7109375" style="1" customWidth="1"/>
    <col min="3103" max="3103" width="21.7109375" style="1" customWidth="1"/>
    <col min="3104" max="3104" width="10.7109375" style="1" customWidth="1"/>
    <col min="3105" max="3105" width="21.7109375" style="1" customWidth="1"/>
    <col min="3106" max="3106" width="10.7109375" style="1" customWidth="1"/>
    <col min="3107" max="3109" width="21.7109375" style="1" customWidth="1"/>
    <col min="3110" max="3110" width="10.7109375" style="1" customWidth="1"/>
    <col min="3111" max="3325" width="11.42578125" style="1"/>
    <col min="3326" max="3326" width="1.7109375" style="1" customWidth="1"/>
    <col min="3327" max="3327" width="40.7109375" style="1" customWidth="1"/>
    <col min="3328" max="3328" width="21.7109375" style="1" customWidth="1"/>
    <col min="3329" max="3329" width="10.7109375" style="1" customWidth="1"/>
    <col min="3330" max="3330" width="18.7109375" style="1" customWidth="1"/>
    <col min="3331" max="3332" width="21.7109375" style="1" customWidth="1"/>
    <col min="3333" max="3333" width="10.7109375" style="1" customWidth="1"/>
    <col min="3334" max="3334" width="40.7109375" style="1" customWidth="1"/>
    <col min="3335" max="3335" width="21.7109375" style="1" customWidth="1"/>
    <col min="3336" max="3336" width="10.7109375" style="1" customWidth="1"/>
    <col min="3337" max="3337" width="18.7109375" style="1" customWidth="1"/>
    <col min="3338" max="3339" width="21.7109375" style="1" customWidth="1"/>
    <col min="3340" max="3340" width="10.7109375" style="1" customWidth="1"/>
    <col min="3341" max="3341" width="21.7109375" style="1" customWidth="1"/>
    <col min="3342" max="3342" width="10.7109375" style="1" customWidth="1"/>
    <col min="3343" max="3343" width="18.7109375" style="1" customWidth="1"/>
    <col min="3344" max="3345" width="21.7109375" style="1" customWidth="1"/>
    <col min="3346" max="3346" width="40.7109375" style="1" customWidth="1"/>
    <col min="3347" max="3347" width="10.7109375" style="1" customWidth="1"/>
    <col min="3348" max="3348" width="21.7109375" style="1" customWidth="1"/>
    <col min="3349" max="3349" width="10.7109375" style="1" customWidth="1"/>
    <col min="3350" max="3350" width="18.7109375" style="1" customWidth="1"/>
    <col min="3351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7" width="21.7109375" style="1" customWidth="1"/>
    <col min="3358" max="3358" width="40.7109375" style="1" customWidth="1"/>
    <col min="3359" max="3359" width="21.7109375" style="1" customWidth="1"/>
    <col min="3360" max="3360" width="10.7109375" style="1" customWidth="1"/>
    <col min="3361" max="3361" width="21.7109375" style="1" customWidth="1"/>
    <col min="3362" max="3362" width="10.7109375" style="1" customWidth="1"/>
    <col min="3363" max="3365" width="21.7109375" style="1" customWidth="1"/>
    <col min="3366" max="3366" width="10.7109375" style="1" customWidth="1"/>
    <col min="3367" max="3581" width="11.42578125" style="1"/>
    <col min="3582" max="3582" width="1.7109375" style="1" customWidth="1"/>
    <col min="3583" max="3583" width="40.7109375" style="1" customWidth="1"/>
    <col min="3584" max="3584" width="21.7109375" style="1" customWidth="1"/>
    <col min="3585" max="3585" width="10.7109375" style="1" customWidth="1"/>
    <col min="3586" max="3586" width="18.7109375" style="1" customWidth="1"/>
    <col min="3587" max="3588" width="21.7109375" style="1" customWidth="1"/>
    <col min="3589" max="3589" width="10.7109375" style="1" customWidth="1"/>
    <col min="3590" max="3590" width="40.7109375" style="1" customWidth="1"/>
    <col min="3591" max="3591" width="21.7109375" style="1" customWidth="1"/>
    <col min="3592" max="3592" width="10.7109375" style="1" customWidth="1"/>
    <col min="3593" max="3593" width="18.7109375" style="1" customWidth="1"/>
    <col min="3594" max="3595" width="21.7109375" style="1" customWidth="1"/>
    <col min="3596" max="3596" width="10.7109375" style="1" customWidth="1"/>
    <col min="3597" max="3597" width="21.7109375" style="1" customWidth="1"/>
    <col min="3598" max="3598" width="10.7109375" style="1" customWidth="1"/>
    <col min="3599" max="3599" width="18.7109375" style="1" customWidth="1"/>
    <col min="3600" max="3601" width="21.7109375" style="1" customWidth="1"/>
    <col min="3602" max="3602" width="40.7109375" style="1" customWidth="1"/>
    <col min="3603" max="3603" width="10.7109375" style="1" customWidth="1"/>
    <col min="3604" max="3604" width="21.7109375" style="1" customWidth="1"/>
    <col min="3605" max="3605" width="10.7109375" style="1" customWidth="1"/>
    <col min="3606" max="3606" width="18.7109375" style="1" customWidth="1"/>
    <col min="3607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3" width="21.7109375" style="1" customWidth="1"/>
    <col min="3614" max="3614" width="40.7109375" style="1" customWidth="1"/>
    <col min="3615" max="3615" width="21.7109375" style="1" customWidth="1"/>
    <col min="3616" max="3616" width="10.7109375" style="1" customWidth="1"/>
    <col min="3617" max="3617" width="21.7109375" style="1" customWidth="1"/>
    <col min="3618" max="3618" width="10.7109375" style="1" customWidth="1"/>
    <col min="3619" max="3621" width="21.7109375" style="1" customWidth="1"/>
    <col min="3622" max="3622" width="10.7109375" style="1" customWidth="1"/>
    <col min="3623" max="3837" width="11.42578125" style="1"/>
    <col min="3838" max="3838" width="1.7109375" style="1" customWidth="1"/>
    <col min="3839" max="3839" width="40.7109375" style="1" customWidth="1"/>
    <col min="3840" max="3840" width="21.7109375" style="1" customWidth="1"/>
    <col min="3841" max="3841" width="10.7109375" style="1" customWidth="1"/>
    <col min="3842" max="3842" width="18.7109375" style="1" customWidth="1"/>
    <col min="3843" max="3844" width="21.7109375" style="1" customWidth="1"/>
    <col min="3845" max="3845" width="10.7109375" style="1" customWidth="1"/>
    <col min="3846" max="3846" width="40.7109375" style="1" customWidth="1"/>
    <col min="3847" max="3847" width="21.7109375" style="1" customWidth="1"/>
    <col min="3848" max="3848" width="10.7109375" style="1" customWidth="1"/>
    <col min="3849" max="3849" width="18.7109375" style="1" customWidth="1"/>
    <col min="3850" max="3851" width="21.7109375" style="1" customWidth="1"/>
    <col min="3852" max="3852" width="10.7109375" style="1" customWidth="1"/>
    <col min="3853" max="3853" width="21.7109375" style="1" customWidth="1"/>
    <col min="3854" max="3854" width="10.7109375" style="1" customWidth="1"/>
    <col min="3855" max="3855" width="18.7109375" style="1" customWidth="1"/>
    <col min="3856" max="3857" width="21.7109375" style="1" customWidth="1"/>
    <col min="3858" max="3858" width="40.7109375" style="1" customWidth="1"/>
    <col min="3859" max="3859" width="10.7109375" style="1" customWidth="1"/>
    <col min="3860" max="3860" width="21.7109375" style="1" customWidth="1"/>
    <col min="3861" max="3861" width="10.7109375" style="1" customWidth="1"/>
    <col min="3862" max="3862" width="18.7109375" style="1" customWidth="1"/>
    <col min="3863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69" width="21.7109375" style="1" customWidth="1"/>
    <col min="3870" max="3870" width="40.7109375" style="1" customWidth="1"/>
    <col min="3871" max="3871" width="21.7109375" style="1" customWidth="1"/>
    <col min="3872" max="3872" width="10.7109375" style="1" customWidth="1"/>
    <col min="3873" max="3873" width="21.7109375" style="1" customWidth="1"/>
    <col min="3874" max="3874" width="10.7109375" style="1" customWidth="1"/>
    <col min="3875" max="3877" width="21.7109375" style="1" customWidth="1"/>
    <col min="3878" max="3878" width="10.7109375" style="1" customWidth="1"/>
    <col min="3879" max="4093" width="11.42578125" style="1"/>
    <col min="4094" max="4094" width="1.7109375" style="1" customWidth="1"/>
    <col min="4095" max="4095" width="40.7109375" style="1" customWidth="1"/>
    <col min="4096" max="4096" width="21.7109375" style="1" customWidth="1"/>
    <col min="4097" max="4097" width="10.7109375" style="1" customWidth="1"/>
    <col min="4098" max="4098" width="18.7109375" style="1" customWidth="1"/>
    <col min="4099" max="4100" width="21.7109375" style="1" customWidth="1"/>
    <col min="4101" max="4101" width="10.7109375" style="1" customWidth="1"/>
    <col min="4102" max="4102" width="40.7109375" style="1" customWidth="1"/>
    <col min="4103" max="4103" width="21.7109375" style="1" customWidth="1"/>
    <col min="4104" max="4104" width="10.7109375" style="1" customWidth="1"/>
    <col min="4105" max="4105" width="18.7109375" style="1" customWidth="1"/>
    <col min="4106" max="4107" width="21.7109375" style="1" customWidth="1"/>
    <col min="4108" max="4108" width="10.7109375" style="1" customWidth="1"/>
    <col min="4109" max="4109" width="21.7109375" style="1" customWidth="1"/>
    <col min="4110" max="4110" width="10.7109375" style="1" customWidth="1"/>
    <col min="4111" max="4111" width="18.7109375" style="1" customWidth="1"/>
    <col min="4112" max="4113" width="21.7109375" style="1" customWidth="1"/>
    <col min="4114" max="4114" width="40.7109375" style="1" customWidth="1"/>
    <col min="4115" max="4115" width="10.7109375" style="1" customWidth="1"/>
    <col min="4116" max="4116" width="21.7109375" style="1" customWidth="1"/>
    <col min="4117" max="4117" width="10.7109375" style="1" customWidth="1"/>
    <col min="4118" max="4118" width="18.7109375" style="1" customWidth="1"/>
    <col min="4119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5" width="21.7109375" style="1" customWidth="1"/>
    <col min="4126" max="4126" width="40.7109375" style="1" customWidth="1"/>
    <col min="4127" max="4127" width="21.7109375" style="1" customWidth="1"/>
    <col min="4128" max="4128" width="10.7109375" style="1" customWidth="1"/>
    <col min="4129" max="4129" width="21.7109375" style="1" customWidth="1"/>
    <col min="4130" max="4130" width="10.7109375" style="1" customWidth="1"/>
    <col min="4131" max="4133" width="21.7109375" style="1" customWidth="1"/>
    <col min="4134" max="4134" width="10.7109375" style="1" customWidth="1"/>
    <col min="4135" max="4349" width="11.42578125" style="1"/>
    <col min="4350" max="4350" width="1.7109375" style="1" customWidth="1"/>
    <col min="4351" max="4351" width="40.7109375" style="1" customWidth="1"/>
    <col min="4352" max="4352" width="21.7109375" style="1" customWidth="1"/>
    <col min="4353" max="4353" width="10.7109375" style="1" customWidth="1"/>
    <col min="4354" max="4354" width="18.7109375" style="1" customWidth="1"/>
    <col min="4355" max="4356" width="21.7109375" style="1" customWidth="1"/>
    <col min="4357" max="4357" width="10.7109375" style="1" customWidth="1"/>
    <col min="4358" max="4358" width="40.7109375" style="1" customWidth="1"/>
    <col min="4359" max="4359" width="21.7109375" style="1" customWidth="1"/>
    <col min="4360" max="4360" width="10.7109375" style="1" customWidth="1"/>
    <col min="4361" max="4361" width="18.7109375" style="1" customWidth="1"/>
    <col min="4362" max="4363" width="21.7109375" style="1" customWidth="1"/>
    <col min="4364" max="4364" width="10.7109375" style="1" customWidth="1"/>
    <col min="4365" max="4365" width="21.7109375" style="1" customWidth="1"/>
    <col min="4366" max="4366" width="10.7109375" style="1" customWidth="1"/>
    <col min="4367" max="4367" width="18.7109375" style="1" customWidth="1"/>
    <col min="4368" max="4369" width="21.7109375" style="1" customWidth="1"/>
    <col min="4370" max="4370" width="40.7109375" style="1" customWidth="1"/>
    <col min="4371" max="4371" width="10.7109375" style="1" customWidth="1"/>
    <col min="4372" max="4372" width="21.7109375" style="1" customWidth="1"/>
    <col min="4373" max="4373" width="10.7109375" style="1" customWidth="1"/>
    <col min="4374" max="4374" width="18.7109375" style="1" customWidth="1"/>
    <col min="4375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1" width="21.7109375" style="1" customWidth="1"/>
    <col min="4382" max="4382" width="40.7109375" style="1" customWidth="1"/>
    <col min="4383" max="4383" width="21.7109375" style="1" customWidth="1"/>
    <col min="4384" max="4384" width="10.7109375" style="1" customWidth="1"/>
    <col min="4385" max="4385" width="21.7109375" style="1" customWidth="1"/>
    <col min="4386" max="4386" width="10.7109375" style="1" customWidth="1"/>
    <col min="4387" max="4389" width="21.7109375" style="1" customWidth="1"/>
    <col min="4390" max="4390" width="10.7109375" style="1" customWidth="1"/>
    <col min="4391" max="4605" width="11.42578125" style="1"/>
    <col min="4606" max="4606" width="1.7109375" style="1" customWidth="1"/>
    <col min="4607" max="4607" width="40.7109375" style="1" customWidth="1"/>
    <col min="4608" max="4608" width="21.7109375" style="1" customWidth="1"/>
    <col min="4609" max="4609" width="10.7109375" style="1" customWidth="1"/>
    <col min="4610" max="4610" width="18.7109375" style="1" customWidth="1"/>
    <col min="4611" max="4612" width="21.7109375" style="1" customWidth="1"/>
    <col min="4613" max="4613" width="10.7109375" style="1" customWidth="1"/>
    <col min="4614" max="4614" width="40.7109375" style="1" customWidth="1"/>
    <col min="4615" max="4615" width="21.7109375" style="1" customWidth="1"/>
    <col min="4616" max="4616" width="10.7109375" style="1" customWidth="1"/>
    <col min="4617" max="4617" width="18.7109375" style="1" customWidth="1"/>
    <col min="4618" max="4619" width="21.7109375" style="1" customWidth="1"/>
    <col min="4620" max="4620" width="10.7109375" style="1" customWidth="1"/>
    <col min="4621" max="4621" width="21.7109375" style="1" customWidth="1"/>
    <col min="4622" max="4622" width="10.7109375" style="1" customWidth="1"/>
    <col min="4623" max="4623" width="18.7109375" style="1" customWidth="1"/>
    <col min="4624" max="4625" width="21.7109375" style="1" customWidth="1"/>
    <col min="4626" max="4626" width="40.7109375" style="1" customWidth="1"/>
    <col min="4627" max="4627" width="10.7109375" style="1" customWidth="1"/>
    <col min="4628" max="4628" width="21.7109375" style="1" customWidth="1"/>
    <col min="4629" max="4629" width="10.7109375" style="1" customWidth="1"/>
    <col min="4630" max="4630" width="18.7109375" style="1" customWidth="1"/>
    <col min="4631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7" width="21.7109375" style="1" customWidth="1"/>
    <col min="4638" max="4638" width="40.7109375" style="1" customWidth="1"/>
    <col min="4639" max="4639" width="21.7109375" style="1" customWidth="1"/>
    <col min="4640" max="4640" width="10.7109375" style="1" customWidth="1"/>
    <col min="4641" max="4641" width="21.7109375" style="1" customWidth="1"/>
    <col min="4642" max="4642" width="10.7109375" style="1" customWidth="1"/>
    <col min="4643" max="4645" width="21.7109375" style="1" customWidth="1"/>
    <col min="4646" max="4646" width="10.7109375" style="1" customWidth="1"/>
    <col min="4647" max="4861" width="11.42578125" style="1"/>
    <col min="4862" max="4862" width="1.7109375" style="1" customWidth="1"/>
    <col min="4863" max="4863" width="40.7109375" style="1" customWidth="1"/>
    <col min="4864" max="4864" width="21.7109375" style="1" customWidth="1"/>
    <col min="4865" max="4865" width="10.7109375" style="1" customWidth="1"/>
    <col min="4866" max="4866" width="18.7109375" style="1" customWidth="1"/>
    <col min="4867" max="4868" width="21.7109375" style="1" customWidth="1"/>
    <col min="4869" max="4869" width="10.7109375" style="1" customWidth="1"/>
    <col min="4870" max="4870" width="40.7109375" style="1" customWidth="1"/>
    <col min="4871" max="4871" width="21.7109375" style="1" customWidth="1"/>
    <col min="4872" max="4872" width="10.7109375" style="1" customWidth="1"/>
    <col min="4873" max="4873" width="18.7109375" style="1" customWidth="1"/>
    <col min="4874" max="4875" width="21.7109375" style="1" customWidth="1"/>
    <col min="4876" max="4876" width="10.7109375" style="1" customWidth="1"/>
    <col min="4877" max="4877" width="21.7109375" style="1" customWidth="1"/>
    <col min="4878" max="4878" width="10.7109375" style="1" customWidth="1"/>
    <col min="4879" max="4879" width="18.7109375" style="1" customWidth="1"/>
    <col min="4880" max="4881" width="21.7109375" style="1" customWidth="1"/>
    <col min="4882" max="4882" width="40.7109375" style="1" customWidth="1"/>
    <col min="4883" max="4883" width="10.7109375" style="1" customWidth="1"/>
    <col min="4884" max="4884" width="21.7109375" style="1" customWidth="1"/>
    <col min="4885" max="4885" width="10.7109375" style="1" customWidth="1"/>
    <col min="4886" max="4886" width="18.7109375" style="1" customWidth="1"/>
    <col min="4887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3" width="21.7109375" style="1" customWidth="1"/>
    <col min="4894" max="4894" width="40.7109375" style="1" customWidth="1"/>
    <col min="4895" max="4895" width="21.7109375" style="1" customWidth="1"/>
    <col min="4896" max="4896" width="10.7109375" style="1" customWidth="1"/>
    <col min="4897" max="4897" width="21.7109375" style="1" customWidth="1"/>
    <col min="4898" max="4898" width="10.7109375" style="1" customWidth="1"/>
    <col min="4899" max="4901" width="21.7109375" style="1" customWidth="1"/>
    <col min="4902" max="4902" width="10.7109375" style="1" customWidth="1"/>
    <col min="4903" max="5117" width="11.42578125" style="1"/>
    <col min="5118" max="5118" width="1.7109375" style="1" customWidth="1"/>
    <col min="5119" max="5119" width="40.7109375" style="1" customWidth="1"/>
    <col min="5120" max="5120" width="21.7109375" style="1" customWidth="1"/>
    <col min="5121" max="5121" width="10.7109375" style="1" customWidth="1"/>
    <col min="5122" max="5122" width="18.7109375" style="1" customWidth="1"/>
    <col min="5123" max="5124" width="21.7109375" style="1" customWidth="1"/>
    <col min="5125" max="5125" width="10.7109375" style="1" customWidth="1"/>
    <col min="5126" max="5126" width="40.7109375" style="1" customWidth="1"/>
    <col min="5127" max="5127" width="21.7109375" style="1" customWidth="1"/>
    <col min="5128" max="5128" width="10.7109375" style="1" customWidth="1"/>
    <col min="5129" max="5129" width="18.7109375" style="1" customWidth="1"/>
    <col min="5130" max="5131" width="21.7109375" style="1" customWidth="1"/>
    <col min="5132" max="5132" width="10.7109375" style="1" customWidth="1"/>
    <col min="5133" max="5133" width="21.7109375" style="1" customWidth="1"/>
    <col min="5134" max="5134" width="10.7109375" style="1" customWidth="1"/>
    <col min="5135" max="5135" width="18.7109375" style="1" customWidth="1"/>
    <col min="5136" max="5137" width="21.7109375" style="1" customWidth="1"/>
    <col min="5138" max="5138" width="40.7109375" style="1" customWidth="1"/>
    <col min="5139" max="5139" width="10.7109375" style="1" customWidth="1"/>
    <col min="5140" max="5140" width="21.7109375" style="1" customWidth="1"/>
    <col min="5141" max="5141" width="10.7109375" style="1" customWidth="1"/>
    <col min="5142" max="5142" width="18.7109375" style="1" customWidth="1"/>
    <col min="5143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49" width="21.7109375" style="1" customWidth="1"/>
    <col min="5150" max="5150" width="40.7109375" style="1" customWidth="1"/>
    <col min="5151" max="5151" width="21.7109375" style="1" customWidth="1"/>
    <col min="5152" max="5152" width="10.7109375" style="1" customWidth="1"/>
    <col min="5153" max="5153" width="21.7109375" style="1" customWidth="1"/>
    <col min="5154" max="5154" width="10.7109375" style="1" customWidth="1"/>
    <col min="5155" max="5157" width="21.7109375" style="1" customWidth="1"/>
    <col min="5158" max="5158" width="10.7109375" style="1" customWidth="1"/>
    <col min="5159" max="5373" width="11.42578125" style="1"/>
    <col min="5374" max="5374" width="1.7109375" style="1" customWidth="1"/>
    <col min="5375" max="5375" width="40.7109375" style="1" customWidth="1"/>
    <col min="5376" max="5376" width="21.7109375" style="1" customWidth="1"/>
    <col min="5377" max="5377" width="10.7109375" style="1" customWidth="1"/>
    <col min="5378" max="5378" width="18.7109375" style="1" customWidth="1"/>
    <col min="5379" max="5380" width="21.7109375" style="1" customWidth="1"/>
    <col min="5381" max="5381" width="10.7109375" style="1" customWidth="1"/>
    <col min="5382" max="5382" width="40.7109375" style="1" customWidth="1"/>
    <col min="5383" max="5383" width="21.7109375" style="1" customWidth="1"/>
    <col min="5384" max="5384" width="10.7109375" style="1" customWidth="1"/>
    <col min="5385" max="5385" width="18.7109375" style="1" customWidth="1"/>
    <col min="5386" max="5387" width="21.7109375" style="1" customWidth="1"/>
    <col min="5388" max="5388" width="10.7109375" style="1" customWidth="1"/>
    <col min="5389" max="5389" width="21.7109375" style="1" customWidth="1"/>
    <col min="5390" max="5390" width="10.7109375" style="1" customWidth="1"/>
    <col min="5391" max="5391" width="18.7109375" style="1" customWidth="1"/>
    <col min="5392" max="5393" width="21.7109375" style="1" customWidth="1"/>
    <col min="5394" max="5394" width="40.7109375" style="1" customWidth="1"/>
    <col min="5395" max="5395" width="10.7109375" style="1" customWidth="1"/>
    <col min="5396" max="5396" width="21.7109375" style="1" customWidth="1"/>
    <col min="5397" max="5397" width="10.7109375" style="1" customWidth="1"/>
    <col min="5398" max="5398" width="18.7109375" style="1" customWidth="1"/>
    <col min="5399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5" width="21.7109375" style="1" customWidth="1"/>
    <col min="5406" max="5406" width="40.7109375" style="1" customWidth="1"/>
    <col min="5407" max="5407" width="21.7109375" style="1" customWidth="1"/>
    <col min="5408" max="5408" width="10.7109375" style="1" customWidth="1"/>
    <col min="5409" max="5409" width="21.7109375" style="1" customWidth="1"/>
    <col min="5410" max="5410" width="10.7109375" style="1" customWidth="1"/>
    <col min="5411" max="5413" width="21.7109375" style="1" customWidth="1"/>
    <col min="5414" max="5414" width="10.7109375" style="1" customWidth="1"/>
    <col min="5415" max="5629" width="11.42578125" style="1"/>
    <col min="5630" max="5630" width="1.7109375" style="1" customWidth="1"/>
    <col min="5631" max="5631" width="40.7109375" style="1" customWidth="1"/>
    <col min="5632" max="5632" width="21.7109375" style="1" customWidth="1"/>
    <col min="5633" max="5633" width="10.7109375" style="1" customWidth="1"/>
    <col min="5634" max="5634" width="18.7109375" style="1" customWidth="1"/>
    <col min="5635" max="5636" width="21.7109375" style="1" customWidth="1"/>
    <col min="5637" max="5637" width="10.7109375" style="1" customWidth="1"/>
    <col min="5638" max="5638" width="40.7109375" style="1" customWidth="1"/>
    <col min="5639" max="5639" width="21.7109375" style="1" customWidth="1"/>
    <col min="5640" max="5640" width="10.7109375" style="1" customWidth="1"/>
    <col min="5641" max="5641" width="18.7109375" style="1" customWidth="1"/>
    <col min="5642" max="5643" width="21.7109375" style="1" customWidth="1"/>
    <col min="5644" max="5644" width="10.7109375" style="1" customWidth="1"/>
    <col min="5645" max="5645" width="21.7109375" style="1" customWidth="1"/>
    <col min="5646" max="5646" width="10.7109375" style="1" customWidth="1"/>
    <col min="5647" max="5647" width="18.7109375" style="1" customWidth="1"/>
    <col min="5648" max="5649" width="21.7109375" style="1" customWidth="1"/>
    <col min="5650" max="5650" width="40.7109375" style="1" customWidth="1"/>
    <col min="5651" max="5651" width="10.7109375" style="1" customWidth="1"/>
    <col min="5652" max="5652" width="21.7109375" style="1" customWidth="1"/>
    <col min="5653" max="5653" width="10.7109375" style="1" customWidth="1"/>
    <col min="5654" max="5654" width="18.7109375" style="1" customWidth="1"/>
    <col min="5655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1" width="21.7109375" style="1" customWidth="1"/>
    <col min="5662" max="5662" width="40.7109375" style="1" customWidth="1"/>
    <col min="5663" max="5663" width="21.7109375" style="1" customWidth="1"/>
    <col min="5664" max="5664" width="10.7109375" style="1" customWidth="1"/>
    <col min="5665" max="5665" width="21.7109375" style="1" customWidth="1"/>
    <col min="5666" max="5666" width="10.7109375" style="1" customWidth="1"/>
    <col min="5667" max="5669" width="21.7109375" style="1" customWidth="1"/>
    <col min="5670" max="5670" width="10.7109375" style="1" customWidth="1"/>
    <col min="5671" max="5885" width="11.42578125" style="1"/>
    <col min="5886" max="5886" width="1.7109375" style="1" customWidth="1"/>
    <col min="5887" max="5887" width="40.7109375" style="1" customWidth="1"/>
    <col min="5888" max="5888" width="21.7109375" style="1" customWidth="1"/>
    <col min="5889" max="5889" width="10.7109375" style="1" customWidth="1"/>
    <col min="5890" max="5890" width="18.7109375" style="1" customWidth="1"/>
    <col min="5891" max="5892" width="21.7109375" style="1" customWidth="1"/>
    <col min="5893" max="5893" width="10.7109375" style="1" customWidth="1"/>
    <col min="5894" max="5894" width="40.7109375" style="1" customWidth="1"/>
    <col min="5895" max="5895" width="21.7109375" style="1" customWidth="1"/>
    <col min="5896" max="5896" width="10.7109375" style="1" customWidth="1"/>
    <col min="5897" max="5897" width="18.7109375" style="1" customWidth="1"/>
    <col min="5898" max="5899" width="21.7109375" style="1" customWidth="1"/>
    <col min="5900" max="5900" width="10.7109375" style="1" customWidth="1"/>
    <col min="5901" max="5901" width="21.7109375" style="1" customWidth="1"/>
    <col min="5902" max="5902" width="10.7109375" style="1" customWidth="1"/>
    <col min="5903" max="5903" width="18.7109375" style="1" customWidth="1"/>
    <col min="5904" max="5905" width="21.7109375" style="1" customWidth="1"/>
    <col min="5906" max="5906" width="40.7109375" style="1" customWidth="1"/>
    <col min="5907" max="5907" width="10.7109375" style="1" customWidth="1"/>
    <col min="5908" max="5908" width="21.7109375" style="1" customWidth="1"/>
    <col min="5909" max="5909" width="10.7109375" style="1" customWidth="1"/>
    <col min="5910" max="5910" width="18.7109375" style="1" customWidth="1"/>
    <col min="5911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7" width="21.7109375" style="1" customWidth="1"/>
    <col min="5918" max="5918" width="40.7109375" style="1" customWidth="1"/>
    <col min="5919" max="5919" width="21.7109375" style="1" customWidth="1"/>
    <col min="5920" max="5920" width="10.7109375" style="1" customWidth="1"/>
    <col min="5921" max="5921" width="21.7109375" style="1" customWidth="1"/>
    <col min="5922" max="5922" width="10.7109375" style="1" customWidth="1"/>
    <col min="5923" max="5925" width="21.7109375" style="1" customWidth="1"/>
    <col min="5926" max="5926" width="10.7109375" style="1" customWidth="1"/>
    <col min="5927" max="6141" width="11.42578125" style="1"/>
    <col min="6142" max="6142" width="1.7109375" style="1" customWidth="1"/>
    <col min="6143" max="6143" width="40.7109375" style="1" customWidth="1"/>
    <col min="6144" max="6144" width="21.7109375" style="1" customWidth="1"/>
    <col min="6145" max="6145" width="10.7109375" style="1" customWidth="1"/>
    <col min="6146" max="6146" width="18.7109375" style="1" customWidth="1"/>
    <col min="6147" max="6148" width="21.7109375" style="1" customWidth="1"/>
    <col min="6149" max="6149" width="10.7109375" style="1" customWidth="1"/>
    <col min="6150" max="6150" width="40.7109375" style="1" customWidth="1"/>
    <col min="6151" max="6151" width="21.7109375" style="1" customWidth="1"/>
    <col min="6152" max="6152" width="10.7109375" style="1" customWidth="1"/>
    <col min="6153" max="6153" width="18.7109375" style="1" customWidth="1"/>
    <col min="6154" max="6155" width="21.7109375" style="1" customWidth="1"/>
    <col min="6156" max="6156" width="10.7109375" style="1" customWidth="1"/>
    <col min="6157" max="6157" width="21.7109375" style="1" customWidth="1"/>
    <col min="6158" max="6158" width="10.7109375" style="1" customWidth="1"/>
    <col min="6159" max="6159" width="18.7109375" style="1" customWidth="1"/>
    <col min="6160" max="6161" width="21.7109375" style="1" customWidth="1"/>
    <col min="6162" max="6162" width="40.7109375" style="1" customWidth="1"/>
    <col min="6163" max="6163" width="10.7109375" style="1" customWidth="1"/>
    <col min="6164" max="6164" width="21.7109375" style="1" customWidth="1"/>
    <col min="6165" max="6165" width="10.7109375" style="1" customWidth="1"/>
    <col min="6166" max="6166" width="18.7109375" style="1" customWidth="1"/>
    <col min="6167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3" width="21.7109375" style="1" customWidth="1"/>
    <col min="6174" max="6174" width="40.7109375" style="1" customWidth="1"/>
    <col min="6175" max="6175" width="21.7109375" style="1" customWidth="1"/>
    <col min="6176" max="6176" width="10.7109375" style="1" customWidth="1"/>
    <col min="6177" max="6177" width="21.7109375" style="1" customWidth="1"/>
    <col min="6178" max="6178" width="10.7109375" style="1" customWidth="1"/>
    <col min="6179" max="6181" width="21.7109375" style="1" customWidth="1"/>
    <col min="6182" max="6182" width="10.7109375" style="1" customWidth="1"/>
    <col min="6183" max="6397" width="11.42578125" style="1"/>
    <col min="6398" max="6398" width="1.7109375" style="1" customWidth="1"/>
    <col min="6399" max="6399" width="40.7109375" style="1" customWidth="1"/>
    <col min="6400" max="6400" width="21.7109375" style="1" customWidth="1"/>
    <col min="6401" max="6401" width="10.7109375" style="1" customWidth="1"/>
    <col min="6402" max="6402" width="18.7109375" style="1" customWidth="1"/>
    <col min="6403" max="6404" width="21.7109375" style="1" customWidth="1"/>
    <col min="6405" max="6405" width="10.7109375" style="1" customWidth="1"/>
    <col min="6406" max="6406" width="40.7109375" style="1" customWidth="1"/>
    <col min="6407" max="6407" width="21.7109375" style="1" customWidth="1"/>
    <col min="6408" max="6408" width="10.7109375" style="1" customWidth="1"/>
    <col min="6409" max="6409" width="18.7109375" style="1" customWidth="1"/>
    <col min="6410" max="6411" width="21.7109375" style="1" customWidth="1"/>
    <col min="6412" max="6412" width="10.7109375" style="1" customWidth="1"/>
    <col min="6413" max="6413" width="21.7109375" style="1" customWidth="1"/>
    <col min="6414" max="6414" width="10.7109375" style="1" customWidth="1"/>
    <col min="6415" max="6415" width="18.7109375" style="1" customWidth="1"/>
    <col min="6416" max="6417" width="21.7109375" style="1" customWidth="1"/>
    <col min="6418" max="6418" width="40.7109375" style="1" customWidth="1"/>
    <col min="6419" max="6419" width="10.7109375" style="1" customWidth="1"/>
    <col min="6420" max="6420" width="21.7109375" style="1" customWidth="1"/>
    <col min="6421" max="6421" width="10.7109375" style="1" customWidth="1"/>
    <col min="6422" max="6422" width="18.7109375" style="1" customWidth="1"/>
    <col min="6423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29" width="21.7109375" style="1" customWidth="1"/>
    <col min="6430" max="6430" width="40.7109375" style="1" customWidth="1"/>
    <col min="6431" max="6431" width="21.7109375" style="1" customWidth="1"/>
    <col min="6432" max="6432" width="10.7109375" style="1" customWidth="1"/>
    <col min="6433" max="6433" width="21.7109375" style="1" customWidth="1"/>
    <col min="6434" max="6434" width="10.7109375" style="1" customWidth="1"/>
    <col min="6435" max="6437" width="21.7109375" style="1" customWidth="1"/>
    <col min="6438" max="6438" width="10.7109375" style="1" customWidth="1"/>
    <col min="6439" max="6653" width="11.42578125" style="1"/>
    <col min="6654" max="6654" width="1.7109375" style="1" customWidth="1"/>
    <col min="6655" max="6655" width="40.7109375" style="1" customWidth="1"/>
    <col min="6656" max="6656" width="21.7109375" style="1" customWidth="1"/>
    <col min="6657" max="6657" width="10.7109375" style="1" customWidth="1"/>
    <col min="6658" max="6658" width="18.7109375" style="1" customWidth="1"/>
    <col min="6659" max="6660" width="21.7109375" style="1" customWidth="1"/>
    <col min="6661" max="6661" width="10.7109375" style="1" customWidth="1"/>
    <col min="6662" max="6662" width="40.7109375" style="1" customWidth="1"/>
    <col min="6663" max="6663" width="21.7109375" style="1" customWidth="1"/>
    <col min="6664" max="6664" width="10.7109375" style="1" customWidth="1"/>
    <col min="6665" max="6665" width="18.7109375" style="1" customWidth="1"/>
    <col min="6666" max="6667" width="21.7109375" style="1" customWidth="1"/>
    <col min="6668" max="6668" width="10.7109375" style="1" customWidth="1"/>
    <col min="6669" max="6669" width="21.7109375" style="1" customWidth="1"/>
    <col min="6670" max="6670" width="10.7109375" style="1" customWidth="1"/>
    <col min="6671" max="6671" width="18.7109375" style="1" customWidth="1"/>
    <col min="6672" max="6673" width="21.7109375" style="1" customWidth="1"/>
    <col min="6674" max="6674" width="40.7109375" style="1" customWidth="1"/>
    <col min="6675" max="6675" width="10.7109375" style="1" customWidth="1"/>
    <col min="6676" max="6676" width="21.7109375" style="1" customWidth="1"/>
    <col min="6677" max="6677" width="10.7109375" style="1" customWidth="1"/>
    <col min="6678" max="6678" width="18.7109375" style="1" customWidth="1"/>
    <col min="6679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5" width="21.7109375" style="1" customWidth="1"/>
    <col min="6686" max="6686" width="40.7109375" style="1" customWidth="1"/>
    <col min="6687" max="6687" width="21.7109375" style="1" customWidth="1"/>
    <col min="6688" max="6688" width="10.7109375" style="1" customWidth="1"/>
    <col min="6689" max="6689" width="21.7109375" style="1" customWidth="1"/>
    <col min="6690" max="6690" width="10.7109375" style="1" customWidth="1"/>
    <col min="6691" max="6693" width="21.7109375" style="1" customWidth="1"/>
    <col min="6694" max="6694" width="10.7109375" style="1" customWidth="1"/>
    <col min="6695" max="6909" width="11.42578125" style="1"/>
    <col min="6910" max="6910" width="1.7109375" style="1" customWidth="1"/>
    <col min="6911" max="6911" width="40.7109375" style="1" customWidth="1"/>
    <col min="6912" max="6912" width="21.7109375" style="1" customWidth="1"/>
    <col min="6913" max="6913" width="10.7109375" style="1" customWidth="1"/>
    <col min="6914" max="6914" width="18.7109375" style="1" customWidth="1"/>
    <col min="6915" max="6916" width="21.7109375" style="1" customWidth="1"/>
    <col min="6917" max="6917" width="10.7109375" style="1" customWidth="1"/>
    <col min="6918" max="6918" width="40.7109375" style="1" customWidth="1"/>
    <col min="6919" max="6919" width="21.7109375" style="1" customWidth="1"/>
    <col min="6920" max="6920" width="10.7109375" style="1" customWidth="1"/>
    <col min="6921" max="6921" width="18.7109375" style="1" customWidth="1"/>
    <col min="6922" max="6923" width="21.7109375" style="1" customWidth="1"/>
    <col min="6924" max="6924" width="10.7109375" style="1" customWidth="1"/>
    <col min="6925" max="6925" width="21.7109375" style="1" customWidth="1"/>
    <col min="6926" max="6926" width="10.7109375" style="1" customWidth="1"/>
    <col min="6927" max="6927" width="18.7109375" style="1" customWidth="1"/>
    <col min="6928" max="6929" width="21.7109375" style="1" customWidth="1"/>
    <col min="6930" max="6930" width="40.7109375" style="1" customWidth="1"/>
    <col min="6931" max="6931" width="10.7109375" style="1" customWidth="1"/>
    <col min="6932" max="6932" width="21.7109375" style="1" customWidth="1"/>
    <col min="6933" max="6933" width="10.7109375" style="1" customWidth="1"/>
    <col min="6934" max="6934" width="18.7109375" style="1" customWidth="1"/>
    <col min="6935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1" width="21.7109375" style="1" customWidth="1"/>
    <col min="6942" max="6942" width="40.7109375" style="1" customWidth="1"/>
    <col min="6943" max="6943" width="21.7109375" style="1" customWidth="1"/>
    <col min="6944" max="6944" width="10.7109375" style="1" customWidth="1"/>
    <col min="6945" max="6945" width="21.7109375" style="1" customWidth="1"/>
    <col min="6946" max="6946" width="10.7109375" style="1" customWidth="1"/>
    <col min="6947" max="6949" width="21.7109375" style="1" customWidth="1"/>
    <col min="6950" max="6950" width="10.7109375" style="1" customWidth="1"/>
    <col min="6951" max="7165" width="11.42578125" style="1"/>
    <col min="7166" max="7166" width="1.7109375" style="1" customWidth="1"/>
    <col min="7167" max="7167" width="40.7109375" style="1" customWidth="1"/>
    <col min="7168" max="7168" width="21.7109375" style="1" customWidth="1"/>
    <col min="7169" max="7169" width="10.7109375" style="1" customWidth="1"/>
    <col min="7170" max="7170" width="18.7109375" style="1" customWidth="1"/>
    <col min="7171" max="7172" width="21.7109375" style="1" customWidth="1"/>
    <col min="7173" max="7173" width="10.7109375" style="1" customWidth="1"/>
    <col min="7174" max="7174" width="40.7109375" style="1" customWidth="1"/>
    <col min="7175" max="7175" width="21.7109375" style="1" customWidth="1"/>
    <col min="7176" max="7176" width="10.7109375" style="1" customWidth="1"/>
    <col min="7177" max="7177" width="18.7109375" style="1" customWidth="1"/>
    <col min="7178" max="7179" width="21.7109375" style="1" customWidth="1"/>
    <col min="7180" max="7180" width="10.7109375" style="1" customWidth="1"/>
    <col min="7181" max="7181" width="21.7109375" style="1" customWidth="1"/>
    <col min="7182" max="7182" width="10.7109375" style="1" customWidth="1"/>
    <col min="7183" max="7183" width="18.7109375" style="1" customWidth="1"/>
    <col min="7184" max="7185" width="21.7109375" style="1" customWidth="1"/>
    <col min="7186" max="7186" width="40.7109375" style="1" customWidth="1"/>
    <col min="7187" max="7187" width="10.7109375" style="1" customWidth="1"/>
    <col min="7188" max="7188" width="21.7109375" style="1" customWidth="1"/>
    <col min="7189" max="7189" width="10.7109375" style="1" customWidth="1"/>
    <col min="7190" max="7190" width="18.7109375" style="1" customWidth="1"/>
    <col min="7191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7" width="21.7109375" style="1" customWidth="1"/>
    <col min="7198" max="7198" width="40.7109375" style="1" customWidth="1"/>
    <col min="7199" max="7199" width="21.7109375" style="1" customWidth="1"/>
    <col min="7200" max="7200" width="10.7109375" style="1" customWidth="1"/>
    <col min="7201" max="7201" width="21.7109375" style="1" customWidth="1"/>
    <col min="7202" max="7202" width="10.7109375" style="1" customWidth="1"/>
    <col min="7203" max="7205" width="21.7109375" style="1" customWidth="1"/>
    <col min="7206" max="7206" width="10.7109375" style="1" customWidth="1"/>
    <col min="7207" max="7421" width="11.42578125" style="1"/>
    <col min="7422" max="7422" width="1.7109375" style="1" customWidth="1"/>
    <col min="7423" max="7423" width="40.7109375" style="1" customWidth="1"/>
    <col min="7424" max="7424" width="21.7109375" style="1" customWidth="1"/>
    <col min="7425" max="7425" width="10.7109375" style="1" customWidth="1"/>
    <col min="7426" max="7426" width="18.7109375" style="1" customWidth="1"/>
    <col min="7427" max="7428" width="21.7109375" style="1" customWidth="1"/>
    <col min="7429" max="7429" width="10.7109375" style="1" customWidth="1"/>
    <col min="7430" max="7430" width="40.7109375" style="1" customWidth="1"/>
    <col min="7431" max="7431" width="21.7109375" style="1" customWidth="1"/>
    <col min="7432" max="7432" width="10.7109375" style="1" customWidth="1"/>
    <col min="7433" max="7433" width="18.7109375" style="1" customWidth="1"/>
    <col min="7434" max="7435" width="21.7109375" style="1" customWidth="1"/>
    <col min="7436" max="7436" width="10.7109375" style="1" customWidth="1"/>
    <col min="7437" max="7437" width="21.7109375" style="1" customWidth="1"/>
    <col min="7438" max="7438" width="10.7109375" style="1" customWidth="1"/>
    <col min="7439" max="7439" width="18.7109375" style="1" customWidth="1"/>
    <col min="7440" max="7441" width="21.7109375" style="1" customWidth="1"/>
    <col min="7442" max="7442" width="40.7109375" style="1" customWidth="1"/>
    <col min="7443" max="7443" width="10.7109375" style="1" customWidth="1"/>
    <col min="7444" max="7444" width="21.7109375" style="1" customWidth="1"/>
    <col min="7445" max="7445" width="10.7109375" style="1" customWidth="1"/>
    <col min="7446" max="7446" width="18.7109375" style="1" customWidth="1"/>
    <col min="7447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3" width="21.7109375" style="1" customWidth="1"/>
    <col min="7454" max="7454" width="40.7109375" style="1" customWidth="1"/>
    <col min="7455" max="7455" width="21.7109375" style="1" customWidth="1"/>
    <col min="7456" max="7456" width="10.7109375" style="1" customWidth="1"/>
    <col min="7457" max="7457" width="21.7109375" style="1" customWidth="1"/>
    <col min="7458" max="7458" width="10.7109375" style="1" customWidth="1"/>
    <col min="7459" max="7461" width="21.7109375" style="1" customWidth="1"/>
    <col min="7462" max="7462" width="10.7109375" style="1" customWidth="1"/>
    <col min="7463" max="7677" width="11.42578125" style="1"/>
    <col min="7678" max="7678" width="1.7109375" style="1" customWidth="1"/>
    <col min="7679" max="7679" width="40.7109375" style="1" customWidth="1"/>
    <col min="7680" max="7680" width="21.7109375" style="1" customWidth="1"/>
    <col min="7681" max="7681" width="10.7109375" style="1" customWidth="1"/>
    <col min="7682" max="7682" width="18.7109375" style="1" customWidth="1"/>
    <col min="7683" max="7684" width="21.7109375" style="1" customWidth="1"/>
    <col min="7685" max="7685" width="10.7109375" style="1" customWidth="1"/>
    <col min="7686" max="7686" width="40.7109375" style="1" customWidth="1"/>
    <col min="7687" max="7687" width="21.7109375" style="1" customWidth="1"/>
    <col min="7688" max="7688" width="10.7109375" style="1" customWidth="1"/>
    <col min="7689" max="7689" width="18.7109375" style="1" customWidth="1"/>
    <col min="7690" max="7691" width="21.7109375" style="1" customWidth="1"/>
    <col min="7692" max="7692" width="10.7109375" style="1" customWidth="1"/>
    <col min="7693" max="7693" width="21.7109375" style="1" customWidth="1"/>
    <col min="7694" max="7694" width="10.7109375" style="1" customWidth="1"/>
    <col min="7695" max="7695" width="18.7109375" style="1" customWidth="1"/>
    <col min="7696" max="7697" width="21.7109375" style="1" customWidth="1"/>
    <col min="7698" max="7698" width="40.7109375" style="1" customWidth="1"/>
    <col min="7699" max="7699" width="10.7109375" style="1" customWidth="1"/>
    <col min="7700" max="7700" width="21.7109375" style="1" customWidth="1"/>
    <col min="7701" max="7701" width="10.7109375" style="1" customWidth="1"/>
    <col min="7702" max="7702" width="18.7109375" style="1" customWidth="1"/>
    <col min="7703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09" width="21.7109375" style="1" customWidth="1"/>
    <col min="7710" max="7710" width="40.7109375" style="1" customWidth="1"/>
    <col min="7711" max="7711" width="21.7109375" style="1" customWidth="1"/>
    <col min="7712" max="7712" width="10.7109375" style="1" customWidth="1"/>
    <col min="7713" max="7713" width="21.7109375" style="1" customWidth="1"/>
    <col min="7714" max="7714" width="10.7109375" style="1" customWidth="1"/>
    <col min="7715" max="7717" width="21.7109375" style="1" customWidth="1"/>
    <col min="7718" max="7718" width="10.7109375" style="1" customWidth="1"/>
    <col min="7719" max="7933" width="11.42578125" style="1"/>
    <col min="7934" max="7934" width="1.7109375" style="1" customWidth="1"/>
    <col min="7935" max="7935" width="40.7109375" style="1" customWidth="1"/>
    <col min="7936" max="7936" width="21.7109375" style="1" customWidth="1"/>
    <col min="7937" max="7937" width="10.7109375" style="1" customWidth="1"/>
    <col min="7938" max="7938" width="18.7109375" style="1" customWidth="1"/>
    <col min="7939" max="7940" width="21.7109375" style="1" customWidth="1"/>
    <col min="7941" max="7941" width="10.7109375" style="1" customWidth="1"/>
    <col min="7942" max="7942" width="40.7109375" style="1" customWidth="1"/>
    <col min="7943" max="7943" width="21.7109375" style="1" customWidth="1"/>
    <col min="7944" max="7944" width="10.7109375" style="1" customWidth="1"/>
    <col min="7945" max="7945" width="18.7109375" style="1" customWidth="1"/>
    <col min="7946" max="7947" width="21.7109375" style="1" customWidth="1"/>
    <col min="7948" max="7948" width="10.7109375" style="1" customWidth="1"/>
    <col min="7949" max="7949" width="21.7109375" style="1" customWidth="1"/>
    <col min="7950" max="7950" width="10.7109375" style="1" customWidth="1"/>
    <col min="7951" max="7951" width="18.7109375" style="1" customWidth="1"/>
    <col min="7952" max="7953" width="21.7109375" style="1" customWidth="1"/>
    <col min="7954" max="7954" width="40.7109375" style="1" customWidth="1"/>
    <col min="7955" max="7955" width="10.7109375" style="1" customWidth="1"/>
    <col min="7956" max="7956" width="21.7109375" style="1" customWidth="1"/>
    <col min="7957" max="7957" width="10.7109375" style="1" customWidth="1"/>
    <col min="7958" max="7958" width="18.7109375" style="1" customWidth="1"/>
    <col min="7959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5" width="21.7109375" style="1" customWidth="1"/>
    <col min="7966" max="7966" width="40.7109375" style="1" customWidth="1"/>
    <col min="7967" max="7967" width="21.7109375" style="1" customWidth="1"/>
    <col min="7968" max="7968" width="10.7109375" style="1" customWidth="1"/>
    <col min="7969" max="7969" width="21.7109375" style="1" customWidth="1"/>
    <col min="7970" max="7970" width="10.7109375" style="1" customWidth="1"/>
    <col min="7971" max="7973" width="21.7109375" style="1" customWidth="1"/>
    <col min="7974" max="7974" width="10.7109375" style="1" customWidth="1"/>
    <col min="7975" max="8189" width="11.42578125" style="1"/>
    <col min="8190" max="8190" width="1.7109375" style="1" customWidth="1"/>
    <col min="8191" max="8191" width="40.7109375" style="1" customWidth="1"/>
    <col min="8192" max="8192" width="21.7109375" style="1" customWidth="1"/>
    <col min="8193" max="8193" width="10.7109375" style="1" customWidth="1"/>
    <col min="8194" max="8194" width="18.7109375" style="1" customWidth="1"/>
    <col min="8195" max="8196" width="21.7109375" style="1" customWidth="1"/>
    <col min="8197" max="8197" width="10.7109375" style="1" customWidth="1"/>
    <col min="8198" max="8198" width="40.7109375" style="1" customWidth="1"/>
    <col min="8199" max="8199" width="21.7109375" style="1" customWidth="1"/>
    <col min="8200" max="8200" width="10.7109375" style="1" customWidth="1"/>
    <col min="8201" max="8201" width="18.7109375" style="1" customWidth="1"/>
    <col min="8202" max="8203" width="21.7109375" style="1" customWidth="1"/>
    <col min="8204" max="8204" width="10.7109375" style="1" customWidth="1"/>
    <col min="8205" max="8205" width="21.7109375" style="1" customWidth="1"/>
    <col min="8206" max="8206" width="10.7109375" style="1" customWidth="1"/>
    <col min="8207" max="8207" width="18.7109375" style="1" customWidth="1"/>
    <col min="8208" max="8209" width="21.7109375" style="1" customWidth="1"/>
    <col min="8210" max="8210" width="40.7109375" style="1" customWidth="1"/>
    <col min="8211" max="8211" width="10.7109375" style="1" customWidth="1"/>
    <col min="8212" max="8212" width="21.7109375" style="1" customWidth="1"/>
    <col min="8213" max="8213" width="10.7109375" style="1" customWidth="1"/>
    <col min="8214" max="8214" width="18.7109375" style="1" customWidth="1"/>
    <col min="8215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1" width="21.7109375" style="1" customWidth="1"/>
    <col min="8222" max="8222" width="40.7109375" style="1" customWidth="1"/>
    <col min="8223" max="8223" width="21.7109375" style="1" customWidth="1"/>
    <col min="8224" max="8224" width="10.7109375" style="1" customWidth="1"/>
    <col min="8225" max="8225" width="21.7109375" style="1" customWidth="1"/>
    <col min="8226" max="8226" width="10.7109375" style="1" customWidth="1"/>
    <col min="8227" max="8229" width="21.7109375" style="1" customWidth="1"/>
    <col min="8230" max="8230" width="10.7109375" style="1" customWidth="1"/>
    <col min="8231" max="8445" width="11.42578125" style="1"/>
    <col min="8446" max="8446" width="1.7109375" style="1" customWidth="1"/>
    <col min="8447" max="8447" width="40.7109375" style="1" customWidth="1"/>
    <col min="8448" max="8448" width="21.7109375" style="1" customWidth="1"/>
    <col min="8449" max="8449" width="10.7109375" style="1" customWidth="1"/>
    <col min="8450" max="8450" width="18.7109375" style="1" customWidth="1"/>
    <col min="8451" max="8452" width="21.7109375" style="1" customWidth="1"/>
    <col min="8453" max="8453" width="10.7109375" style="1" customWidth="1"/>
    <col min="8454" max="8454" width="40.7109375" style="1" customWidth="1"/>
    <col min="8455" max="8455" width="21.7109375" style="1" customWidth="1"/>
    <col min="8456" max="8456" width="10.7109375" style="1" customWidth="1"/>
    <col min="8457" max="8457" width="18.7109375" style="1" customWidth="1"/>
    <col min="8458" max="8459" width="21.7109375" style="1" customWidth="1"/>
    <col min="8460" max="8460" width="10.7109375" style="1" customWidth="1"/>
    <col min="8461" max="8461" width="21.7109375" style="1" customWidth="1"/>
    <col min="8462" max="8462" width="10.7109375" style="1" customWidth="1"/>
    <col min="8463" max="8463" width="18.7109375" style="1" customWidth="1"/>
    <col min="8464" max="8465" width="21.7109375" style="1" customWidth="1"/>
    <col min="8466" max="8466" width="40.7109375" style="1" customWidth="1"/>
    <col min="8467" max="8467" width="10.7109375" style="1" customWidth="1"/>
    <col min="8468" max="8468" width="21.7109375" style="1" customWidth="1"/>
    <col min="8469" max="8469" width="10.7109375" style="1" customWidth="1"/>
    <col min="8470" max="8470" width="18.7109375" style="1" customWidth="1"/>
    <col min="8471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7" width="21.7109375" style="1" customWidth="1"/>
    <col min="8478" max="8478" width="40.7109375" style="1" customWidth="1"/>
    <col min="8479" max="8479" width="21.7109375" style="1" customWidth="1"/>
    <col min="8480" max="8480" width="10.7109375" style="1" customWidth="1"/>
    <col min="8481" max="8481" width="21.7109375" style="1" customWidth="1"/>
    <col min="8482" max="8482" width="10.7109375" style="1" customWidth="1"/>
    <col min="8483" max="8485" width="21.7109375" style="1" customWidth="1"/>
    <col min="8486" max="8486" width="10.7109375" style="1" customWidth="1"/>
    <col min="8487" max="8701" width="11.42578125" style="1"/>
    <col min="8702" max="8702" width="1.7109375" style="1" customWidth="1"/>
    <col min="8703" max="8703" width="40.7109375" style="1" customWidth="1"/>
    <col min="8704" max="8704" width="21.7109375" style="1" customWidth="1"/>
    <col min="8705" max="8705" width="10.7109375" style="1" customWidth="1"/>
    <col min="8706" max="8706" width="18.7109375" style="1" customWidth="1"/>
    <col min="8707" max="8708" width="21.7109375" style="1" customWidth="1"/>
    <col min="8709" max="8709" width="10.7109375" style="1" customWidth="1"/>
    <col min="8710" max="8710" width="40.7109375" style="1" customWidth="1"/>
    <col min="8711" max="8711" width="21.7109375" style="1" customWidth="1"/>
    <col min="8712" max="8712" width="10.7109375" style="1" customWidth="1"/>
    <col min="8713" max="8713" width="18.7109375" style="1" customWidth="1"/>
    <col min="8714" max="8715" width="21.7109375" style="1" customWidth="1"/>
    <col min="8716" max="8716" width="10.7109375" style="1" customWidth="1"/>
    <col min="8717" max="8717" width="21.7109375" style="1" customWidth="1"/>
    <col min="8718" max="8718" width="10.7109375" style="1" customWidth="1"/>
    <col min="8719" max="8719" width="18.7109375" style="1" customWidth="1"/>
    <col min="8720" max="8721" width="21.7109375" style="1" customWidth="1"/>
    <col min="8722" max="8722" width="40.7109375" style="1" customWidth="1"/>
    <col min="8723" max="8723" width="10.7109375" style="1" customWidth="1"/>
    <col min="8724" max="8724" width="21.7109375" style="1" customWidth="1"/>
    <col min="8725" max="8725" width="10.7109375" style="1" customWidth="1"/>
    <col min="8726" max="8726" width="18.7109375" style="1" customWidth="1"/>
    <col min="8727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3" width="21.7109375" style="1" customWidth="1"/>
    <col min="8734" max="8734" width="40.7109375" style="1" customWidth="1"/>
    <col min="8735" max="8735" width="21.7109375" style="1" customWidth="1"/>
    <col min="8736" max="8736" width="10.7109375" style="1" customWidth="1"/>
    <col min="8737" max="8737" width="21.7109375" style="1" customWidth="1"/>
    <col min="8738" max="8738" width="10.7109375" style="1" customWidth="1"/>
    <col min="8739" max="8741" width="21.7109375" style="1" customWidth="1"/>
    <col min="8742" max="8742" width="10.7109375" style="1" customWidth="1"/>
    <col min="8743" max="8957" width="11.42578125" style="1"/>
    <col min="8958" max="8958" width="1.7109375" style="1" customWidth="1"/>
    <col min="8959" max="8959" width="40.7109375" style="1" customWidth="1"/>
    <col min="8960" max="8960" width="21.7109375" style="1" customWidth="1"/>
    <col min="8961" max="8961" width="10.7109375" style="1" customWidth="1"/>
    <col min="8962" max="8962" width="18.7109375" style="1" customWidth="1"/>
    <col min="8963" max="8964" width="21.7109375" style="1" customWidth="1"/>
    <col min="8965" max="8965" width="10.7109375" style="1" customWidth="1"/>
    <col min="8966" max="8966" width="40.7109375" style="1" customWidth="1"/>
    <col min="8967" max="8967" width="21.7109375" style="1" customWidth="1"/>
    <col min="8968" max="8968" width="10.7109375" style="1" customWidth="1"/>
    <col min="8969" max="8969" width="18.7109375" style="1" customWidth="1"/>
    <col min="8970" max="8971" width="21.7109375" style="1" customWidth="1"/>
    <col min="8972" max="8972" width="10.7109375" style="1" customWidth="1"/>
    <col min="8973" max="8973" width="21.7109375" style="1" customWidth="1"/>
    <col min="8974" max="8974" width="10.7109375" style="1" customWidth="1"/>
    <col min="8975" max="8975" width="18.7109375" style="1" customWidth="1"/>
    <col min="8976" max="8977" width="21.7109375" style="1" customWidth="1"/>
    <col min="8978" max="8978" width="40.7109375" style="1" customWidth="1"/>
    <col min="8979" max="8979" width="10.7109375" style="1" customWidth="1"/>
    <col min="8980" max="8980" width="21.7109375" style="1" customWidth="1"/>
    <col min="8981" max="8981" width="10.7109375" style="1" customWidth="1"/>
    <col min="8982" max="8982" width="18.7109375" style="1" customWidth="1"/>
    <col min="8983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89" width="21.7109375" style="1" customWidth="1"/>
    <col min="8990" max="8990" width="40.7109375" style="1" customWidth="1"/>
    <col min="8991" max="8991" width="21.7109375" style="1" customWidth="1"/>
    <col min="8992" max="8992" width="10.7109375" style="1" customWidth="1"/>
    <col min="8993" max="8993" width="21.7109375" style="1" customWidth="1"/>
    <col min="8994" max="8994" width="10.7109375" style="1" customWidth="1"/>
    <col min="8995" max="8997" width="21.7109375" style="1" customWidth="1"/>
    <col min="8998" max="8998" width="10.7109375" style="1" customWidth="1"/>
    <col min="8999" max="9213" width="11.42578125" style="1"/>
    <col min="9214" max="9214" width="1.7109375" style="1" customWidth="1"/>
    <col min="9215" max="9215" width="40.7109375" style="1" customWidth="1"/>
    <col min="9216" max="9216" width="21.7109375" style="1" customWidth="1"/>
    <col min="9217" max="9217" width="10.7109375" style="1" customWidth="1"/>
    <col min="9218" max="9218" width="18.7109375" style="1" customWidth="1"/>
    <col min="9219" max="9220" width="21.7109375" style="1" customWidth="1"/>
    <col min="9221" max="9221" width="10.7109375" style="1" customWidth="1"/>
    <col min="9222" max="9222" width="40.7109375" style="1" customWidth="1"/>
    <col min="9223" max="9223" width="21.7109375" style="1" customWidth="1"/>
    <col min="9224" max="9224" width="10.7109375" style="1" customWidth="1"/>
    <col min="9225" max="9225" width="18.7109375" style="1" customWidth="1"/>
    <col min="9226" max="9227" width="21.7109375" style="1" customWidth="1"/>
    <col min="9228" max="9228" width="10.7109375" style="1" customWidth="1"/>
    <col min="9229" max="9229" width="21.7109375" style="1" customWidth="1"/>
    <col min="9230" max="9230" width="10.7109375" style="1" customWidth="1"/>
    <col min="9231" max="9231" width="18.7109375" style="1" customWidth="1"/>
    <col min="9232" max="9233" width="21.7109375" style="1" customWidth="1"/>
    <col min="9234" max="9234" width="40.7109375" style="1" customWidth="1"/>
    <col min="9235" max="9235" width="10.7109375" style="1" customWidth="1"/>
    <col min="9236" max="9236" width="21.7109375" style="1" customWidth="1"/>
    <col min="9237" max="9237" width="10.7109375" style="1" customWidth="1"/>
    <col min="9238" max="9238" width="18.7109375" style="1" customWidth="1"/>
    <col min="9239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5" width="21.7109375" style="1" customWidth="1"/>
    <col min="9246" max="9246" width="40.7109375" style="1" customWidth="1"/>
    <col min="9247" max="9247" width="21.7109375" style="1" customWidth="1"/>
    <col min="9248" max="9248" width="10.7109375" style="1" customWidth="1"/>
    <col min="9249" max="9249" width="21.7109375" style="1" customWidth="1"/>
    <col min="9250" max="9250" width="10.7109375" style="1" customWidth="1"/>
    <col min="9251" max="9253" width="21.7109375" style="1" customWidth="1"/>
    <col min="9254" max="9254" width="10.7109375" style="1" customWidth="1"/>
    <col min="9255" max="9469" width="11.42578125" style="1"/>
    <col min="9470" max="9470" width="1.7109375" style="1" customWidth="1"/>
    <col min="9471" max="9471" width="40.7109375" style="1" customWidth="1"/>
    <col min="9472" max="9472" width="21.7109375" style="1" customWidth="1"/>
    <col min="9473" max="9473" width="10.7109375" style="1" customWidth="1"/>
    <col min="9474" max="9474" width="18.7109375" style="1" customWidth="1"/>
    <col min="9475" max="9476" width="21.7109375" style="1" customWidth="1"/>
    <col min="9477" max="9477" width="10.7109375" style="1" customWidth="1"/>
    <col min="9478" max="9478" width="40.7109375" style="1" customWidth="1"/>
    <col min="9479" max="9479" width="21.7109375" style="1" customWidth="1"/>
    <col min="9480" max="9480" width="10.7109375" style="1" customWidth="1"/>
    <col min="9481" max="9481" width="18.7109375" style="1" customWidth="1"/>
    <col min="9482" max="9483" width="21.7109375" style="1" customWidth="1"/>
    <col min="9484" max="9484" width="10.7109375" style="1" customWidth="1"/>
    <col min="9485" max="9485" width="21.7109375" style="1" customWidth="1"/>
    <col min="9486" max="9486" width="10.7109375" style="1" customWidth="1"/>
    <col min="9487" max="9487" width="18.7109375" style="1" customWidth="1"/>
    <col min="9488" max="9489" width="21.7109375" style="1" customWidth="1"/>
    <col min="9490" max="9490" width="40.7109375" style="1" customWidth="1"/>
    <col min="9491" max="9491" width="10.7109375" style="1" customWidth="1"/>
    <col min="9492" max="9492" width="21.7109375" style="1" customWidth="1"/>
    <col min="9493" max="9493" width="10.7109375" style="1" customWidth="1"/>
    <col min="9494" max="9494" width="18.7109375" style="1" customWidth="1"/>
    <col min="9495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1" width="21.7109375" style="1" customWidth="1"/>
    <col min="9502" max="9502" width="40.7109375" style="1" customWidth="1"/>
    <col min="9503" max="9503" width="21.7109375" style="1" customWidth="1"/>
    <col min="9504" max="9504" width="10.7109375" style="1" customWidth="1"/>
    <col min="9505" max="9505" width="21.7109375" style="1" customWidth="1"/>
    <col min="9506" max="9506" width="10.7109375" style="1" customWidth="1"/>
    <col min="9507" max="9509" width="21.7109375" style="1" customWidth="1"/>
    <col min="9510" max="9510" width="10.7109375" style="1" customWidth="1"/>
    <col min="9511" max="9725" width="11.42578125" style="1"/>
    <col min="9726" max="9726" width="1.7109375" style="1" customWidth="1"/>
    <col min="9727" max="9727" width="40.7109375" style="1" customWidth="1"/>
    <col min="9728" max="9728" width="21.7109375" style="1" customWidth="1"/>
    <col min="9729" max="9729" width="10.7109375" style="1" customWidth="1"/>
    <col min="9730" max="9730" width="18.7109375" style="1" customWidth="1"/>
    <col min="9731" max="9732" width="21.7109375" style="1" customWidth="1"/>
    <col min="9733" max="9733" width="10.7109375" style="1" customWidth="1"/>
    <col min="9734" max="9734" width="40.7109375" style="1" customWidth="1"/>
    <col min="9735" max="9735" width="21.7109375" style="1" customWidth="1"/>
    <col min="9736" max="9736" width="10.7109375" style="1" customWidth="1"/>
    <col min="9737" max="9737" width="18.7109375" style="1" customWidth="1"/>
    <col min="9738" max="9739" width="21.7109375" style="1" customWidth="1"/>
    <col min="9740" max="9740" width="10.7109375" style="1" customWidth="1"/>
    <col min="9741" max="9741" width="21.7109375" style="1" customWidth="1"/>
    <col min="9742" max="9742" width="10.7109375" style="1" customWidth="1"/>
    <col min="9743" max="9743" width="18.7109375" style="1" customWidth="1"/>
    <col min="9744" max="9745" width="21.7109375" style="1" customWidth="1"/>
    <col min="9746" max="9746" width="40.7109375" style="1" customWidth="1"/>
    <col min="9747" max="9747" width="10.7109375" style="1" customWidth="1"/>
    <col min="9748" max="9748" width="21.7109375" style="1" customWidth="1"/>
    <col min="9749" max="9749" width="10.7109375" style="1" customWidth="1"/>
    <col min="9750" max="9750" width="18.7109375" style="1" customWidth="1"/>
    <col min="9751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7" width="21.7109375" style="1" customWidth="1"/>
    <col min="9758" max="9758" width="40.7109375" style="1" customWidth="1"/>
    <col min="9759" max="9759" width="21.7109375" style="1" customWidth="1"/>
    <col min="9760" max="9760" width="10.7109375" style="1" customWidth="1"/>
    <col min="9761" max="9761" width="21.7109375" style="1" customWidth="1"/>
    <col min="9762" max="9762" width="10.7109375" style="1" customWidth="1"/>
    <col min="9763" max="9765" width="21.7109375" style="1" customWidth="1"/>
    <col min="9766" max="9766" width="10.7109375" style="1" customWidth="1"/>
    <col min="9767" max="9981" width="11.42578125" style="1"/>
    <col min="9982" max="9982" width="1.7109375" style="1" customWidth="1"/>
    <col min="9983" max="9983" width="40.7109375" style="1" customWidth="1"/>
    <col min="9984" max="9984" width="21.7109375" style="1" customWidth="1"/>
    <col min="9985" max="9985" width="10.7109375" style="1" customWidth="1"/>
    <col min="9986" max="9986" width="18.7109375" style="1" customWidth="1"/>
    <col min="9987" max="9988" width="21.7109375" style="1" customWidth="1"/>
    <col min="9989" max="9989" width="10.7109375" style="1" customWidth="1"/>
    <col min="9990" max="9990" width="40.7109375" style="1" customWidth="1"/>
    <col min="9991" max="9991" width="21.7109375" style="1" customWidth="1"/>
    <col min="9992" max="9992" width="10.7109375" style="1" customWidth="1"/>
    <col min="9993" max="9993" width="18.7109375" style="1" customWidth="1"/>
    <col min="9994" max="9995" width="21.7109375" style="1" customWidth="1"/>
    <col min="9996" max="9996" width="10.7109375" style="1" customWidth="1"/>
    <col min="9997" max="9997" width="21.7109375" style="1" customWidth="1"/>
    <col min="9998" max="9998" width="10.7109375" style="1" customWidth="1"/>
    <col min="9999" max="9999" width="18.7109375" style="1" customWidth="1"/>
    <col min="10000" max="10001" width="21.7109375" style="1" customWidth="1"/>
    <col min="10002" max="10002" width="40.7109375" style="1" customWidth="1"/>
    <col min="10003" max="10003" width="10.7109375" style="1" customWidth="1"/>
    <col min="10004" max="10004" width="21.7109375" style="1" customWidth="1"/>
    <col min="10005" max="10005" width="10.7109375" style="1" customWidth="1"/>
    <col min="10006" max="10006" width="18.7109375" style="1" customWidth="1"/>
    <col min="10007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3" width="21.7109375" style="1" customWidth="1"/>
    <col min="10014" max="10014" width="40.7109375" style="1" customWidth="1"/>
    <col min="10015" max="10015" width="21.7109375" style="1" customWidth="1"/>
    <col min="10016" max="10016" width="10.7109375" style="1" customWidth="1"/>
    <col min="10017" max="10017" width="21.7109375" style="1" customWidth="1"/>
    <col min="10018" max="10018" width="10.7109375" style="1" customWidth="1"/>
    <col min="10019" max="10021" width="21.7109375" style="1" customWidth="1"/>
    <col min="10022" max="10022" width="10.7109375" style="1" customWidth="1"/>
    <col min="10023" max="10237" width="11.42578125" style="1"/>
    <col min="10238" max="10238" width="1.7109375" style="1" customWidth="1"/>
    <col min="10239" max="10239" width="40.7109375" style="1" customWidth="1"/>
    <col min="10240" max="10240" width="21.7109375" style="1" customWidth="1"/>
    <col min="10241" max="10241" width="10.7109375" style="1" customWidth="1"/>
    <col min="10242" max="10242" width="18.7109375" style="1" customWidth="1"/>
    <col min="10243" max="10244" width="21.7109375" style="1" customWidth="1"/>
    <col min="10245" max="10245" width="10.7109375" style="1" customWidth="1"/>
    <col min="10246" max="10246" width="40.7109375" style="1" customWidth="1"/>
    <col min="10247" max="10247" width="21.7109375" style="1" customWidth="1"/>
    <col min="10248" max="10248" width="10.7109375" style="1" customWidth="1"/>
    <col min="10249" max="10249" width="18.7109375" style="1" customWidth="1"/>
    <col min="10250" max="10251" width="21.7109375" style="1" customWidth="1"/>
    <col min="10252" max="10252" width="10.7109375" style="1" customWidth="1"/>
    <col min="10253" max="10253" width="21.7109375" style="1" customWidth="1"/>
    <col min="10254" max="10254" width="10.7109375" style="1" customWidth="1"/>
    <col min="10255" max="10255" width="18.7109375" style="1" customWidth="1"/>
    <col min="10256" max="10257" width="21.7109375" style="1" customWidth="1"/>
    <col min="10258" max="10258" width="40.7109375" style="1" customWidth="1"/>
    <col min="10259" max="10259" width="10.7109375" style="1" customWidth="1"/>
    <col min="10260" max="10260" width="21.7109375" style="1" customWidth="1"/>
    <col min="10261" max="10261" width="10.7109375" style="1" customWidth="1"/>
    <col min="10262" max="10262" width="18.7109375" style="1" customWidth="1"/>
    <col min="10263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69" width="21.7109375" style="1" customWidth="1"/>
    <col min="10270" max="10270" width="40.7109375" style="1" customWidth="1"/>
    <col min="10271" max="10271" width="21.7109375" style="1" customWidth="1"/>
    <col min="10272" max="10272" width="10.7109375" style="1" customWidth="1"/>
    <col min="10273" max="10273" width="21.7109375" style="1" customWidth="1"/>
    <col min="10274" max="10274" width="10.7109375" style="1" customWidth="1"/>
    <col min="10275" max="10277" width="21.7109375" style="1" customWidth="1"/>
    <col min="10278" max="10278" width="10.7109375" style="1" customWidth="1"/>
    <col min="10279" max="10493" width="11.42578125" style="1"/>
    <col min="10494" max="10494" width="1.7109375" style="1" customWidth="1"/>
    <col min="10495" max="10495" width="40.7109375" style="1" customWidth="1"/>
    <col min="10496" max="10496" width="21.7109375" style="1" customWidth="1"/>
    <col min="10497" max="10497" width="10.7109375" style="1" customWidth="1"/>
    <col min="10498" max="10498" width="18.7109375" style="1" customWidth="1"/>
    <col min="10499" max="10500" width="21.7109375" style="1" customWidth="1"/>
    <col min="10501" max="10501" width="10.7109375" style="1" customWidth="1"/>
    <col min="10502" max="10502" width="40.7109375" style="1" customWidth="1"/>
    <col min="10503" max="10503" width="21.7109375" style="1" customWidth="1"/>
    <col min="10504" max="10504" width="10.7109375" style="1" customWidth="1"/>
    <col min="10505" max="10505" width="18.7109375" style="1" customWidth="1"/>
    <col min="10506" max="10507" width="21.7109375" style="1" customWidth="1"/>
    <col min="10508" max="10508" width="10.7109375" style="1" customWidth="1"/>
    <col min="10509" max="10509" width="21.7109375" style="1" customWidth="1"/>
    <col min="10510" max="10510" width="10.7109375" style="1" customWidth="1"/>
    <col min="10511" max="10511" width="18.7109375" style="1" customWidth="1"/>
    <col min="10512" max="10513" width="21.7109375" style="1" customWidth="1"/>
    <col min="10514" max="10514" width="40.7109375" style="1" customWidth="1"/>
    <col min="10515" max="10515" width="10.7109375" style="1" customWidth="1"/>
    <col min="10516" max="10516" width="21.7109375" style="1" customWidth="1"/>
    <col min="10517" max="10517" width="10.7109375" style="1" customWidth="1"/>
    <col min="10518" max="10518" width="18.7109375" style="1" customWidth="1"/>
    <col min="10519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5" width="21.7109375" style="1" customWidth="1"/>
    <col min="10526" max="10526" width="40.7109375" style="1" customWidth="1"/>
    <col min="10527" max="10527" width="21.7109375" style="1" customWidth="1"/>
    <col min="10528" max="10528" width="10.7109375" style="1" customWidth="1"/>
    <col min="10529" max="10529" width="21.7109375" style="1" customWidth="1"/>
    <col min="10530" max="10530" width="10.7109375" style="1" customWidth="1"/>
    <col min="10531" max="10533" width="21.7109375" style="1" customWidth="1"/>
    <col min="10534" max="10534" width="10.7109375" style="1" customWidth="1"/>
    <col min="10535" max="10749" width="11.42578125" style="1"/>
    <col min="10750" max="10750" width="1.7109375" style="1" customWidth="1"/>
    <col min="10751" max="10751" width="40.7109375" style="1" customWidth="1"/>
    <col min="10752" max="10752" width="21.7109375" style="1" customWidth="1"/>
    <col min="10753" max="10753" width="10.7109375" style="1" customWidth="1"/>
    <col min="10754" max="10754" width="18.7109375" style="1" customWidth="1"/>
    <col min="10755" max="10756" width="21.7109375" style="1" customWidth="1"/>
    <col min="10757" max="10757" width="10.7109375" style="1" customWidth="1"/>
    <col min="10758" max="10758" width="40.7109375" style="1" customWidth="1"/>
    <col min="10759" max="10759" width="21.7109375" style="1" customWidth="1"/>
    <col min="10760" max="10760" width="10.7109375" style="1" customWidth="1"/>
    <col min="10761" max="10761" width="18.7109375" style="1" customWidth="1"/>
    <col min="10762" max="10763" width="21.7109375" style="1" customWidth="1"/>
    <col min="10764" max="10764" width="10.7109375" style="1" customWidth="1"/>
    <col min="10765" max="10765" width="21.7109375" style="1" customWidth="1"/>
    <col min="10766" max="10766" width="10.7109375" style="1" customWidth="1"/>
    <col min="10767" max="10767" width="18.7109375" style="1" customWidth="1"/>
    <col min="10768" max="10769" width="21.7109375" style="1" customWidth="1"/>
    <col min="10770" max="10770" width="40.7109375" style="1" customWidth="1"/>
    <col min="10771" max="10771" width="10.7109375" style="1" customWidth="1"/>
    <col min="10772" max="10772" width="21.7109375" style="1" customWidth="1"/>
    <col min="10773" max="10773" width="10.7109375" style="1" customWidth="1"/>
    <col min="10774" max="10774" width="18.7109375" style="1" customWidth="1"/>
    <col min="10775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1" width="21.7109375" style="1" customWidth="1"/>
    <col min="10782" max="10782" width="40.7109375" style="1" customWidth="1"/>
    <col min="10783" max="10783" width="21.7109375" style="1" customWidth="1"/>
    <col min="10784" max="10784" width="10.7109375" style="1" customWidth="1"/>
    <col min="10785" max="10785" width="21.7109375" style="1" customWidth="1"/>
    <col min="10786" max="10786" width="10.7109375" style="1" customWidth="1"/>
    <col min="10787" max="10789" width="21.7109375" style="1" customWidth="1"/>
    <col min="10790" max="10790" width="10.7109375" style="1" customWidth="1"/>
    <col min="10791" max="11005" width="11.42578125" style="1"/>
    <col min="11006" max="11006" width="1.7109375" style="1" customWidth="1"/>
    <col min="11007" max="11007" width="40.7109375" style="1" customWidth="1"/>
    <col min="11008" max="11008" width="21.7109375" style="1" customWidth="1"/>
    <col min="11009" max="11009" width="10.7109375" style="1" customWidth="1"/>
    <col min="11010" max="11010" width="18.7109375" style="1" customWidth="1"/>
    <col min="11011" max="11012" width="21.7109375" style="1" customWidth="1"/>
    <col min="11013" max="11013" width="10.7109375" style="1" customWidth="1"/>
    <col min="11014" max="11014" width="40.7109375" style="1" customWidth="1"/>
    <col min="11015" max="11015" width="21.7109375" style="1" customWidth="1"/>
    <col min="11016" max="11016" width="10.7109375" style="1" customWidth="1"/>
    <col min="11017" max="11017" width="18.7109375" style="1" customWidth="1"/>
    <col min="11018" max="11019" width="21.7109375" style="1" customWidth="1"/>
    <col min="11020" max="11020" width="10.7109375" style="1" customWidth="1"/>
    <col min="11021" max="11021" width="21.7109375" style="1" customWidth="1"/>
    <col min="11022" max="11022" width="10.7109375" style="1" customWidth="1"/>
    <col min="11023" max="11023" width="18.7109375" style="1" customWidth="1"/>
    <col min="11024" max="11025" width="21.7109375" style="1" customWidth="1"/>
    <col min="11026" max="11026" width="40.7109375" style="1" customWidth="1"/>
    <col min="11027" max="11027" width="10.7109375" style="1" customWidth="1"/>
    <col min="11028" max="11028" width="21.7109375" style="1" customWidth="1"/>
    <col min="11029" max="11029" width="10.7109375" style="1" customWidth="1"/>
    <col min="11030" max="11030" width="18.7109375" style="1" customWidth="1"/>
    <col min="11031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7" width="21.7109375" style="1" customWidth="1"/>
    <col min="11038" max="11038" width="40.7109375" style="1" customWidth="1"/>
    <col min="11039" max="11039" width="21.7109375" style="1" customWidth="1"/>
    <col min="11040" max="11040" width="10.7109375" style="1" customWidth="1"/>
    <col min="11041" max="11041" width="21.7109375" style="1" customWidth="1"/>
    <col min="11042" max="11042" width="10.7109375" style="1" customWidth="1"/>
    <col min="11043" max="11045" width="21.7109375" style="1" customWidth="1"/>
    <col min="11046" max="11046" width="10.7109375" style="1" customWidth="1"/>
    <col min="11047" max="11261" width="11.42578125" style="1"/>
    <col min="11262" max="11262" width="1.7109375" style="1" customWidth="1"/>
    <col min="11263" max="11263" width="40.7109375" style="1" customWidth="1"/>
    <col min="11264" max="11264" width="21.7109375" style="1" customWidth="1"/>
    <col min="11265" max="11265" width="10.7109375" style="1" customWidth="1"/>
    <col min="11266" max="11266" width="18.7109375" style="1" customWidth="1"/>
    <col min="11267" max="11268" width="21.7109375" style="1" customWidth="1"/>
    <col min="11269" max="11269" width="10.7109375" style="1" customWidth="1"/>
    <col min="11270" max="11270" width="40.7109375" style="1" customWidth="1"/>
    <col min="11271" max="11271" width="21.7109375" style="1" customWidth="1"/>
    <col min="11272" max="11272" width="10.7109375" style="1" customWidth="1"/>
    <col min="11273" max="11273" width="18.7109375" style="1" customWidth="1"/>
    <col min="11274" max="11275" width="21.7109375" style="1" customWidth="1"/>
    <col min="11276" max="11276" width="10.7109375" style="1" customWidth="1"/>
    <col min="11277" max="11277" width="21.7109375" style="1" customWidth="1"/>
    <col min="11278" max="11278" width="10.7109375" style="1" customWidth="1"/>
    <col min="11279" max="11279" width="18.7109375" style="1" customWidth="1"/>
    <col min="11280" max="11281" width="21.7109375" style="1" customWidth="1"/>
    <col min="11282" max="11282" width="40.7109375" style="1" customWidth="1"/>
    <col min="11283" max="11283" width="10.7109375" style="1" customWidth="1"/>
    <col min="11284" max="11284" width="21.7109375" style="1" customWidth="1"/>
    <col min="11285" max="11285" width="10.7109375" style="1" customWidth="1"/>
    <col min="11286" max="11286" width="18.7109375" style="1" customWidth="1"/>
    <col min="11287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3" width="21.7109375" style="1" customWidth="1"/>
    <col min="11294" max="11294" width="40.7109375" style="1" customWidth="1"/>
    <col min="11295" max="11295" width="21.7109375" style="1" customWidth="1"/>
    <col min="11296" max="11296" width="10.7109375" style="1" customWidth="1"/>
    <col min="11297" max="11297" width="21.7109375" style="1" customWidth="1"/>
    <col min="11298" max="11298" width="10.7109375" style="1" customWidth="1"/>
    <col min="11299" max="11301" width="21.7109375" style="1" customWidth="1"/>
    <col min="11302" max="11302" width="10.7109375" style="1" customWidth="1"/>
    <col min="11303" max="11517" width="11.42578125" style="1"/>
    <col min="11518" max="11518" width="1.7109375" style="1" customWidth="1"/>
    <col min="11519" max="11519" width="40.7109375" style="1" customWidth="1"/>
    <col min="11520" max="11520" width="21.7109375" style="1" customWidth="1"/>
    <col min="11521" max="11521" width="10.7109375" style="1" customWidth="1"/>
    <col min="11522" max="11522" width="18.7109375" style="1" customWidth="1"/>
    <col min="11523" max="11524" width="21.7109375" style="1" customWidth="1"/>
    <col min="11525" max="11525" width="10.7109375" style="1" customWidth="1"/>
    <col min="11526" max="11526" width="40.7109375" style="1" customWidth="1"/>
    <col min="11527" max="11527" width="21.7109375" style="1" customWidth="1"/>
    <col min="11528" max="11528" width="10.7109375" style="1" customWidth="1"/>
    <col min="11529" max="11529" width="18.7109375" style="1" customWidth="1"/>
    <col min="11530" max="11531" width="21.7109375" style="1" customWidth="1"/>
    <col min="11532" max="11532" width="10.7109375" style="1" customWidth="1"/>
    <col min="11533" max="11533" width="21.7109375" style="1" customWidth="1"/>
    <col min="11534" max="11534" width="10.7109375" style="1" customWidth="1"/>
    <col min="11535" max="11535" width="18.7109375" style="1" customWidth="1"/>
    <col min="11536" max="11537" width="21.7109375" style="1" customWidth="1"/>
    <col min="11538" max="11538" width="40.7109375" style="1" customWidth="1"/>
    <col min="11539" max="11539" width="10.7109375" style="1" customWidth="1"/>
    <col min="11540" max="11540" width="21.7109375" style="1" customWidth="1"/>
    <col min="11541" max="11541" width="10.7109375" style="1" customWidth="1"/>
    <col min="11542" max="11542" width="18.7109375" style="1" customWidth="1"/>
    <col min="11543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49" width="21.7109375" style="1" customWidth="1"/>
    <col min="11550" max="11550" width="40.7109375" style="1" customWidth="1"/>
    <col min="11551" max="11551" width="21.7109375" style="1" customWidth="1"/>
    <col min="11552" max="11552" width="10.7109375" style="1" customWidth="1"/>
    <col min="11553" max="11553" width="21.7109375" style="1" customWidth="1"/>
    <col min="11554" max="11554" width="10.7109375" style="1" customWidth="1"/>
    <col min="11555" max="11557" width="21.7109375" style="1" customWidth="1"/>
    <col min="11558" max="11558" width="10.7109375" style="1" customWidth="1"/>
    <col min="11559" max="11773" width="11.42578125" style="1"/>
    <col min="11774" max="11774" width="1.7109375" style="1" customWidth="1"/>
    <col min="11775" max="11775" width="40.7109375" style="1" customWidth="1"/>
    <col min="11776" max="11776" width="21.7109375" style="1" customWidth="1"/>
    <col min="11777" max="11777" width="10.7109375" style="1" customWidth="1"/>
    <col min="11778" max="11778" width="18.7109375" style="1" customWidth="1"/>
    <col min="11779" max="11780" width="21.7109375" style="1" customWidth="1"/>
    <col min="11781" max="11781" width="10.7109375" style="1" customWidth="1"/>
    <col min="11782" max="11782" width="40.7109375" style="1" customWidth="1"/>
    <col min="11783" max="11783" width="21.7109375" style="1" customWidth="1"/>
    <col min="11784" max="11784" width="10.7109375" style="1" customWidth="1"/>
    <col min="11785" max="11785" width="18.7109375" style="1" customWidth="1"/>
    <col min="11786" max="11787" width="21.7109375" style="1" customWidth="1"/>
    <col min="11788" max="11788" width="10.7109375" style="1" customWidth="1"/>
    <col min="11789" max="11789" width="21.7109375" style="1" customWidth="1"/>
    <col min="11790" max="11790" width="10.7109375" style="1" customWidth="1"/>
    <col min="11791" max="11791" width="18.7109375" style="1" customWidth="1"/>
    <col min="11792" max="11793" width="21.7109375" style="1" customWidth="1"/>
    <col min="11794" max="11794" width="40.7109375" style="1" customWidth="1"/>
    <col min="11795" max="11795" width="10.7109375" style="1" customWidth="1"/>
    <col min="11796" max="11796" width="21.7109375" style="1" customWidth="1"/>
    <col min="11797" max="11797" width="10.7109375" style="1" customWidth="1"/>
    <col min="11798" max="11798" width="18.7109375" style="1" customWidth="1"/>
    <col min="11799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5" width="21.7109375" style="1" customWidth="1"/>
    <col min="11806" max="11806" width="40.7109375" style="1" customWidth="1"/>
    <col min="11807" max="11807" width="21.7109375" style="1" customWidth="1"/>
    <col min="11808" max="11808" width="10.7109375" style="1" customWidth="1"/>
    <col min="11809" max="11809" width="21.7109375" style="1" customWidth="1"/>
    <col min="11810" max="11810" width="10.7109375" style="1" customWidth="1"/>
    <col min="11811" max="11813" width="21.7109375" style="1" customWidth="1"/>
    <col min="11814" max="11814" width="10.7109375" style="1" customWidth="1"/>
    <col min="11815" max="12029" width="11.42578125" style="1"/>
    <col min="12030" max="12030" width="1.7109375" style="1" customWidth="1"/>
    <col min="12031" max="12031" width="40.7109375" style="1" customWidth="1"/>
    <col min="12032" max="12032" width="21.7109375" style="1" customWidth="1"/>
    <col min="12033" max="12033" width="10.7109375" style="1" customWidth="1"/>
    <col min="12034" max="12034" width="18.7109375" style="1" customWidth="1"/>
    <col min="12035" max="12036" width="21.7109375" style="1" customWidth="1"/>
    <col min="12037" max="12037" width="10.7109375" style="1" customWidth="1"/>
    <col min="12038" max="12038" width="40.7109375" style="1" customWidth="1"/>
    <col min="12039" max="12039" width="21.7109375" style="1" customWidth="1"/>
    <col min="12040" max="12040" width="10.7109375" style="1" customWidth="1"/>
    <col min="12041" max="12041" width="18.7109375" style="1" customWidth="1"/>
    <col min="12042" max="12043" width="21.7109375" style="1" customWidth="1"/>
    <col min="12044" max="12044" width="10.7109375" style="1" customWidth="1"/>
    <col min="12045" max="12045" width="21.7109375" style="1" customWidth="1"/>
    <col min="12046" max="12046" width="10.7109375" style="1" customWidth="1"/>
    <col min="12047" max="12047" width="18.7109375" style="1" customWidth="1"/>
    <col min="12048" max="12049" width="21.7109375" style="1" customWidth="1"/>
    <col min="12050" max="12050" width="40.7109375" style="1" customWidth="1"/>
    <col min="12051" max="12051" width="10.7109375" style="1" customWidth="1"/>
    <col min="12052" max="12052" width="21.7109375" style="1" customWidth="1"/>
    <col min="12053" max="12053" width="10.7109375" style="1" customWidth="1"/>
    <col min="12054" max="12054" width="18.7109375" style="1" customWidth="1"/>
    <col min="12055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1" width="21.7109375" style="1" customWidth="1"/>
    <col min="12062" max="12062" width="40.7109375" style="1" customWidth="1"/>
    <col min="12063" max="12063" width="21.7109375" style="1" customWidth="1"/>
    <col min="12064" max="12064" width="10.7109375" style="1" customWidth="1"/>
    <col min="12065" max="12065" width="21.7109375" style="1" customWidth="1"/>
    <col min="12066" max="12066" width="10.7109375" style="1" customWidth="1"/>
    <col min="12067" max="12069" width="21.7109375" style="1" customWidth="1"/>
    <col min="12070" max="12070" width="10.7109375" style="1" customWidth="1"/>
    <col min="12071" max="12285" width="11.42578125" style="1"/>
    <col min="12286" max="12286" width="1.7109375" style="1" customWidth="1"/>
    <col min="12287" max="12287" width="40.7109375" style="1" customWidth="1"/>
    <col min="12288" max="12288" width="21.7109375" style="1" customWidth="1"/>
    <col min="12289" max="12289" width="10.7109375" style="1" customWidth="1"/>
    <col min="12290" max="12290" width="18.7109375" style="1" customWidth="1"/>
    <col min="12291" max="12292" width="21.7109375" style="1" customWidth="1"/>
    <col min="12293" max="12293" width="10.7109375" style="1" customWidth="1"/>
    <col min="12294" max="12294" width="40.7109375" style="1" customWidth="1"/>
    <col min="12295" max="12295" width="21.7109375" style="1" customWidth="1"/>
    <col min="12296" max="12296" width="10.7109375" style="1" customWidth="1"/>
    <col min="12297" max="12297" width="18.7109375" style="1" customWidth="1"/>
    <col min="12298" max="12299" width="21.7109375" style="1" customWidth="1"/>
    <col min="12300" max="12300" width="10.7109375" style="1" customWidth="1"/>
    <col min="12301" max="12301" width="21.7109375" style="1" customWidth="1"/>
    <col min="12302" max="12302" width="10.7109375" style="1" customWidth="1"/>
    <col min="12303" max="12303" width="18.7109375" style="1" customWidth="1"/>
    <col min="12304" max="12305" width="21.7109375" style="1" customWidth="1"/>
    <col min="12306" max="12306" width="40.7109375" style="1" customWidth="1"/>
    <col min="12307" max="12307" width="10.7109375" style="1" customWidth="1"/>
    <col min="12308" max="12308" width="21.7109375" style="1" customWidth="1"/>
    <col min="12309" max="12309" width="10.7109375" style="1" customWidth="1"/>
    <col min="12310" max="12310" width="18.7109375" style="1" customWidth="1"/>
    <col min="12311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7" width="21.7109375" style="1" customWidth="1"/>
    <col min="12318" max="12318" width="40.7109375" style="1" customWidth="1"/>
    <col min="12319" max="12319" width="21.7109375" style="1" customWidth="1"/>
    <col min="12320" max="12320" width="10.7109375" style="1" customWidth="1"/>
    <col min="12321" max="12321" width="21.7109375" style="1" customWidth="1"/>
    <col min="12322" max="12322" width="10.7109375" style="1" customWidth="1"/>
    <col min="12323" max="12325" width="21.7109375" style="1" customWidth="1"/>
    <col min="12326" max="12326" width="10.7109375" style="1" customWidth="1"/>
    <col min="12327" max="12541" width="11.42578125" style="1"/>
    <col min="12542" max="12542" width="1.7109375" style="1" customWidth="1"/>
    <col min="12543" max="12543" width="40.7109375" style="1" customWidth="1"/>
    <col min="12544" max="12544" width="21.7109375" style="1" customWidth="1"/>
    <col min="12545" max="12545" width="10.7109375" style="1" customWidth="1"/>
    <col min="12546" max="12546" width="18.7109375" style="1" customWidth="1"/>
    <col min="12547" max="12548" width="21.7109375" style="1" customWidth="1"/>
    <col min="12549" max="12549" width="10.7109375" style="1" customWidth="1"/>
    <col min="12550" max="12550" width="40.7109375" style="1" customWidth="1"/>
    <col min="12551" max="12551" width="21.7109375" style="1" customWidth="1"/>
    <col min="12552" max="12552" width="10.7109375" style="1" customWidth="1"/>
    <col min="12553" max="12553" width="18.7109375" style="1" customWidth="1"/>
    <col min="12554" max="12555" width="21.7109375" style="1" customWidth="1"/>
    <col min="12556" max="12556" width="10.7109375" style="1" customWidth="1"/>
    <col min="12557" max="12557" width="21.7109375" style="1" customWidth="1"/>
    <col min="12558" max="12558" width="10.7109375" style="1" customWidth="1"/>
    <col min="12559" max="12559" width="18.7109375" style="1" customWidth="1"/>
    <col min="12560" max="12561" width="21.7109375" style="1" customWidth="1"/>
    <col min="12562" max="12562" width="40.7109375" style="1" customWidth="1"/>
    <col min="12563" max="12563" width="10.7109375" style="1" customWidth="1"/>
    <col min="12564" max="12564" width="21.7109375" style="1" customWidth="1"/>
    <col min="12565" max="12565" width="10.7109375" style="1" customWidth="1"/>
    <col min="12566" max="12566" width="18.7109375" style="1" customWidth="1"/>
    <col min="12567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3" width="21.7109375" style="1" customWidth="1"/>
    <col min="12574" max="12574" width="40.7109375" style="1" customWidth="1"/>
    <col min="12575" max="12575" width="21.7109375" style="1" customWidth="1"/>
    <col min="12576" max="12576" width="10.7109375" style="1" customWidth="1"/>
    <col min="12577" max="12577" width="21.7109375" style="1" customWidth="1"/>
    <col min="12578" max="12578" width="10.7109375" style="1" customWidth="1"/>
    <col min="12579" max="12581" width="21.7109375" style="1" customWidth="1"/>
    <col min="12582" max="12582" width="10.7109375" style="1" customWidth="1"/>
    <col min="12583" max="12797" width="11.42578125" style="1"/>
    <col min="12798" max="12798" width="1.7109375" style="1" customWidth="1"/>
    <col min="12799" max="12799" width="40.7109375" style="1" customWidth="1"/>
    <col min="12800" max="12800" width="21.7109375" style="1" customWidth="1"/>
    <col min="12801" max="12801" width="10.7109375" style="1" customWidth="1"/>
    <col min="12802" max="12802" width="18.7109375" style="1" customWidth="1"/>
    <col min="12803" max="12804" width="21.7109375" style="1" customWidth="1"/>
    <col min="12805" max="12805" width="10.7109375" style="1" customWidth="1"/>
    <col min="12806" max="12806" width="40.7109375" style="1" customWidth="1"/>
    <col min="12807" max="12807" width="21.7109375" style="1" customWidth="1"/>
    <col min="12808" max="12808" width="10.7109375" style="1" customWidth="1"/>
    <col min="12809" max="12809" width="18.7109375" style="1" customWidth="1"/>
    <col min="12810" max="12811" width="21.7109375" style="1" customWidth="1"/>
    <col min="12812" max="12812" width="10.7109375" style="1" customWidth="1"/>
    <col min="12813" max="12813" width="21.7109375" style="1" customWidth="1"/>
    <col min="12814" max="12814" width="10.7109375" style="1" customWidth="1"/>
    <col min="12815" max="12815" width="18.7109375" style="1" customWidth="1"/>
    <col min="12816" max="12817" width="21.7109375" style="1" customWidth="1"/>
    <col min="12818" max="12818" width="40.7109375" style="1" customWidth="1"/>
    <col min="12819" max="12819" width="10.7109375" style="1" customWidth="1"/>
    <col min="12820" max="12820" width="21.7109375" style="1" customWidth="1"/>
    <col min="12821" max="12821" width="10.7109375" style="1" customWidth="1"/>
    <col min="12822" max="12822" width="18.7109375" style="1" customWidth="1"/>
    <col min="12823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29" width="21.7109375" style="1" customWidth="1"/>
    <col min="12830" max="12830" width="40.7109375" style="1" customWidth="1"/>
    <col min="12831" max="12831" width="21.7109375" style="1" customWidth="1"/>
    <col min="12832" max="12832" width="10.7109375" style="1" customWidth="1"/>
    <col min="12833" max="12833" width="21.7109375" style="1" customWidth="1"/>
    <col min="12834" max="12834" width="10.7109375" style="1" customWidth="1"/>
    <col min="12835" max="12837" width="21.7109375" style="1" customWidth="1"/>
    <col min="12838" max="12838" width="10.7109375" style="1" customWidth="1"/>
    <col min="12839" max="13053" width="11.42578125" style="1"/>
    <col min="13054" max="13054" width="1.7109375" style="1" customWidth="1"/>
    <col min="13055" max="13055" width="40.7109375" style="1" customWidth="1"/>
    <col min="13056" max="13056" width="21.7109375" style="1" customWidth="1"/>
    <col min="13057" max="13057" width="10.7109375" style="1" customWidth="1"/>
    <col min="13058" max="13058" width="18.7109375" style="1" customWidth="1"/>
    <col min="13059" max="13060" width="21.7109375" style="1" customWidth="1"/>
    <col min="13061" max="13061" width="10.7109375" style="1" customWidth="1"/>
    <col min="13062" max="13062" width="40.7109375" style="1" customWidth="1"/>
    <col min="13063" max="13063" width="21.7109375" style="1" customWidth="1"/>
    <col min="13064" max="13064" width="10.7109375" style="1" customWidth="1"/>
    <col min="13065" max="13065" width="18.7109375" style="1" customWidth="1"/>
    <col min="13066" max="13067" width="21.7109375" style="1" customWidth="1"/>
    <col min="13068" max="13068" width="10.7109375" style="1" customWidth="1"/>
    <col min="13069" max="13069" width="21.7109375" style="1" customWidth="1"/>
    <col min="13070" max="13070" width="10.7109375" style="1" customWidth="1"/>
    <col min="13071" max="13071" width="18.7109375" style="1" customWidth="1"/>
    <col min="13072" max="13073" width="21.7109375" style="1" customWidth="1"/>
    <col min="13074" max="13074" width="40.7109375" style="1" customWidth="1"/>
    <col min="13075" max="13075" width="10.7109375" style="1" customWidth="1"/>
    <col min="13076" max="13076" width="21.7109375" style="1" customWidth="1"/>
    <col min="13077" max="13077" width="10.7109375" style="1" customWidth="1"/>
    <col min="13078" max="13078" width="18.7109375" style="1" customWidth="1"/>
    <col min="13079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5" width="21.7109375" style="1" customWidth="1"/>
    <col min="13086" max="13086" width="40.7109375" style="1" customWidth="1"/>
    <col min="13087" max="13087" width="21.7109375" style="1" customWidth="1"/>
    <col min="13088" max="13088" width="10.7109375" style="1" customWidth="1"/>
    <col min="13089" max="13089" width="21.7109375" style="1" customWidth="1"/>
    <col min="13090" max="13090" width="10.7109375" style="1" customWidth="1"/>
    <col min="13091" max="13093" width="21.7109375" style="1" customWidth="1"/>
    <col min="13094" max="13094" width="10.7109375" style="1" customWidth="1"/>
    <col min="13095" max="13309" width="11.42578125" style="1"/>
    <col min="13310" max="13310" width="1.7109375" style="1" customWidth="1"/>
    <col min="13311" max="13311" width="40.7109375" style="1" customWidth="1"/>
    <col min="13312" max="13312" width="21.7109375" style="1" customWidth="1"/>
    <col min="13313" max="13313" width="10.7109375" style="1" customWidth="1"/>
    <col min="13314" max="13314" width="18.7109375" style="1" customWidth="1"/>
    <col min="13315" max="13316" width="21.7109375" style="1" customWidth="1"/>
    <col min="13317" max="13317" width="10.7109375" style="1" customWidth="1"/>
    <col min="13318" max="13318" width="40.7109375" style="1" customWidth="1"/>
    <col min="13319" max="13319" width="21.7109375" style="1" customWidth="1"/>
    <col min="13320" max="13320" width="10.7109375" style="1" customWidth="1"/>
    <col min="13321" max="13321" width="18.7109375" style="1" customWidth="1"/>
    <col min="13322" max="13323" width="21.7109375" style="1" customWidth="1"/>
    <col min="13324" max="13324" width="10.7109375" style="1" customWidth="1"/>
    <col min="13325" max="13325" width="21.7109375" style="1" customWidth="1"/>
    <col min="13326" max="13326" width="10.7109375" style="1" customWidth="1"/>
    <col min="13327" max="13327" width="18.7109375" style="1" customWidth="1"/>
    <col min="13328" max="13329" width="21.7109375" style="1" customWidth="1"/>
    <col min="13330" max="13330" width="40.7109375" style="1" customWidth="1"/>
    <col min="13331" max="13331" width="10.7109375" style="1" customWidth="1"/>
    <col min="13332" max="13332" width="21.7109375" style="1" customWidth="1"/>
    <col min="13333" max="13333" width="10.7109375" style="1" customWidth="1"/>
    <col min="13334" max="13334" width="18.7109375" style="1" customWidth="1"/>
    <col min="13335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1" width="21.7109375" style="1" customWidth="1"/>
    <col min="13342" max="13342" width="40.7109375" style="1" customWidth="1"/>
    <col min="13343" max="13343" width="21.7109375" style="1" customWidth="1"/>
    <col min="13344" max="13344" width="10.7109375" style="1" customWidth="1"/>
    <col min="13345" max="13345" width="21.7109375" style="1" customWidth="1"/>
    <col min="13346" max="13346" width="10.7109375" style="1" customWidth="1"/>
    <col min="13347" max="13349" width="21.7109375" style="1" customWidth="1"/>
    <col min="13350" max="13350" width="10.7109375" style="1" customWidth="1"/>
    <col min="13351" max="13565" width="11.42578125" style="1"/>
    <col min="13566" max="13566" width="1.7109375" style="1" customWidth="1"/>
    <col min="13567" max="13567" width="40.7109375" style="1" customWidth="1"/>
    <col min="13568" max="13568" width="21.7109375" style="1" customWidth="1"/>
    <col min="13569" max="13569" width="10.7109375" style="1" customWidth="1"/>
    <col min="13570" max="13570" width="18.7109375" style="1" customWidth="1"/>
    <col min="13571" max="13572" width="21.7109375" style="1" customWidth="1"/>
    <col min="13573" max="13573" width="10.7109375" style="1" customWidth="1"/>
    <col min="13574" max="13574" width="40.7109375" style="1" customWidth="1"/>
    <col min="13575" max="13575" width="21.7109375" style="1" customWidth="1"/>
    <col min="13576" max="13576" width="10.7109375" style="1" customWidth="1"/>
    <col min="13577" max="13577" width="18.7109375" style="1" customWidth="1"/>
    <col min="13578" max="13579" width="21.7109375" style="1" customWidth="1"/>
    <col min="13580" max="13580" width="10.7109375" style="1" customWidth="1"/>
    <col min="13581" max="13581" width="21.7109375" style="1" customWidth="1"/>
    <col min="13582" max="13582" width="10.7109375" style="1" customWidth="1"/>
    <col min="13583" max="13583" width="18.7109375" style="1" customWidth="1"/>
    <col min="13584" max="13585" width="21.7109375" style="1" customWidth="1"/>
    <col min="13586" max="13586" width="40.7109375" style="1" customWidth="1"/>
    <col min="13587" max="13587" width="10.7109375" style="1" customWidth="1"/>
    <col min="13588" max="13588" width="21.7109375" style="1" customWidth="1"/>
    <col min="13589" max="13589" width="10.7109375" style="1" customWidth="1"/>
    <col min="13590" max="13590" width="18.7109375" style="1" customWidth="1"/>
    <col min="13591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7" width="21.7109375" style="1" customWidth="1"/>
    <col min="13598" max="13598" width="40.7109375" style="1" customWidth="1"/>
    <col min="13599" max="13599" width="21.7109375" style="1" customWidth="1"/>
    <col min="13600" max="13600" width="10.7109375" style="1" customWidth="1"/>
    <col min="13601" max="13601" width="21.7109375" style="1" customWidth="1"/>
    <col min="13602" max="13602" width="10.7109375" style="1" customWidth="1"/>
    <col min="13603" max="13605" width="21.7109375" style="1" customWidth="1"/>
    <col min="13606" max="13606" width="10.7109375" style="1" customWidth="1"/>
    <col min="13607" max="13821" width="11.42578125" style="1"/>
    <col min="13822" max="13822" width="1.7109375" style="1" customWidth="1"/>
    <col min="13823" max="13823" width="40.7109375" style="1" customWidth="1"/>
    <col min="13824" max="13824" width="21.7109375" style="1" customWidth="1"/>
    <col min="13825" max="13825" width="10.7109375" style="1" customWidth="1"/>
    <col min="13826" max="13826" width="18.7109375" style="1" customWidth="1"/>
    <col min="13827" max="13828" width="21.7109375" style="1" customWidth="1"/>
    <col min="13829" max="13829" width="10.7109375" style="1" customWidth="1"/>
    <col min="13830" max="13830" width="40.7109375" style="1" customWidth="1"/>
    <col min="13831" max="13831" width="21.7109375" style="1" customWidth="1"/>
    <col min="13832" max="13832" width="10.7109375" style="1" customWidth="1"/>
    <col min="13833" max="13833" width="18.7109375" style="1" customWidth="1"/>
    <col min="13834" max="13835" width="21.7109375" style="1" customWidth="1"/>
    <col min="13836" max="13836" width="10.7109375" style="1" customWidth="1"/>
    <col min="13837" max="13837" width="21.7109375" style="1" customWidth="1"/>
    <col min="13838" max="13838" width="10.7109375" style="1" customWidth="1"/>
    <col min="13839" max="13839" width="18.7109375" style="1" customWidth="1"/>
    <col min="13840" max="13841" width="21.7109375" style="1" customWidth="1"/>
    <col min="13842" max="13842" width="40.7109375" style="1" customWidth="1"/>
    <col min="13843" max="13843" width="10.7109375" style="1" customWidth="1"/>
    <col min="13844" max="13844" width="21.7109375" style="1" customWidth="1"/>
    <col min="13845" max="13845" width="10.7109375" style="1" customWidth="1"/>
    <col min="13846" max="13846" width="18.7109375" style="1" customWidth="1"/>
    <col min="13847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3" width="21.7109375" style="1" customWidth="1"/>
    <col min="13854" max="13854" width="40.7109375" style="1" customWidth="1"/>
    <col min="13855" max="13855" width="21.7109375" style="1" customWidth="1"/>
    <col min="13856" max="13856" width="10.7109375" style="1" customWidth="1"/>
    <col min="13857" max="13857" width="21.7109375" style="1" customWidth="1"/>
    <col min="13858" max="13858" width="10.7109375" style="1" customWidth="1"/>
    <col min="13859" max="13861" width="21.7109375" style="1" customWidth="1"/>
    <col min="13862" max="13862" width="10.7109375" style="1" customWidth="1"/>
    <col min="13863" max="14077" width="11.42578125" style="1"/>
    <col min="14078" max="14078" width="1.7109375" style="1" customWidth="1"/>
    <col min="14079" max="14079" width="40.7109375" style="1" customWidth="1"/>
    <col min="14080" max="14080" width="21.7109375" style="1" customWidth="1"/>
    <col min="14081" max="14081" width="10.7109375" style="1" customWidth="1"/>
    <col min="14082" max="14082" width="18.7109375" style="1" customWidth="1"/>
    <col min="14083" max="14084" width="21.7109375" style="1" customWidth="1"/>
    <col min="14085" max="14085" width="10.7109375" style="1" customWidth="1"/>
    <col min="14086" max="14086" width="40.7109375" style="1" customWidth="1"/>
    <col min="14087" max="14087" width="21.7109375" style="1" customWidth="1"/>
    <col min="14088" max="14088" width="10.7109375" style="1" customWidth="1"/>
    <col min="14089" max="14089" width="18.7109375" style="1" customWidth="1"/>
    <col min="14090" max="14091" width="21.7109375" style="1" customWidth="1"/>
    <col min="14092" max="14092" width="10.7109375" style="1" customWidth="1"/>
    <col min="14093" max="14093" width="21.7109375" style="1" customWidth="1"/>
    <col min="14094" max="14094" width="10.7109375" style="1" customWidth="1"/>
    <col min="14095" max="14095" width="18.7109375" style="1" customWidth="1"/>
    <col min="14096" max="14097" width="21.7109375" style="1" customWidth="1"/>
    <col min="14098" max="14098" width="40.7109375" style="1" customWidth="1"/>
    <col min="14099" max="14099" width="10.7109375" style="1" customWidth="1"/>
    <col min="14100" max="14100" width="21.7109375" style="1" customWidth="1"/>
    <col min="14101" max="14101" width="10.7109375" style="1" customWidth="1"/>
    <col min="14102" max="14102" width="18.7109375" style="1" customWidth="1"/>
    <col min="14103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09" width="21.7109375" style="1" customWidth="1"/>
    <col min="14110" max="14110" width="40.7109375" style="1" customWidth="1"/>
    <col min="14111" max="14111" width="21.7109375" style="1" customWidth="1"/>
    <col min="14112" max="14112" width="10.7109375" style="1" customWidth="1"/>
    <col min="14113" max="14113" width="21.7109375" style="1" customWidth="1"/>
    <col min="14114" max="14114" width="10.7109375" style="1" customWidth="1"/>
    <col min="14115" max="14117" width="21.7109375" style="1" customWidth="1"/>
    <col min="14118" max="14118" width="10.7109375" style="1" customWidth="1"/>
    <col min="14119" max="14333" width="11.42578125" style="1"/>
    <col min="14334" max="14334" width="1.7109375" style="1" customWidth="1"/>
    <col min="14335" max="14335" width="40.7109375" style="1" customWidth="1"/>
    <col min="14336" max="14336" width="21.7109375" style="1" customWidth="1"/>
    <col min="14337" max="14337" width="10.7109375" style="1" customWidth="1"/>
    <col min="14338" max="14338" width="18.7109375" style="1" customWidth="1"/>
    <col min="14339" max="14340" width="21.7109375" style="1" customWidth="1"/>
    <col min="14341" max="14341" width="10.7109375" style="1" customWidth="1"/>
    <col min="14342" max="14342" width="40.7109375" style="1" customWidth="1"/>
    <col min="14343" max="14343" width="21.7109375" style="1" customWidth="1"/>
    <col min="14344" max="14344" width="10.7109375" style="1" customWidth="1"/>
    <col min="14345" max="14345" width="18.7109375" style="1" customWidth="1"/>
    <col min="14346" max="14347" width="21.7109375" style="1" customWidth="1"/>
    <col min="14348" max="14348" width="10.7109375" style="1" customWidth="1"/>
    <col min="14349" max="14349" width="21.7109375" style="1" customWidth="1"/>
    <col min="14350" max="14350" width="10.7109375" style="1" customWidth="1"/>
    <col min="14351" max="14351" width="18.7109375" style="1" customWidth="1"/>
    <col min="14352" max="14353" width="21.7109375" style="1" customWidth="1"/>
    <col min="14354" max="14354" width="40.7109375" style="1" customWidth="1"/>
    <col min="14355" max="14355" width="10.7109375" style="1" customWidth="1"/>
    <col min="14356" max="14356" width="21.7109375" style="1" customWidth="1"/>
    <col min="14357" max="14357" width="10.7109375" style="1" customWidth="1"/>
    <col min="14358" max="14358" width="18.7109375" style="1" customWidth="1"/>
    <col min="14359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5" width="21.7109375" style="1" customWidth="1"/>
    <col min="14366" max="14366" width="40.7109375" style="1" customWidth="1"/>
    <col min="14367" max="14367" width="21.7109375" style="1" customWidth="1"/>
    <col min="14368" max="14368" width="10.7109375" style="1" customWidth="1"/>
    <col min="14369" max="14369" width="21.7109375" style="1" customWidth="1"/>
    <col min="14370" max="14370" width="10.7109375" style="1" customWidth="1"/>
    <col min="14371" max="14373" width="21.7109375" style="1" customWidth="1"/>
    <col min="14374" max="14374" width="10.7109375" style="1" customWidth="1"/>
    <col min="14375" max="14589" width="11.42578125" style="1"/>
    <col min="14590" max="14590" width="1.7109375" style="1" customWidth="1"/>
    <col min="14591" max="14591" width="40.7109375" style="1" customWidth="1"/>
    <col min="14592" max="14592" width="21.7109375" style="1" customWidth="1"/>
    <col min="14593" max="14593" width="10.7109375" style="1" customWidth="1"/>
    <col min="14594" max="14594" width="18.7109375" style="1" customWidth="1"/>
    <col min="14595" max="14596" width="21.7109375" style="1" customWidth="1"/>
    <col min="14597" max="14597" width="10.7109375" style="1" customWidth="1"/>
    <col min="14598" max="14598" width="40.7109375" style="1" customWidth="1"/>
    <col min="14599" max="14599" width="21.7109375" style="1" customWidth="1"/>
    <col min="14600" max="14600" width="10.7109375" style="1" customWidth="1"/>
    <col min="14601" max="14601" width="18.7109375" style="1" customWidth="1"/>
    <col min="14602" max="14603" width="21.7109375" style="1" customWidth="1"/>
    <col min="14604" max="14604" width="10.7109375" style="1" customWidth="1"/>
    <col min="14605" max="14605" width="21.7109375" style="1" customWidth="1"/>
    <col min="14606" max="14606" width="10.7109375" style="1" customWidth="1"/>
    <col min="14607" max="14607" width="18.7109375" style="1" customWidth="1"/>
    <col min="14608" max="14609" width="21.7109375" style="1" customWidth="1"/>
    <col min="14610" max="14610" width="40.7109375" style="1" customWidth="1"/>
    <col min="14611" max="14611" width="10.7109375" style="1" customWidth="1"/>
    <col min="14612" max="14612" width="21.7109375" style="1" customWidth="1"/>
    <col min="14613" max="14613" width="10.7109375" style="1" customWidth="1"/>
    <col min="14614" max="14614" width="18.7109375" style="1" customWidth="1"/>
    <col min="14615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1" width="21.7109375" style="1" customWidth="1"/>
    <col min="14622" max="14622" width="40.7109375" style="1" customWidth="1"/>
    <col min="14623" max="14623" width="21.7109375" style="1" customWidth="1"/>
    <col min="14624" max="14624" width="10.7109375" style="1" customWidth="1"/>
    <col min="14625" max="14625" width="21.7109375" style="1" customWidth="1"/>
    <col min="14626" max="14626" width="10.7109375" style="1" customWidth="1"/>
    <col min="14627" max="14629" width="21.7109375" style="1" customWidth="1"/>
    <col min="14630" max="14630" width="10.7109375" style="1" customWidth="1"/>
    <col min="14631" max="14845" width="11.42578125" style="1"/>
    <col min="14846" max="14846" width="1.7109375" style="1" customWidth="1"/>
    <col min="14847" max="14847" width="40.7109375" style="1" customWidth="1"/>
    <col min="14848" max="14848" width="21.7109375" style="1" customWidth="1"/>
    <col min="14849" max="14849" width="10.7109375" style="1" customWidth="1"/>
    <col min="14850" max="14850" width="18.7109375" style="1" customWidth="1"/>
    <col min="14851" max="14852" width="21.7109375" style="1" customWidth="1"/>
    <col min="14853" max="14853" width="10.7109375" style="1" customWidth="1"/>
    <col min="14854" max="14854" width="40.7109375" style="1" customWidth="1"/>
    <col min="14855" max="14855" width="21.7109375" style="1" customWidth="1"/>
    <col min="14856" max="14856" width="10.7109375" style="1" customWidth="1"/>
    <col min="14857" max="14857" width="18.7109375" style="1" customWidth="1"/>
    <col min="14858" max="14859" width="21.7109375" style="1" customWidth="1"/>
    <col min="14860" max="14860" width="10.7109375" style="1" customWidth="1"/>
    <col min="14861" max="14861" width="21.7109375" style="1" customWidth="1"/>
    <col min="14862" max="14862" width="10.7109375" style="1" customWidth="1"/>
    <col min="14863" max="14863" width="18.7109375" style="1" customWidth="1"/>
    <col min="14864" max="14865" width="21.7109375" style="1" customWidth="1"/>
    <col min="14866" max="14866" width="40.7109375" style="1" customWidth="1"/>
    <col min="14867" max="14867" width="10.7109375" style="1" customWidth="1"/>
    <col min="14868" max="14868" width="21.7109375" style="1" customWidth="1"/>
    <col min="14869" max="14869" width="10.7109375" style="1" customWidth="1"/>
    <col min="14870" max="14870" width="18.7109375" style="1" customWidth="1"/>
    <col min="14871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7" width="21.7109375" style="1" customWidth="1"/>
    <col min="14878" max="14878" width="40.7109375" style="1" customWidth="1"/>
    <col min="14879" max="14879" width="21.7109375" style="1" customWidth="1"/>
    <col min="14880" max="14880" width="10.7109375" style="1" customWidth="1"/>
    <col min="14881" max="14881" width="21.7109375" style="1" customWidth="1"/>
    <col min="14882" max="14882" width="10.7109375" style="1" customWidth="1"/>
    <col min="14883" max="14885" width="21.7109375" style="1" customWidth="1"/>
    <col min="14886" max="14886" width="10.7109375" style="1" customWidth="1"/>
    <col min="14887" max="15101" width="11.42578125" style="1"/>
    <col min="15102" max="15102" width="1.7109375" style="1" customWidth="1"/>
    <col min="15103" max="15103" width="40.7109375" style="1" customWidth="1"/>
    <col min="15104" max="15104" width="21.7109375" style="1" customWidth="1"/>
    <col min="15105" max="15105" width="10.7109375" style="1" customWidth="1"/>
    <col min="15106" max="15106" width="18.7109375" style="1" customWidth="1"/>
    <col min="15107" max="15108" width="21.7109375" style="1" customWidth="1"/>
    <col min="15109" max="15109" width="10.7109375" style="1" customWidth="1"/>
    <col min="15110" max="15110" width="40.7109375" style="1" customWidth="1"/>
    <col min="15111" max="15111" width="21.7109375" style="1" customWidth="1"/>
    <col min="15112" max="15112" width="10.7109375" style="1" customWidth="1"/>
    <col min="15113" max="15113" width="18.7109375" style="1" customWidth="1"/>
    <col min="15114" max="15115" width="21.7109375" style="1" customWidth="1"/>
    <col min="15116" max="15116" width="10.7109375" style="1" customWidth="1"/>
    <col min="15117" max="15117" width="21.7109375" style="1" customWidth="1"/>
    <col min="15118" max="15118" width="10.7109375" style="1" customWidth="1"/>
    <col min="15119" max="15119" width="18.7109375" style="1" customWidth="1"/>
    <col min="15120" max="15121" width="21.7109375" style="1" customWidth="1"/>
    <col min="15122" max="15122" width="40.7109375" style="1" customWidth="1"/>
    <col min="15123" max="15123" width="10.7109375" style="1" customWidth="1"/>
    <col min="15124" max="15124" width="21.7109375" style="1" customWidth="1"/>
    <col min="15125" max="15125" width="10.7109375" style="1" customWidth="1"/>
    <col min="15126" max="15126" width="18.7109375" style="1" customWidth="1"/>
    <col min="15127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3" width="21.7109375" style="1" customWidth="1"/>
    <col min="15134" max="15134" width="40.7109375" style="1" customWidth="1"/>
    <col min="15135" max="15135" width="21.7109375" style="1" customWidth="1"/>
    <col min="15136" max="15136" width="10.7109375" style="1" customWidth="1"/>
    <col min="15137" max="15137" width="21.7109375" style="1" customWidth="1"/>
    <col min="15138" max="15138" width="10.7109375" style="1" customWidth="1"/>
    <col min="15139" max="15141" width="21.7109375" style="1" customWidth="1"/>
    <col min="15142" max="15142" width="10.7109375" style="1" customWidth="1"/>
    <col min="15143" max="15357" width="11.42578125" style="1"/>
    <col min="15358" max="15358" width="1.7109375" style="1" customWidth="1"/>
    <col min="15359" max="15359" width="40.7109375" style="1" customWidth="1"/>
    <col min="15360" max="15360" width="21.7109375" style="1" customWidth="1"/>
    <col min="15361" max="15361" width="10.7109375" style="1" customWidth="1"/>
    <col min="15362" max="15362" width="18.7109375" style="1" customWidth="1"/>
    <col min="15363" max="15364" width="21.7109375" style="1" customWidth="1"/>
    <col min="15365" max="15365" width="10.7109375" style="1" customWidth="1"/>
    <col min="15366" max="15366" width="40.7109375" style="1" customWidth="1"/>
    <col min="15367" max="15367" width="21.7109375" style="1" customWidth="1"/>
    <col min="15368" max="15368" width="10.7109375" style="1" customWidth="1"/>
    <col min="15369" max="15369" width="18.7109375" style="1" customWidth="1"/>
    <col min="15370" max="15371" width="21.7109375" style="1" customWidth="1"/>
    <col min="15372" max="15372" width="10.7109375" style="1" customWidth="1"/>
    <col min="15373" max="15373" width="21.7109375" style="1" customWidth="1"/>
    <col min="15374" max="15374" width="10.7109375" style="1" customWidth="1"/>
    <col min="15375" max="15375" width="18.7109375" style="1" customWidth="1"/>
    <col min="15376" max="15377" width="21.7109375" style="1" customWidth="1"/>
    <col min="15378" max="15378" width="40.7109375" style="1" customWidth="1"/>
    <col min="15379" max="15379" width="10.7109375" style="1" customWidth="1"/>
    <col min="15380" max="15380" width="21.7109375" style="1" customWidth="1"/>
    <col min="15381" max="15381" width="10.7109375" style="1" customWidth="1"/>
    <col min="15382" max="15382" width="18.7109375" style="1" customWidth="1"/>
    <col min="15383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89" width="21.7109375" style="1" customWidth="1"/>
    <col min="15390" max="15390" width="40.7109375" style="1" customWidth="1"/>
    <col min="15391" max="15391" width="21.7109375" style="1" customWidth="1"/>
    <col min="15392" max="15392" width="10.7109375" style="1" customWidth="1"/>
    <col min="15393" max="15393" width="21.7109375" style="1" customWidth="1"/>
    <col min="15394" max="15394" width="10.7109375" style="1" customWidth="1"/>
    <col min="15395" max="15397" width="21.7109375" style="1" customWidth="1"/>
    <col min="15398" max="15398" width="10.7109375" style="1" customWidth="1"/>
    <col min="15399" max="15613" width="11.42578125" style="1"/>
    <col min="15614" max="15614" width="1.7109375" style="1" customWidth="1"/>
    <col min="15615" max="15615" width="40.7109375" style="1" customWidth="1"/>
    <col min="15616" max="15616" width="21.7109375" style="1" customWidth="1"/>
    <col min="15617" max="15617" width="10.7109375" style="1" customWidth="1"/>
    <col min="15618" max="15618" width="18.7109375" style="1" customWidth="1"/>
    <col min="15619" max="15620" width="21.7109375" style="1" customWidth="1"/>
    <col min="15621" max="15621" width="10.7109375" style="1" customWidth="1"/>
    <col min="15622" max="15622" width="40.7109375" style="1" customWidth="1"/>
    <col min="15623" max="15623" width="21.7109375" style="1" customWidth="1"/>
    <col min="15624" max="15624" width="10.7109375" style="1" customWidth="1"/>
    <col min="15625" max="15625" width="18.7109375" style="1" customWidth="1"/>
    <col min="15626" max="15627" width="21.7109375" style="1" customWidth="1"/>
    <col min="15628" max="15628" width="10.7109375" style="1" customWidth="1"/>
    <col min="15629" max="15629" width="21.7109375" style="1" customWidth="1"/>
    <col min="15630" max="15630" width="10.7109375" style="1" customWidth="1"/>
    <col min="15631" max="15631" width="18.7109375" style="1" customWidth="1"/>
    <col min="15632" max="15633" width="21.7109375" style="1" customWidth="1"/>
    <col min="15634" max="15634" width="40.7109375" style="1" customWidth="1"/>
    <col min="15635" max="15635" width="10.7109375" style="1" customWidth="1"/>
    <col min="15636" max="15636" width="21.7109375" style="1" customWidth="1"/>
    <col min="15637" max="15637" width="10.7109375" style="1" customWidth="1"/>
    <col min="15638" max="15638" width="18.7109375" style="1" customWidth="1"/>
    <col min="15639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5" width="21.7109375" style="1" customWidth="1"/>
    <col min="15646" max="15646" width="40.7109375" style="1" customWidth="1"/>
    <col min="15647" max="15647" width="21.7109375" style="1" customWidth="1"/>
    <col min="15648" max="15648" width="10.7109375" style="1" customWidth="1"/>
    <col min="15649" max="15649" width="21.7109375" style="1" customWidth="1"/>
    <col min="15650" max="15650" width="10.7109375" style="1" customWidth="1"/>
    <col min="15651" max="15653" width="21.7109375" style="1" customWidth="1"/>
    <col min="15654" max="15654" width="10.7109375" style="1" customWidth="1"/>
    <col min="15655" max="15869" width="11.42578125" style="1"/>
    <col min="15870" max="15870" width="1.7109375" style="1" customWidth="1"/>
    <col min="15871" max="15871" width="40.7109375" style="1" customWidth="1"/>
    <col min="15872" max="15872" width="21.7109375" style="1" customWidth="1"/>
    <col min="15873" max="15873" width="10.7109375" style="1" customWidth="1"/>
    <col min="15874" max="15874" width="18.7109375" style="1" customWidth="1"/>
    <col min="15875" max="15876" width="21.7109375" style="1" customWidth="1"/>
    <col min="15877" max="15877" width="10.7109375" style="1" customWidth="1"/>
    <col min="15878" max="15878" width="40.7109375" style="1" customWidth="1"/>
    <col min="15879" max="15879" width="21.7109375" style="1" customWidth="1"/>
    <col min="15880" max="15880" width="10.7109375" style="1" customWidth="1"/>
    <col min="15881" max="15881" width="18.7109375" style="1" customWidth="1"/>
    <col min="15882" max="15883" width="21.7109375" style="1" customWidth="1"/>
    <col min="15884" max="15884" width="10.7109375" style="1" customWidth="1"/>
    <col min="15885" max="15885" width="21.7109375" style="1" customWidth="1"/>
    <col min="15886" max="15886" width="10.7109375" style="1" customWidth="1"/>
    <col min="15887" max="15887" width="18.7109375" style="1" customWidth="1"/>
    <col min="15888" max="15889" width="21.7109375" style="1" customWidth="1"/>
    <col min="15890" max="15890" width="40.7109375" style="1" customWidth="1"/>
    <col min="15891" max="15891" width="10.7109375" style="1" customWidth="1"/>
    <col min="15892" max="15892" width="21.7109375" style="1" customWidth="1"/>
    <col min="15893" max="15893" width="10.7109375" style="1" customWidth="1"/>
    <col min="15894" max="15894" width="18.7109375" style="1" customWidth="1"/>
    <col min="15895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1" width="21.7109375" style="1" customWidth="1"/>
    <col min="15902" max="15902" width="40.7109375" style="1" customWidth="1"/>
    <col min="15903" max="15903" width="21.7109375" style="1" customWidth="1"/>
    <col min="15904" max="15904" width="10.7109375" style="1" customWidth="1"/>
    <col min="15905" max="15905" width="21.7109375" style="1" customWidth="1"/>
    <col min="15906" max="15906" width="10.7109375" style="1" customWidth="1"/>
    <col min="15907" max="15909" width="21.7109375" style="1" customWidth="1"/>
    <col min="15910" max="15910" width="10.7109375" style="1" customWidth="1"/>
    <col min="15911" max="16125" width="11.42578125" style="1"/>
    <col min="16126" max="16126" width="1.7109375" style="1" customWidth="1"/>
    <col min="16127" max="16127" width="40.7109375" style="1" customWidth="1"/>
    <col min="16128" max="16128" width="21.7109375" style="1" customWidth="1"/>
    <col min="16129" max="16129" width="10.7109375" style="1" customWidth="1"/>
    <col min="16130" max="16130" width="18.7109375" style="1" customWidth="1"/>
    <col min="16131" max="16132" width="21.7109375" style="1" customWidth="1"/>
    <col min="16133" max="16133" width="10.7109375" style="1" customWidth="1"/>
    <col min="16134" max="16134" width="40.7109375" style="1" customWidth="1"/>
    <col min="16135" max="16135" width="21.7109375" style="1" customWidth="1"/>
    <col min="16136" max="16136" width="10.7109375" style="1" customWidth="1"/>
    <col min="16137" max="16137" width="18.7109375" style="1" customWidth="1"/>
    <col min="16138" max="16139" width="21.7109375" style="1" customWidth="1"/>
    <col min="16140" max="16140" width="10.7109375" style="1" customWidth="1"/>
    <col min="16141" max="16141" width="21.7109375" style="1" customWidth="1"/>
    <col min="16142" max="16142" width="10.7109375" style="1" customWidth="1"/>
    <col min="16143" max="16143" width="18.7109375" style="1" customWidth="1"/>
    <col min="16144" max="16145" width="21.7109375" style="1" customWidth="1"/>
    <col min="16146" max="16146" width="40.7109375" style="1" customWidth="1"/>
    <col min="16147" max="16147" width="10.7109375" style="1" customWidth="1"/>
    <col min="16148" max="16148" width="21.7109375" style="1" customWidth="1"/>
    <col min="16149" max="16149" width="10.7109375" style="1" customWidth="1"/>
    <col min="16150" max="16150" width="18.7109375" style="1" customWidth="1"/>
    <col min="16151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7" width="21.7109375" style="1" customWidth="1"/>
    <col min="16158" max="16158" width="40.7109375" style="1" customWidth="1"/>
    <col min="16159" max="16159" width="21.7109375" style="1" customWidth="1"/>
    <col min="16160" max="16160" width="10.7109375" style="1" customWidth="1"/>
    <col min="16161" max="16161" width="21.7109375" style="1" customWidth="1"/>
    <col min="16162" max="16162" width="10.7109375" style="1" customWidth="1"/>
    <col min="16163" max="16165" width="21.7109375" style="1" customWidth="1"/>
    <col min="16166" max="16166" width="10.7109375" style="1" customWidth="1"/>
    <col min="16167" max="16384" width="11.42578125" style="1"/>
  </cols>
  <sheetData>
    <row r="1" spans="2:38">
      <c r="B1" s="2" t="s">
        <v>301</v>
      </c>
    </row>
    <row r="2" spans="2:38">
      <c r="B2" s="2" t="s">
        <v>1</v>
      </c>
    </row>
    <row r="3" spans="2:38">
      <c r="B3" s="2" t="s">
        <v>2</v>
      </c>
    </row>
    <row r="4" spans="2:38">
      <c r="B4" s="2" t="s">
        <v>3</v>
      </c>
    </row>
    <row r="5" spans="2:38">
      <c r="B5" s="2"/>
    </row>
    <row r="6" spans="2:38">
      <c r="E6" s="1" t="str">
        <f>MID(C7,6,4)</f>
        <v>รผว.</v>
      </c>
      <c r="F6" s="1" t="str">
        <f t="shared" ref="F6:AL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ฝจห.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ฝพด.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>MID(U7,1,4)</f>
        <v>ฝวจ.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ฝวฟ.</v>
      </c>
      <c r="AD6" s="1" t="str">
        <f t="shared" si="0"/>
        <v/>
      </c>
      <c r="AE6" s="1" t="str">
        <f t="shared" si="0"/>
        <v>ิงงว</v>
      </c>
      <c r="AF6" s="1" t="str">
        <f t="shared" si="0"/>
        <v>ปม.1</v>
      </c>
      <c r="AG6" s="1" t="str">
        <f t="shared" si="0"/>
        <v>หลือ</v>
      </c>
      <c r="AH6" s="1" t="str">
        <f t="shared" si="0"/>
        <v>ม</v>
      </c>
      <c r="AI6" s="1" t="str">
        <f t="shared" si="0"/>
        <v>าจริ</v>
      </c>
      <c r="AJ6" s="1" t="str">
        <f t="shared" si="0"/>
        <v/>
      </c>
      <c r="AK6" s="1" t="str">
        <f t="shared" si="0"/>
        <v>าจริ</v>
      </c>
      <c r="AL6" s="1" t="str">
        <f t="shared" si="0"/>
        <v>ปม 1</v>
      </c>
    </row>
    <row r="7" spans="2:38">
      <c r="B7" s="3" t="s">
        <v>4</v>
      </c>
      <c r="C7" s="4" t="s">
        <v>302</v>
      </c>
      <c r="D7" s="4" t="s">
        <v>6</v>
      </c>
      <c r="E7" s="4" t="s">
        <v>7</v>
      </c>
      <c r="F7" s="4" t="s">
        <v>303</v>
      </c>
      <c r="G7" s="4" t="s">
        <v>9</v>
      </c>
      <c r="H7" s="4" t="s">
        <v>10</v>
      </c>
      <c r="I7" s="4" t="s">
        <v>304</v>
      </c>
      <c r="J7" s="4" t="s">
        <v>6</v>
      </c>
      <c r="K7" s="4" t="s">
        <v>7</v>
      </c>
      <c r="L7" s="4" t="s">
        <v>305</v>
      </c>
      <c r="M7" s="4" t="s">
        <v>9</v>
      </c>
      <c r="N7" s="4" t="s">
        <v>10</v>
      </c>
      <c r="O7" s="4" t="s">
        <v>306</v>
      </c>
      <c r="P7" s="4" t="s">
        <v>6</v>
      </c>
      <c r="Q7" s="4" t="s">
        <v>7</v>
      </c>
      <c r="R7" s="4" t="s">
        <v>307</v>
      </c>
      <c r="S7" s="4" t="s">
        <v>9</v>
      </c>
      <c r="T7" s="4" t="s">
        <v>10</v>
      </c>
      <c r="U7" s="4" t="s">
        <v>166</v>
      </c>
      <c r="V7" s="4" t="s">
        <v>6</v>
      </c>
      <c r="W7" s="4" t="s">
        <v>7</v>
      </c>
      <c r="X7" s="4" t="s">
        <v>308</v>
      </c>
      <c r="Y7" s="4" t="s">
        <v>9</v>
      </c>
      <c r="Z7" s="4" t="s">
        <v>10</v>
      </c>
      <c r="AA7" s="4" t="s">
        <v>309</v>
      </c>
      <c r="AB7" s="4" t="s">
        <v>6</v>
      </c>
      <c r="AC7" s="4" t="s">
        <v>7</v>
      </c>
      <c r="AD7" s="4" t="s">
        <v>310</v>
      </c>
      <c r="AE7" s="4" t="s">
        <v>9</v>
      </c>
      <c r="AF7" s="4" t="s">
        <v>10</v>
      </c>
      <c r="AG7" s="4" t="s">
        <v>311</v>
      </c>
      <c r="AH7" s="4" t="s">
        <v>6</v>
      </c>
      <c r="AI7" s="4" t="s">
        <v>22</v>
      </c>
      <c r="AJ7" s="4" t="s">
        <v>312</v>
      </c>
      <c r="AK7" s="4" t="s">
        <v>9</v>
      </c>
      <c r="AL7" s="4" t="s">
        <v>10</v>
      </c>
    </row>
    <row r="8" spans="2:38" outlineLevel="2">
      <c r="B8" s="5" t="s">
        <v>349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1606000</v>
      </c>
      <c r="M8" s="6">
        <v>1606000</v>
      </c>
      <c r="N8" s="6">
        <v>0</v>
      </c>
      <c r="O8" s="7">
        <v>0</v>
      </c>
      <c r="P8" s="6">
        <v>0</v>
      </c>
      <c r="Q8" s="7">
        <v>0</v>
      </c>
      <c r="R8" s="7">
        <v>0</v>
      </c>
      <c r="S8" s="6">
        <v>0</v>
      </c>
      <c r="T8" s="6">
        <v>0</v>
      </c>
      <c r="U8" s="7">
        <v>0</v>
      </c>
      <c r="V8" s="6">
        <v>0</v>
      </c>
      <c r="W8" s="7">
        <v>0</v>
      </c>
      <c r="X8" s="7">
        <v>0</v>
      </c>
      <c r="Y8" s="6">
        <v>0</v>
      </c>
      <c r="Z8" s="6">
        <v>0</v>
      </c>
      <c r="AA8" s="7">
        <v>0</v>
      </c>
      <c r="AB8" s="6">
        <v>0</v>
      </c>
      <c r="AC8" s="7">
        <v>0</v>
      </c>
      <c r="AD8" s="6">
        <v>40000</v>
      </c>
      <c r="AE8" s="6">
        <v>40000</v>
      </c>
      <c r="AF8" s="6">
        <v>0</v>
      </c>
      <c r="AG8" s="6">
        <v>0</v>
      </c>
      <c r="AH8" s="6">
        <v>0</v>
      </c>
      <c r="AI8" s="6">
        <v>0</v>
      </c>
      <c r="AJ8" s="6">
        <v>1646000</v>
      </c>
      <c r="AK8" s="6">
        <v>1646000</v>
      </c>
      <c r="AL8" s="6">
        <v>0</v>
      </c>
    </row>
    <row r="9" spans="2:38" outlineLevel="2">
      <c r="B9" s="5" t="s">
        <v>350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6">
        <v>102960</v>
      </c>
      <c r="J9" s="6">
        <v>0</v>
      </c>
      <c r="K9" s="6">
        <v>411160</v>
      </c>
      <c r="L9" s="7">
        <v>0</v>
      </c>
      <c r="M9" s="6">
        <v>-411160</v>
      </c>
      <c r="N9" s="6">
        <v>0</v>
      </c>
      <c r="O9" s="7">
        <v>0</v>
      </c>
      <c r="P9" s="6">
        <v>0</v>
      </c>
      <c r="Q9" s="6">
        <v>12500</v>
      </c>
      <c r="R9" s="7">
        <v>0</v>
      </c>
      <c r="S9" s="6">
        <v>-12500</v>
      </c>
      <c r="T9" s="6">
        <v>0</v>
      </c>
      <c r="U9" s="7">
        <v>0</v>
      </c>
      <c r="V9" s="6">
        <v>0</v>
      </c>
      <c r="W9" s="7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7">
        <v>0</v>
      </c>
      <c r="AD9" s="7">
        <v>0</v>
      </c>
      <c r="AE9" s="6">
        <v>0</v>
      </c>
      <c r="AF9" s="6">
        <v>0</v>
      </c>
      <c r="AG9" s="6">
        <v>102960</v>
      </c>
      <c r="AH9" s="6">
        <v>0</v>
      </c>
      <c r="AI9" s="6">
        <v>423660</v>
      </c>
      <c r="AJ9" s="6">
        <v>0</v>
      </c>
      <c r="AK9" s="6">
        <v>-423660</v>
      </c>
      <c r="AL9" s="6">
        <v>0</v>
      </c>
    </row>
    <row r="10" spans="2:38" outlineLevel="2">
      <c r="B10" s="5" t="s">
        <v>351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42510</v>
      </c>
      <c r="J10" s="6">
        <v>1.0740000000000001</v>
      </c>
      <c r="K10" s="6">
        <v>592224</v>
      </c>
      <c r="L10" s="6">
        <v>3958000</v>
      </c>
      <c r="M10" s="6">
        <v>3365776</v>
      </c>
      <c r="N10" s="6">
        <v>14.9627</v>
      </c>
      <c r="O10" s="6">
        <v>266970</v>
      </c>
      <c r="P10" s="6">
        <v>4.3937999999999997</v>
      </c>
      <c r="Q10" s="6">
        <v>884672.5</v>
      </c>
      <c r="R10" s="6">
        <v>6076000</v>
      </c>
      <c r="S10" s="6">
        <v>5191327.5</v>
      </c>
      <c r="T10" s="6">
        <v>14.5601</v>
      </c>
      <c r="U10" s="6">
        <v>31663</v>
      </c>
      <c r="V10" s="6">
        <v>2.1307999999999998</v>
      </c>
      <c r="W10" s="6">
        <v>218249</v>
      </c>
      <c r="X10" s="6">
        <v>1486000</v>
      </c>
      <c r="Y10" s="6">
        <v>1267751</v>
      </c>
      <c r="Z10" s="6">
        <v>14.686999999999999</v>
      </c>
      <c r="AA10" s="6">
        <v>12810</v>
      </c>
      <c r="AB10" s="6">
        <v>0.62180000000000002</v>
      </c>
      <c r="AC10" s="6">
        <v>264444</v>
      </c>
      <c r="AD10" s="6">
        <v>2060000</v>
      </c>
      <c r="AE10" s="6">
        <v>1795556</v>
      </c>
      <c r="AF10" s="6">
        <v>12.8371</v>
      </c>
      <c r="AG10" s="6">
        <v>353953</v>
      </c>
      <c r="AH10" s="6">
        <v>2.6063999999999998</v>
      </c>
      <c r="AI10" s="6">
        <v>1959589.5</v>
      </c>
      <c r="AJ10" s="6">
        <v>13580000</v>
      </c>
      <c r="AK10" s="6">
        <v>11620410.5</v>
      </c>
      <c r="AL10" s="6">
        <v>14.43</v>
      </c>
    </row>
    <row r="11" spans="2:38" outlineLevel="1">
      <c r="B11" s="5" t="s">
        <v>352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145470</v>
      </c>
      <c r="J11" s="6">
        <v>2.6145</v>
      </c>
      <c r="K11" s="6">
        <v>1003384</v>
      </c>
      <c r="L11" s="6">
        <v>5564000</v>
      </c>
      <c r="M11" s="6">
        <v>4560616</v>
      </c>
      <c r="N11" s="6">
        <v>18.0335</v>
      </c>
      <c r="O11" s="6">
        <v>266970</v>
      </c>
      <c r="P11" s="6">
        <v>4.3937999999999997</v>
      </c>
      <c r="Q11" s="6">
        <v>897172.5</v>
      </c>
      <c r="R11" s="6">
        <v>6076000</v>
      </c>
      <c r="S11" s="6">
        <v>5178827.5</v>
      </c>
      <c r="T11" s="6">
        <v>14.7658</v>
      </c>
      <c r="U11" s="6">
        <v>31663</v>
      </c>
      <c r="V11" s="6">
        <v>2.1307999999999998</v>
      </c>
      <c r="W11" s="6">
        <v>218249</v>
      </c>
      <c r="X11" s="6">
        <v>1486000</v>
      </c>
      <c r="Y11" s="6">
        <v>1267751</v>
      </c>
      <c r="Z11" s="6">
        <v>14.686999999999999</v>
      </c>
      <c r="AA11" s="6">
        <v>12810</v>
      </c>
      <c r="AB11" s="6">
        <v>0.61</v>
      </c>
      <c r="AC11" s="6">
        <v>264444</v>
      </c>
      <c r="AD11" s="6">
        <v>2100000</v>
      </c>
      <c r="AE11" s="6">
        <v>1835556</v>
      </c>
      <c r="AF11" s="6">
        <v>12.592599999999999</v>
      </c>
      <c r="AG11" s="6">
        <v>456913</v>
      </c>
      <c r="AH11" s="6">
        <v>3.0009000000000001</v>
      </c>
      <c r="AI11" s="6">
        <v>2383249.5</v>
      </c>
      <c r="AJ11" s="6">
        <v>15226000</v>
      </c>
      <c r="AK11" s="6">
        <v>12842750.5</v>
      </c>
      <c r="AL11" s="6">
        <v>15.6525</v>
      </c>
    </row>
    <row r="12" spans="2:38" outlineLevel="2">
      <c r="B12" s="5" t="s">
        <v>353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105000</v>
      </c>
      <c r="M12" s="6">
        <v>105000</v>
      </c>
      <c r="N12" s="6">
        <v>0</v>
      </c>
      <c r="O12" s="7">
        <v>0</v>
      </c>
      <c r="P12" s="6">
        <v>0</v>
      </c>
      <c r="Q12" s="7">
        <v>0</v>
      </c>
      <c r="R12" s="6">
        <v>41000</v>
      </c>
      <c r="S12" s="6">
        <v>41000</v>
      </c>
      <c r="T12" s="6">
        <v>0</v>
      </c>
      <c r="U12" s="7">
        <v>0</v>
      </c>
      <c r="V12" s="6">
        <v>0</v>
      </c>
      <c r="W12" s="7">
        <v>0</v>
      </c>
      <c r="X12" s="6">
        <v>86000</v>
      </c>
      <c r="Y12" s="6">
        <v>86000</v>
      </c>
      <c r="Z12" s="6">
        <v>0</v>
      </c>
      <c r="AA12" s="7">
        <v>0</v>
      </c>
      <c r="AB12" s="6">
        <v>0</v>
      </c>
      <c r="AC12" s="7">
        <v>0</v>
      </c>
      <c r="AD12" s="6">
        <v>136000</v>
      </c>
      <c r="AE12" s="6">
        <v>136000</v>
      </c>
      <c r="AF12" s="6">
        <v>0</v>
      </c>
      <c r="AG12" s="6">
        <v>0</v>
      </c>
      <c r="AH12" s="6">
        <v>0</v>
      </c>
      <c r="AI12" s="6">
        <v>0</v>
      </c>
      <c r="AJ12" s="6">
        <v>368000</v>
      </c>
      <c r="AK12" s="6">
        <v>368000</v>
      </c>
      <c r="AL12" s="6">
        <v>0</v>
      </c>
    </row>
    <row r="13" spans="2:38" outlineLevel="2">
      <c r="B13" s="5" t="s">
        <v>354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7">
        <v>0</v>
      </c>
      <c r="J13" s="6">
        <v>0</v>
      </c>
      <c r="K13" s="6">
        <v>82091.59</v>
      </c>
      <c r="L13" s="7">
        <v>0</v>
      </c>
      <c r="M13" s="6">
        <v>-82091.59</v>
      </c>
      <c r="N13" s="6">
        <v>0</v>
      </c>
      <c r="O13" s="6">
        <v>11880</v>
      </c>
      <c r="P13" s="6">
        <v>0</v>
      </c>
      <c r="Q13" s="6">
        <v>11880</v>
      </c>
      <c r="R13" s="7">
        <v>0</v>
      </c>
      <c r="S13" s="6">
        <v>-11880</v>
      </c>
      <c r="T13" s="6">
        <v>0</v>
      </c>
      <c r="U13" s="6">
        <v>12800</v>
      </c>
      <c r="V13" s="6">
        <v>0</v>
      </c>
      <c r="W13" s="6">
        <v>28800</v>
      </c>
      <c r="X13" s="7">
        <v>0</v>
      </c>
      <c r="Y13" s="6">
        <v>-28800</v>
      </c>
      <c r="Z13" s="6">
        <v>0</v>
      </c>
      <c r="AA13" s="7">
        <v>0</v>
      </c>
      <c r="AB13" s="6">
        <v>0</v>
      </c>
      <c r="AC13" s="6">
        <v>24000</v>
      </c>
      <c r="AD13" s="7">
        <v>0</v>
      </c>
      <c r="AE13" s="6">
        <v>-24000</v>
      </c>
      <c r="AF13" s="6">
        <v>0</v>
      </c>
      <c r="AG13" s="6">
        <v>24680</v>
      </c>
      <c r="AH13" s="6">
        <v>0</v>
      </c>
      <c r="AI13" s="6">
        <v>146771.59</v>
      </c>
      <c r="AJ13" s="6">
        <v>0</v>
      </c>
      <c r="AK13" s="6">
        <v>-146771.59</v>
      </c>
      <c r="AL13" s="6">
        <v>0</v>
      </c>
    </row>
    <row r="14" spans="2:38" outlineLevel="1">
      <c r="B14" s="5" t="s">
        <v>356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6">
        <v>82091.59</v>
      </c>
      <c r="L14" s="6">
        <v>105000</v>
      </c>
      <c r="M14" s="6">
        <v>22908.41</v>
      </c>
      <c r="N14" s="6">
        <v>78.182500000000005</v>
      </c>
      <c r="O14" s="6">
        <v>11880</v>
      </c>
      <c r="P14" s="6">
        <v>28.9756</v>
      </c>
      <c r="Q14" s="6">
        <v>11880</v>
      </c>
      <c r="R14" s="6">
        <v>41000</v>
      </c>
      <c r="S14" s="6">
        <v>29120</v>
      </c>
      <c r="T14" s="6">
        <v>28.9756</v>
      </c>
      <c r="U14" s="6">
        <v>12800</v>
      </c>
      <c r="V14" s="6">
        <v>14.883699999999999</v>
      </c>
      <c r="W14" s="6">
        <v>28800</v>
      </c>
      <c r="X14" s="6">
        <v>86000</v>
      </c>
      <c r="Y14" s="6">
        <v>57200</v>
      </c>
      <c r="Z14" s="6">
        <v>33.488399999999999</v>
      </c>
      <c r="AA14" s="7">
        <v>0</v>
      </c>
      <c r="AB14" s="6">
        <v>0</v>
      </c>
      <c r="AC14" s="6">
        <v>24000</v>
      </c>
      <c r="AD14" s="6">
        <v>136000</v>
      </c>
      <c r="AE14" s="6">
        <v>112000</v>
      </c>
      <c r="AF14" s="6">
        <v>17.647099999999998</v>
      </c>
      <c r="AG14" s="6">
        <v>24680</v>
      </c>
      <c r="AH14" s="6">
        <v>6.7065000000000001</v>
      </c>
      <c r="AI14" s="6">
        <v>146771.59</v>
      </c>
      <c r="AJ14" s="6">
        <v>368000</v>
      </c>
      <c r="AK14" s="6">
        <v>221228.41</v>
      </c>
      <c r="AL14" s="6">
        <v>39.883600000000001</v>
      </c>
    </row>
    <row r="15" spans="2:38" outlineLevel="4">
      <c r="B15" s="5" t="s">
        <v>357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7">
        <v>0</v>
      </c>
      <c r="J15" s="6">
        <v>0</v>
      </c>
      <c r="K15" s="6">
        <v>250</v>
      </c>
      <c r="L15" s="7">
        <v>0</v>
      </c>
      <c r="M15" s="6">
        <v>-250</v>
      </c>
      <c r="N15" s="6">
        <v>0</v>
      </c>
      <c r="O15" s="7">
        <v>0</v>
      </c>
      <c r="P15" s="6">
        <v>0</v>
      </c>
      <c r="Q15" s="7">
        <v>0</v>
      </c>
      <c r="R15" s="7">
        <v>0</v>
      </c>
      <c r="S15" s="6">
        <v>0</v>
      </c>
      <c r="T15" s="6">
        <v>0</v>
      </c>
      <c r="U15" s="6">
        <v>46088</v>
      </c>
      <c r="V15" s="6">
        <v>0</v>
      </c>
      <c r="W15" s="6">
        <v>465168</v>
      </c>
      <c r="X15" s="7">
        <v>0</v>
      </c>
      <c r="Y15" s="6">
        <v>-465168</v>
      </c>
      <c r="Z15" s="6">
        <v>0</v>
      </c>
      <c r="AA15" s="7">
        <v>0</v>
      </c>
      <c r="AB15" s="6">
        <v>0</v>
      </c>
      <c r="AC15" s="7">
        <v>0</v>
      </c>
      <c r="AD15" s="7">
        <v>0</v>
      </c>
      <c r="AE15" s="6">
        <v>0</v>
      </c>
      <c r="AF15" s="6">
        <v>0</v>
      </c>
      <c r="AG15" s="6">
        <v>46088</v>
      </c>
      <c r="AH15" s="6">
        <v>0</v>
      </c>
      <c r="AI15" s="6">
        <v>465418</v>
      </c>
      <c r="AJ15" s="6">
        <v>0</v>
      </c>
      <c r="AK15" s="6">
        <v>-465418</v>
      </c>
      <c r="AL15" s="6">
        <v>0</v>
      </c>
    </row>
    <row r="16" spans="2:38" outlineLevel="4">
      <c r="B16" s="5" t="s">
        <v>419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6">
        <v>597</v>
      </c>
      <c r="L16" s="7">
        <v>0</v>
      </c>
      <c r="M16" s="6">
        <v>-597</v>
      </c>
      <c r="N16" s="6">
        <v>0</v>
      </c>
      <c r="O16" s="7">
        <v>0</v>
      </c>
      <c r="P16" s="6">
        <v>0</v>
      </c>
      <c r="Q16" s="7">
        <v>0</v>
      </c>
      <c r="R16" s="7">
        <v>0</v>
      </c>
      <c r="S16" s="6">
        <v>0</v>
      </c>
      <c r="T16" s="6">
        <v>0</v>
      </c>
      <c r="U16" s="6">
        <v>16940</v>
      </c>
      <c r="V16" s="6">
        <v>0</v>
      </c>
      <c r="W16" s="6">
        <v>36695</v>
      </c>
      <c r="X16" s="7">
        <v>0</v>
      </c>
      <c r="Y16" s="6">
        <v>-36695</v>
      </c>
      <c r="Z16" s="6">
        <v>0</v>
      </c>
      <c r="AA16" s="7">
        <v>0</v>
      </c>
      <c r="AB16" s="6">
        <v>0</v>
      </c>
      <c r="AC16" s="7">
        <v>0</v>
      </c>
      <c r="AD16" s="7">
        <v>0</v>
      </c>
      <c r="AE16" s="6">
        <v>0</v>
      </c>
      <c r="AF16" s="6">
        <v>0</v>
      </c>
      <c r="AG16" s="6">
        <v>16940</v>
      </c>
      <c r="AH16" s="6">
        <v>0</v>
      </c>
      <c r="AI16" s="6">
        <v>37292</v>
      </c>
      <c r="AJ16" s="6">
        <v>0</v>
      </c>
      <c r="AK16" s="6">
        <v>-37292</v>
      </c>
      <c r="AL16" s="6">
        <v>0</v>
      </c>
    </row>
    <row r="17" spans="2:38" outlineLevel="4">
      <c r="B17" s="5" t="s">
        <v>420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6">
        <v>240</v>
      </c>
      <c r="L17" s="7">
        <v>0</v>
      </c>
      <c r="M17" s="6">
        <v>-240</v>
      </c>
      <c r="N17" s="6">
        <v>0</v>
      </c>
      <c r="O17" s="7">
        <v>0</v>
      </c>
      <c r="P17" s="6">
        <v>0</v>
      </c>
      <c r="Q17" s="7">
        <v>0</v>
      </c>
      <c r="R17" s="7">
        <v>0</v>
      </c>
      <c r="S17" s="6">
        <v>0</v>
      </c>
      <c r="T17" s="6">
        <v>0</v>
      </c>
      <c r="U17" s="6">
        <v>10976</v>
      </c>
      <c r="V17" s="6">
        <v>0</v>
      </c>
      <c r="W17" s="6">
        <v>28616</v>
      </c>
      <c r="X17" s="7">
        <v>0</v>
      </c>
      <c r="Y17" s="6">
        <v>-28616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6">
        <v>10976</v>
      </c>
      <c r="AH17" s="6">
        <v>0</v>
      </c>
      <c r="AI17" s="6">
        <v>28856</v>
      </c>
      <c r="AJ17" s="6">
        <v>0</v>
      </c>
      <c r="AK17" s="6">
        <v>-28856</v>
      </c>
      <c r="AL17" s="6">
        <v>0</v>
      </c>
    </row>
    <row r="18" spans="2:38" outlineLevel="4">
      <c r="B18" s="5" t="s">
        <v>421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7">
        <v>0</v>
      </c>
      <c r="V18" s="6">
        <v>0</v>
      </c>
      <c r="W18" s="7">
        <v>0</v>
      </c>
      <c r="X18" s="7">
        <v>0</v>
      </c>
      <c r="Y18" s="6">
        <v>0</v>
      </c>
      <c r="Z18" s="6">
        <v>0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</row>
    <row r="19" spans="2:38" outlineLevel="3">
      <c r="B19" s="5" t="s">
        <v>358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6">
        <v>1087</v>
      </c>
      <c r="L19" s="7">
        <v>0</v>
      </c>
      <c r="M19" s="6">
        <v>-1087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6">
        <v>74004</v>
      </c>
      <c r="V19" s="6">
        <v>0</v>
      </c>
      <c r="W19" s="6">
        <v>530479</v>
      </c>
      <c r="X19" s="7">
        <v>0</v>
      </c>
      <c r="Y19" s="6">
        <v>-530479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6">
        <v>74004</v>
      </c>
      <c r="AH19" s="6">
        <v>0</v>
      </c>
      <c r="AI19" s="6">
        <v>531566</v>
      </c>
      <c r="AJ19" s="6">
        <v>0</v>
      </c>
      <c r="AK19" s="6">
        <v>-531566</v>
      </c>
      <c r="AL19" s="6">
        <v>0</v>
      </c>
    </row>
    <row r="20" spans="2:38" outlineLevel="4">
      <c r="B20" s="5" t="s">
        <v>359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6">
        <v>10866.8</v>
      </c>
      <c r="J20" s="6">
        <v>0</v>
      </c>
      <c r="K20" s="6">
        <v>34664.9</v>
      </c>
      <c r="L20" s="7">
        <v>0</v>
      </c>
      <c r="M20" s="6">
        <v>-34664.9</v>
      </c>
      <c r="N20" s="6">
        <v>0</v>
      </c>
      <c r="O20" s="6">
        <v>27042.3</v>
      </c>
      <c r="P20" s="6">
        <v>0</v>
      </c>
      <c r="Q20" s="6">
        <v>87407.55</v>
      </c>
      <c r="R20" s="7">
        <v>0</v>
      </c>
      <c r="S20" s="6">
        <v>-87407.55</v>
      </c>
      <c r="T20" s="6">
        <v>0</v>
      </c>
      <c r="U20" s="6">
        <v>20679.080000000002</v>
      </c>
      <c r="V20" s="6">
        <v>0</v>
      </c>
      <c r="W20" s="6">
        <v>47359.59</v>
      </c>
      <c r="X20" s="7">
        <v>0</v>
      </c>
      <c r="Y20" s="6">
        <v>-47359.59</v>
      </c>
      <c r="Z20" s="6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6">
        <v>58588.18</v>
      </c>
      <c r="AH20" s="6">
        <v>0</v>
      </c>
      <c r="AI20" s="6">
        <v>169432.04</v>
      </c>
      <c r="AJ20" s="6">
        <v>0</v>
      </c>
      <c r="AK20" s="6">
        <v>-169432.04</v>
      </c>
      <c r="AL20" s="6">
        <v>0</v>
      </c>
    </row>
    <row r="21" spans="2:38" outlineLevel="4">
      <c r="B21" s="5" t="s">
        <v>360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6">
        <v>24780</v>
      </c>
      <c r="J21" s="6">
        <v>0</v>
      </c>
      <c r="K21" s="6">
        <v>66080</v>
      </c>
      <c r="L21" s="7">
        <v>0</v>
      </c>
      <c r="M21" s="6">
        <v>-66080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6">
        <v>24780</v>
      </c>
      <c r="AH21" s="6">
        <v>0</v>
      </c>
      <c r="AI21" s="6">
        <v>66080</v>
      </c>
      <c r="AJ21" s="6">
        <v>0</v>
      </c>
      <c r="AK21" s="6">
        <v>-66080</v>
      </c>
      <c r="AL21" s="6">
        <v>0</v>
      </c>
    </row>
    <row r="22" spans="2:38" outlineLevel="4">
      <c r="B22" s="5" t="s">
        <v>361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6">
        <v>15498</v>
      </c>
      <c r="J22" s="6">
        <v>0</v>
      </c>
      <c r="K22" s="6">
        <v>41328</v>
      </c>
      <c r="L22" s="7">
        <v>0</v>
      </c>
      <c r="M22" s="6">
        <v>-41328</v>
      </c>
      <c r="N22" s="6">
        <v>0</v>
      </c>
      <c r="O22" s="7">
        <v>0</v>
      </c>
      <c r="P22" s="6">
        <v>0</v>
      </c>
      <c r="Q22" s="7">
        <v>0</v>
      </c>
      <c r="R22" s="7">
        <v>0</v>
      </c>
      <c r="S22" s="6">
        <v>0</v>
      </c>
      <c r="T22" s="6">
        <v>0</v>
      </c>
      <c r="U22" s="7">
        <v>0</v>
      </c>
      <c r="V22" s="6">
        <v>0</v>
      </c>
      <c r="W22" s="7">
        <v>0</v>
      </c>
      <c r="X22" s="7">
        <v>0</v>
      </c>
      <c r="Y22" s="6">
        <v>0</v>
      </c>
      <c r="Z22" s="6">
        <v>0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6">
        <v>15498</v>
      </c>
      <c r="AH22" s="6">
        <v>0</v>
      </c>
      <c r="AI22" s="6">
        <v>41328</v>
      </c>
      <c r="AJ22" s="6">
        <v>0</v>
      </c>
      <c r="AK22" s="6">
        <v>-41328</v>
      </c>
      <c r="AL22" s="6">
        <v>0</v>
      </c>
    </row>
    <row r="23" spans="2:38" outlineLevel="3">
      <c r="B23" s="5" t="s">
        <v>362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6">
        <v>51144.800000000003</v>
      </c>
      <c r="J23" s="6">
        <v>0</v>
      </c>
      <c r="K23" s="6">
        <v>142072.9</v>
      </c>
      <c r="L23" s="7">
        <v>0</v>
      </c>
      <c r="M23" s="6">
        <v>-142072.9</v>
      </c>
      <c r="N23" s="6">
        <v>0</v>
      </c>
      <c r="O23" s="6">
        <v>27042.3</v>
      </c>
      <c r="P23" s="6">
        <v>0</v>
      </c>
      <c r="Q23" s="6">
        <v>87407.55</v>
      </c>
      <c r="R23" s="7">
        <v>0</v>
      </c>
      <c r="S23" s="6">
        <v>-87407.55</v>
      </c>
      <c r="T23" s="6">
        <v>0</v>
      </c>
      <c r="U23" s="6">
        <v>20679.080000000002</v>
      </c>
      <c r="V23" s="6">
        <v>0</v>
      </c>
      <c r="W23" s="6">
        <v>47359.59</v>
      </c>
      <c r="X23" s="7">
        <v>0</v>
      </c>
      <c r="Y23" s="6">
        <v>-47359.59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6">
        <v>98866.18</v>
      </c>
      <c r="AH23" s="6">
        <v>0</v>
      </c>
      <c r="AI23" s="6">
        <v>276840.03999999998</v>
      </c>
      <c r="AJ23" s="6">
        <v>0</v>
      </c>
      <c r="AK23" s="6">
        <v>-276840.03999999998</v>
      </c>
      <c r="AL23" s="6">
        <v>0</v>
      </c>
    </row>
    <row r="24" spans="2:38" outlineLevel="3">
      <c r="B24" s="5" t="s">
        <v>363</v>
      </c>
      <c r="C24" s="7">
        <v>0</v>
      </c>
      <c r="D24" s="6">
        <v>0</v>
      </c>
      <c r="E24" s="7">
        <v>0</v>
      </c>
      <c r="F24" s="6">
        <v>30000</v>
      </c>
      <c r="G24" s="6">
        <v>30000</v>
      </c>
      <c r="H24" s="6">
        <v>0</v>
      </c>
      <c r="I24" s="7">
        <v>0</v>
      </c>
      <c r="J24" s="6">
        <v>0</v>
      </c>
      <c r="K24" s="7">
        <v>0</v>
      </c>
      <c r="L24" s="6">
        <v>333000</v>
      </c>
      <c r="M24" s="6">
        <v>333000</v>
      </c>
      <c r="N24" s="6">
        <v>0</v>
      </c>
      <c r="O24" s="7">
        <v>0</v>
      </c>
      <c r="P24" s="6">
        <v>0</v>
      </c>
      <c r="Q24" s="7">
        <v>0</v>
      </c>
      <c r="R24" s="6">
        <v>573000</v>
      </c>
      <c r="S24" s="6">
        <v>573000</v>
      </c>
      <c r="T24" s="6">
        <v>0</v>
      </c>
      <c r="U24" s="7">
        <v>0</v>
      </c>
      <c r="V24" s="6">
        <v>0</v>
      </c>
      <c r="W24" s="7">
        <v>0</v>
      </c>
      <c r="X24" s="6">
        <v>2336000</v>
      </c>
      <c r="Y24" s="6">
        <v>2336000</v>
      </c>
      <c r="Z24" s="6">
        <v>0</v>
      </c>
      <c r="AA24" s="7">
        <v>0</v>
      </c>
      <c r="AB24" s="6">
        <v>0</v>
      </c>
      <c r="AC24" s="7">
        <v>0</v>
      </c>
      <c r="AD24" s="6">
        <v>121000</v>
      </c>
      <c r="AE24" s="6">
        <v>121000</v>
      </c>
      <c r="AF24" s="6">
        <v>0</v>
      </c>
      <c r="AG24" s="6">
        <v>0</v>
      </c>
      <c r="AH24" s="6">
        <v>0</v>
      </c>
      <c r="AI24" s="6">
        <v>0</v>
      </c>
      <c r="AJ24" s="6">
        <v>3393000</v>
      </c>
      <c r="AK24" s="6">
        <v>3393000</v>
      </c>
      <c r="AL24" s="6">
        <v>0</v>
      </c>
    </row>
    <row r="25" spans="2:38" outlineLevel="2">
      <c r="B25" s="5" t="s">
        <v>364</v>
      </c>
      <c r="C25" s="7">
        <v>0</v>
      </c>
      <c r="D25" s="6">
        <v>0</v>
      </c>
      <c r="E25" s="7">
        <v>0</v>
      </c>
      <c r="F25" s="6">
        <v>30000</v>
      </c>
      <c r="G25" s="6">
        <v>30000</v>
      </c>
      <c r="H25" s="6">
        <v>0</v>
      </c>
      <c r="I25" s="6">
        <v>51144.800000000003</v>
      </c>
      <c r="J25" s="6">
        <v>15.3588</v>
      </c>
      <c r="K25" s="6">
        <v>143159.9</v>
      </c>
      <c r="L25" s="6">
        <v>333000</v>
      </c>
      <c r="M25" s="6">
        <v>189840.1</v>
      </c>
      <c r="N25" s="6">
        <v>42.991</v>
      </c>
      <c r="O25" s="6">
        <v>27042.3</v>
      </c>
      <c r="P25" s="6">
        <v>4.7194000000000003</v>
      </c>
      <c r="Q25" s="6">
        <v>87407.55</v>
      </c>
      <c r="R25" s="6">
        <v>573000</v>
      </c>
      <c r="S25" s="6">
        <v>485592.45</v>
      </c>
      <c r="T25" s="6">
        <v>15.2544</v>
      </c>
      <c r="U25" s="6">
        <v>94683.08</v>
      </c>
      <c r="V25" s="6">
        <v>4.0532000000000004</v>
      </c>
      <c r="W25" s="6">
        <v>577838.59</v>
      </c>
      <c r="X25" s="6">
        <v>2336000</v>
      </c>
      <c r="Y25" s="6">
        <v>1758161.41</v>
      </c>
      <c r="Z25" s="6">
        <v>24.7362</v>
      </c>
      <c r="AA25" s="7">
        <v>0</v>
      </c>
      <c r="AB25" s="6">
        <v>0</v>
      </c>
      <c r="AC25" s="7">
        <v>0</v>
      </c>
      <c r="AD25" s="6">
        <v>121000</v>
      </c>
      <c r="AE25" s="6">
        <v>121000</v>
      </c>
      <c r="AF25" s="6">
        <v>0</v>
      </c>
      <c r="AG25" s="6">
        <v>172870.18</v>
      </c>
      <c r="AH25" s="6">
        <v>5.0949</v>
      </c>
      <c r="AI25" s="6">
        <v>808406.04</v>
      </c>
      <c r="AJ25" s="6">
        <v>3393000</v>
      </c>
      <c r="AK25" s="6">
        <v>2584593.96</v>
      </c>
      <c r="AL25" s="6">
        <v>23.825700000000001</v>
      </c>
    </row>
    <row r="26" spans="2:38" outlineLevel="4">
      <c r="B26" s="5" t="s">
        <v>422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6">
        <v>31124.29</v>
      </c>
      <c r="L26" s="7">
        <v>0</v>
      </c>
      <c r="M26" s="6">
        <v>-31124.29</v>
      </c>
      <c r="N26" s="6">
        <v>0</v>
      </c>
      <c r="O26" s="7">
        <v>0</v>
      </c>
      <c r="P26" s="6">
        <v>0</v>
      </c>
      <c r="Q26" s="6">
        <v>51287.39</v>
      </c>
      <c r="R26" s="7">
        <v>0</v>
      </c>
      <c r="S26" s="6">
        <v>-51287.39</v>
      </c>
      <c r="T26" s="6">
        <v>0</v>
      </c>
      <c r="U26" s="7">
        <v>0</v>
      </c>
      <c r="V26" s="6">
        <v>0</v>
      </c>
      <c r="W26" s="7">
        <v>0</v>
      </c>
      <c r="X26" s="7">
        <v>0</v>
      </c>
      <c r="Y26" s="6">
        <v>0</v>
      </c>
      <c r="Z26" s="6">
        <v>0</v>
      </c>
      <c r="AA26" s="7">
        <v>0</v>
      </c>
      <c r="AB26" s="6">
        <v>0</v>
      </c>
      <c r="AC26" s="7">
        <v>0</v>
      </c>
      <c r="AD26" s="7">
        <v>0</v>
      </c>
      <c r="AE26" s="6">
        <v>0</v>
      </c>
      <c r="AF26" s="6">
        <v>0</v>
      </c>
      <c r="AG26" s="6">
        <v>0</v>
      </c>
      <c r="AH26" s="6">
        <v>0</v>
      </c>
      <c r="AI26" s="6">
        <v>82411.679999999993</v>
      </c>
      <c r="AJ26" s="6">
        <v>0</v>
      </c>
      <c r="AK26" s="6">
        <v>-82411.679999999993</v>
      </c>
      <c r="AL26" s="6">
        <v>0</v>
      </c>
    </row>
    <row r="27" spans="2:38" outlineLevel="4">
      <c r="B27" s="5" t="s">
        <v>423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6">
        <v>8260</v>
      </c>
      <c r="L27" s="7">
        <v>0</v>
      </c>
      <c r="M27" s="6">
        <v>-8260</v>
      </c>
      <c r="N27" s="6">
        <v>0</v>
      </c>
      <c r="O27" s="7">
        <v>0</v>
      </c>
      <c r="P27" s="6">
        <v>0</v>
      </c>
      <c r="Q27" s="6">
        <v>123900</v>
      </c>
      <c r="R27" s="7">
        <v>0</v>
      </c>
      <c r="S27" s="6">
        <v>-123900</v>
      </c>
      <c r="T27" s="6">
        <v>0</v>
      </c>
      <c r="U27" s="7">
        <v>0</v>
      </c>
      <c r="V27" s="6">
        <v>0</v>
      </c>
      <c r="W27" s="7">
        <v>0</v>
      </c>
      <c r="X27" s="7">
        <v>0</v>
      </c>
      <c r="Y27" s="6">
        <v>0</v>
      </c>
      <c r="Z27" s="6">
        <v>0</v>
      </c>
      <c r="AA27" s="7">
        <v>0</v>
      </c>
      <c r="AB27" s="6">
        <v>0</v>
      </c>
      <c r="AC27" s="7">
        <v>0</v>
      </c>
      <c r="AD27" s="7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132160</v>
      </c>
      <c r="AJ27" s="6">
        <v>0</v>
      </c>
      <c r="AK27" s="6">
        <v>-132160</v>
      </c>
      <c r="AL27" s="6">
        <v>0</v>
      </c>
    </row>
    <row r="28" spans="2:38" outlineLevel="4">
      <c r="B28" s="5" t="s">
        <v>424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6">
        <v>5166</v>
      </c>
      <c r="L28" s="7">
        <v>0</v>
      </c>
      <c r="M28" s="6">
        <v>-5166</v>
      </c>
      <c r="N28" s="6">
        <v>0</v>
      </c>
      <c r="O28" s="7">
        <v>0</v>
      </c>
      <c r="P28" s="6">
        <v>0</v>
      </c>
      <c r="Q28" s="6">
        <v>77490</v>
      </c>
      <c r="R28" s="7">
        <v>0</v>
      </c>
      <c r="S28" s="6">
        <v>-77490</v>
      </c>
      <c r="T28" s="6">
        <v>0</v>
      </c>
      <c r="U28" s="7">
        <v>0</v>
      </c>
      <c r="V28" s="6">
        <v>0</v>
      </c>
      <c r="W28" s="7">
        <v>0</v>
      </c>
      <c r="X28" s="7">
        <v>0</v>
      </c>
      <c r="Y28" s="6">
        <v>0</v>
      </c>
      <c r="Z28" s="6">
        <v>0</v>
      </c>
      <c r="AA28" s="7">
        <v>0</v>
      </c>
      <c r="AB28" s="6">
        <v>0</v>
      </c>
      <c r="AC28" s="7">
        <v>0</v>
      </c>
      <c r="AD28" s="7">
        <v>0</v>
      </c>
      <c r="AE28" s="6">
        <v>0</v>
      </c>
      <c r="AF28" s="6">
        <v>0</v>
      </c>
      <c r="AG28" s="6">
        <v>0</v>
      </c>
      <c r="AH28" s="6">
        <v>0</v>
      </c>
      <c r="AI28" s="6">
        <v>82656</v>
      </c>
      <c r="AJ28" s="6">
        <v>0</v>
      </c>
      <c r="AK28" s="6">
        <v>-82656</v>
      </c>
      <c r="AL28" s="6">
        <v>0</v>
      </c>
    </row>
    <row r="29" spans="2:38" outlineLevel="3">
      <c r="B29" s="5" t="s">
        <v>425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6">
        <v>44550.29</v>
      </c>
      <c r="L29" s="7">
        <v>0</v>
      </c>
      <c r="M29" s="6">
        <v>-44550.29</v>
      </c>
      <c r="N29" s="6">
        <v>0</v>
      </c>
      <c r="O29" s="7">
        <v>0</v>
      </c>
      <c r="P29" s="6">
        <v>0</v>
      </c>
      <c r="Q29" s="6">
        <v>252677.39</v>
      </c>
      <c r="R29" s="7">
        <v>0</v>
      </c>
      <c r="S29" s="6">
        <v>-252677.39</v>
      </c>
      <c r="T29" s="6">
        <v>0</v>
      </c>
      <c r="U29" s="7">
        <v>0</v>
      </c>
      <c r="V29" s="6">
        <v>0</v>
      </c>
      <c r="W29" s="7">
        <v>0</v>
      </c>
      <c r="X29" s="7">
        <v>0</v>
      </c>
      <c r="Y29" s="6">
        <v>0</v>
      </c>
      <c r="Z29" s="6">
        <v>0</v>
      </c>
      <c r="AA29" s="7">
        <v>0</v>
      </c>
      <c r="AB29" s="6">
        <v>0</v>
      </c>
      <c r="AC29" s="7">
        <v>0</v>
      </c>
      <c r="AD29" s="7">
        <v>0</v>
      </c>
      <c r="AE29" s="6">
        <v>0</v>
      </c>
      <c r="AF29" s="6">
        <v>0</v>
      </c>
      <c r="AG29" s="6">
        <v>0</v>
      </c>
      <c r="AH29" s="6">
        <v>0</v>
      </c>
      <c r="AI29" s="6">
        <v>297227.68</v>
      </c>
      <c r="AJ29" s="6">
        <v>0</v>
      </c>
      <c r="AK29" s="6">
        <v>-297227.68</v>
      </c>
      <c r="AL29" s="6">
        <v>0</v>
      </c>
    </row>
    <row r="30" spans="2:38" outlineLevel="4">
      <c r="B30" s="5" t="s">
        <v>365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6">
        <v>10414.799999999999</v>
      </c>
      <c r="J30" s="6">
        <v>0</v>
      </c>
      <c r="K30" s="6">
        <v>77635.33</v>
      </c>
      <c r="L30" s="7">
        <v>0</v>
      </c>
      <c r="M30" s="6">
        <v>-77635.33</v>
      </c>
      <c r="N30" s="6">
        <v>0</v>
      </c>
      <c r="O30" s="6">
        <v>6694.8</v>
      </c>
      <c r="P30" s="6">
        <v>0</v>
      </c>
      <c r="Q30" s="6">
        <v>28280.9</v>
      </c>
      <c r="R30" s="7">
        <v>0</v>
      </c>
      <c r="S30" s="6">
        <v>-28280.9</v>
      </c>
      <c r="T30" s="6">
        <v>0</v>
      </c>
      <c r="U30" s="6">
        <v>9635.6299999999992</v>
      </c>
      <c r="V30" s="6">
        <v>0</v>
      </c>
      <c r="W30" s="6">
        <v>29344.14</v>
      </c>
      <c r="X30" s="7">
        <v>0</v>
      </c>
      <c r="Y30" s="6">
        <v>-29344.14</v>
      </c>
      <c r="Z30" s="6">
        <v>0</v>
      </c>
      <c r="AA30" s="6">
        <v>7708.5</v>
      </c>
      <c r="AB30" s="6">
        <v>0</v>
      </c>
      <c r="AC30" s="6">
        <v>31063.5</v>
      </c>
      <c r="AD30" s="7">
        <v>0</v>
      </c>
      <c r="AE30" s="6">
        <v>-31063.5</v>
      </c>
      <c r="AF30" s="6">
        <v>0</v>
      </c>
      <c r="AG30" s="6">
        <v>34453.730000000003</v>
      </c>
      <c r="AH30" s="6">
        <v>0</v>
      </c>
      <c r="AI30" s="6">
        <v>166323.87</v>
      </c>
      <c r="AJ30" s="6">
        <v>0</v>
      </c>
      <c r="AK30" s="6">
        <v>-166323.87</v>
      </c>
      <c r="AL30" s="6">
        <v>0</v>
      </c>
    </row>
    <row r="31" spans="2:38" outlineLevel="4">
      <c r="B31" s="5" t="s">
        <v>366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7">
        <v>0</v>
      </c>
      <c r="M31" s="6">
        <v>0</v>
      </c>
      <c r="N31" s="6">
        <v>0</v>
      </c>
      <c r="O31" s="7">
        <v>0</v>
      </c>
      <c r="P31" s="6">
        <v>0</v>
      </c>
      <c r="Q31" s="6">
        <v>16520</v>
      </c>
      <c r="R31" s="7">
        <v>0</v>
      </c>
      <c r="S31" s="6">
        <v>-16520</v>
      </c>
      <c r="T31" s="6">
        <v>0</v>
      </c>
      <c r="U31" s="7">
        <v>0</v>
      </c>
      <c r="V31" s="6">
        <v>0</v>
      </c>
      <c r="W31" s="7">
        <v>0</v>
      </c>
      <c r="X31" s="7">
        <v>0</v>
      </c>
      <c r="Y31" s="6">
        <v>0</v>
      </c>
      <c r="Z31" s="6">
        <v>0</v>
      </c>
      <c r="AA31" s="7">
        <v>0</v>
      </c>
      <c r="AB31" s="6">
        <v>0</v>
      </c>
      <c r="AC31" s="7">
        <v>0</v>
      </c>
      <c r="AD31" s="7">
        <v>0</v>
      </c>
      <c r="AE31" s="6">
        <v>0</v>
      </c>
      <c r="AF31" s="6">
        <v>0</v>
      </c>
      <c r="AG31" s="6">
        <v>0</v>
      </c>
      <c r="AH31" s="6">
        <v>0</v>
      </c>
      <c r="AI31" s="6">
        <v>16520</v>
      </c>
      <c r="AJ31" s="6">
        <v>0</v>
      </c>
      <c r="AK31" s="6">
        <v>-16520</v>
      </c>
      <c r="AL31" s="6">
        <v>0</v>
      </c>
    </row>
    <row r="32" spans="2:38" outlineLevel="4">
      <c r="B32" s="5" t="s">
        <v>367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7">
        <v>0</v>
      </c>
      <c r="M32" s="6">
        <v>0</v>
      </c>
      <c r="N32" s="6">
        <v>0</v>
      </c>
      <c r="O32" s="7">
        <v>0</v>
      </c>
      <c r="P32" s="6">
        <v>0</v>
      </c>
      <c r="Q32" s="6">
        <v>10332</v>
      </c>
      <c r="R32" s="7">
        <v>0</v>
      </c>
      <c r="S32" s="6">
        <v>-10332</v>
      </c>
      <c r="T32" s="6">
        <v>0</v>
      </c>
      <c r="U32" s="7">
        <v>0</v>
      </c>
      <c r="V32" s="6">
        <v>0</v>
      </c>
      <c r="W32" s="7">
        <v>0</v>
      </c>
      <c r="X32" s="7">
        <v>0</v>
      </c>
      <c r="Y32" s="6">
        <v>0</v>
      </c>
      <c r="Z32" s="6">
        <v>0</v>
      </c>
      <c r="AA32" s="7">
        <v>0</v>
      </c>
      <c r="AB32" s="6">
        <v>0</v>
      </c>
      <c r="AC32" s="7">
        <v>0</v>
      </c>
      <c r="AD32" s="7">
        <v>0</v>
      </c>
      <c r="AE32" s="6">
        <v>0</v>
      </c>
      <c r="AF32" s="6">
        <v>0</v>
      </c>
      <c r="AG32" s="6">
        <v>0</v>
      </c>
      <c r="AH32" s="6">
        <v>0</v>
      </c>
      <c r="AI32" s="6">
        <v>10332</v>
      </c>
      <c r="AJ32" s="6">
        <v>0</v>
      </c>
      <c r="AK32" s="6">
        <v>-10332</v>
      </c>
      <c r="AL32" s="6">
        <v>0</v>
      </c>
    </row>
    <row r="33" spans="2:38" outlineLevel="3">
      <c r="B33" s="5" t="s">
        <v>368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6">
        <v>10414.799999999999</v>
      </c>
      <c r="J33" s="6">
        <v>0</v>
      </c>
      <c r="K33" s="6">
        <v>77635.33</v>
      </c>
      <c r="L33" s="7">
        <v>0</v>
      </c>
      <c r="M33" s="6">
        <v>-77635.33</v>
      </c>
      <c r="N33" s="6">
        <v>0</v>
      </c>
      <c r="O33" s="6">
        <v>6694.8</v>
      </c>
      <c r="P33" s="6">
        <v>0</v>
      </c>
      <c r="Q33" s="6">
        <v>55132.9</v>
      </c>
      <c r="R33" s="7">
        <v>0</v>
      </c>
      <c r="S33" s="6">
        <v>-55132.9</v>
      </c>
      <c r="T33" s="6">
        <v>0</v>
      </c>
      <c r="U33" s="6">
        <v>9635.6299999999992</v>
      </c>
      <c r="V33" s="6">
        <v>0</v>
      </c>
      <c r="W33" s="6">
        <v>29344.14</v>
      </c>
      <c r="X33" s="7">
        <v>0</v>
      </c>
      <c r="Y33" s="6">
        <v>-29344.14</v>
      </c>
      <c r="Z33" s="6">
        <v>0</v>
      </c>
      <c r="AA33" s="6">
        <v>7708.5</v>
      </c>
      <c r="AB33" s="6">
        <v>0</v>
      </c>
      <c r="AC33" s="6">
        <v>31063.5</v>
      </c>
      <c r="AD33" s="7">
        <v>0</v>
      </c>
      <c r="AE33" s="6">
        <v>-31063.5</v>
      </c>
      <c r="AF33" s="6">
        <v>0</v>
      </c>
      <c r="AG33" s="6">
        <v>34453.730000000003</v>
      </c>
      <c r="AH33" s="6">
        <v>0</v>
      </c>
      <c r="AI33" s="6">
        <v>193175.87</v>
      </c>
      <c r="AJ33" s="6">
        <v>0</v>
      </c>
      <c r="AK33" s="6">
        <v>-193175.87</v>
      </c>
      <c r="AL33" s="6">
        <v>0</v>
      </c>
    </row>
    <row r="34" spans="2:38" outlineLevel="3">
      <c r="B34" s="5" t="s">
        <v>369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6">
        <v>263000</v>
      </c>
      <c r="M34" s="6">
        <v>263000</v>
      </c>
      <c r="N34" s="6">
        <v>0</v>
      </c>
      <c r="O34" s="7">
        <v>0</v>
      </c>
      <c r="P34" s="6">
        <v>0</v>
      </c>
      <c r="Q34" s="7">
        <v>0</v>
      </c>
      <c r="R34" s="6">
        <v>392000</v>
      </c>
      <c r="S34" s="6">
        <v>392000</v>
      </c>
      <c r="T34" s="6">
        <v>0</v>
      </c>
      <c r="U34" s="7">
        <v>0</v>
      </c>
      <c r="V34" s="6">
        <v>0</v>
      </c>
      <c r="W34" s="7">
        <v>0</v>
      </c>
      <c r="X34" s="6">
        <v>274000</v>
      </c>
      <c r="Y34" s="6">
        <v>274000</v>
      </c>
      <c r="Z34" s="6">
        <v>0</v>
      </c>
      <c r="AA34" s="7">
        <v>0</v>
      </c>
      <c r="AB34" s="6">
        <v>0</v>
      </c>
      <c r="AC34" s="7">
        <v>0</v>
      </c>
      <c r="AD34" s="6">
        <v>500000</v>
      </c>
      <c r="AE34" s="6">
        <v>500000</v>
      </c>
      <c r="AF34" s="6">
        <v>0</v>
      </c>
      <c r="AG34" s="6">
        <v>0</v>
      </c>
      <c r="AH34" s="6">
        <v>0</v>
      </c>
      <c r="AI34" s="6">
        <v>0</v>
      </c>
      <c r="AJ34" s="6">
        <v>1429000</v>
      </c>
      <c r="AK34" s="6">
        <v>1429000</v>
      </c>
      <c r="AL34" s="6">
        <v>0</v>
      </c>
    </row>
    <row r="35" spans="2:38" outlineLevel="2">
      <c r="B35" s="5" t="s">
        <v>370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6">
        <v>10414.799999999999</v>
      </c>
      <c r="J35" s="6">
        <v>3.96</v>
      </c>
      <c r="K35" s="6">
        <v>122185.62</v>
      </c>
      <c r="L35" s="6">
        <v>263000</v>
      </c>
      <c r="M35" s="6">
        <v>140814.38</v>
      </c>
      <c r="N35" s="6">
        <v>46.458399999999997</v>
      </c>
      <c r="O35" s="6">
        <v>6694.8</v>
      </c>
      <c r="P35" s="6">
        <v>1.7079</v>
      </c>
      <c r="Q35" s="6">
        <v>307810.28999999998</v>
      </c>
      <c r="R35" s="6">
        <v>392000</v>
      </c>
      <c r="S35" s="6">
        <v>84189.71</v>
      </c>
      <c r="T35" s="6">
        <v>78.522999999999996</v>
      </c>
      <c r="U35" s="6">
        <v>9635.6299999999992</v>
      </c>
      <c r="V35" s="6">
        <v>3.5167000000000002</v>
      </c>
      <c r="W35" s="6">
        <v>29344.14</v>
      </c>
      <c r="X35" s="6">
        <v>274000</v>
      </c>
      <c r="Y35" s="6">
        <v>244655.86</v>
      </c>
      <c r="Z35" s="6">
        <v>10.7095</v>
      </c>
      <c r="AA35" s="6">
        <v>7708.5</v>
      </c>
      <c r="AB35" s="6">
        <v>1.5417000000000001</v>
      </c>
      <c r="AC35" s="6">
        <v>31063.5</v>
      </c>
      <c r="AD35" s="6">
        <v>500000</v>
      </c>
      <c r="AE35" s="6">
        <v>468936.5</v>
      </c>
      <c r="AF35" s="6">
        <v>6.2126999999999999</v>
      </c>
      <c r="AG35" s="6">
        <v>34453.730000000003</v>
      </c>
      <c r="AH35" s="6">
        <v>2.411</v>
      </c>
      <c r="AI35" s="6">
        <v>490403.55</v>
      </c>
      <c r="AJ35" s="6">
        <v>1429000</v>
      </c>
      <c r="AK35" s="6">
        <v>938596.45</v>
      </c>
      <c r="AL35" s="6">
        <v>34.317999999999998</v>
      </c>
    </row>
    <row r="36" spans="2:38" outlineLevel="4">
      <c r="B36" s="5" t="s">
        <v>371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6">
        <v>13010.2</v>
      </c>
      <c r="J36" s="6">
        <v>0</v>
      </c>
      <c r="K36" s="6">
        <v>15502</v>
      </c>
      <c r="L36" s="7">
        <v>0</v>
      </c>
      <c r="M36" s="6">
        <v>-15502</v>
      </c>
      <c r="N36" s="6">
        <v>0</v>
      </c>
      <c r="O36" s="6">
        <v>458.8</v>
      </c>
      <c r="P36" s="6">
        <v>0</v>
      </c>
      <c r="Q36" s="6">
        <v>37750.6</v>
      </c>
      <c r="R36" s="7">
        <v>0</v>
      </c>
      <c r="S36" s="6">
        <v>-37750.6</v>
      </c>
      <c r="T36" s="6">
        <v>0</v>
      </c>
      <c r="U36" s="6">
        <v>2458.8000000000002</v>
      </c>
      <c r="V36" s="6">
        <v>0</v>
      </c>
      <c r="W36" s="6">
        <v>104950.6</v>
      </c>
      <c r="X36" s="7">
        <v>0</v>
      </c>
      <c r="Y36" s="6">
        <v>-104950.6</v>
      </c>
      <c r="Z36" s="6">
        <v>0</v>
      </c>
      <c r="AA36" s="6">
        <v>15730</v>
      </c>
      <c r="AB36" s="6">
        <v>0</v>
      </c>
      <c r="AC36" s="6">
        <v>76620.5</v>
      </c>
      <c r="AD36" s="7">
        <v>0</v>
      </c>
      <c r="AE36" s="6">
        <v>-76620.5</v>
      </c>
      <c r="AF36" s="6">
        <v>0</v>
      </c>
      <c r="AG36" s="6">
        <v>31657.8</v>
      </c>
      <c r="AH36" s="6">
        <v>0</v>
      </c>
      <c r="AI36" s="6">
        <v>234823.7</v>
      </c>
      <c r="AJ36" s="6">
        <v>0</v>
      </c>
      <c r="AK36" s="6">
        <v>-234823.7</v>
      </c>
      <c r="AL36" s="6">
        <v>0</v>
      </c>
    </row>
    <row r="37" spans="2:38" outlineLevel="3">
      <c r="B37" s="5" t="s">
        <v>372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13010.2</v>
      </c>
      <c r="J37" s="6">
        <v>0</v>
      </c>
      <c r="K37" s="6">
        <v>15502</v>
      </c>
      <c r="L37" s="7">
        <v>0</v>
      </c>
      <c r="M37" s="6">
        <v>-15502</v>
      </c>
      <c r="N37" s="6">
        <v>0</v>
      </c>
      <c r="O37" s="6">
        <v>458.8</v>
      </c>
      <c r="P37" s="6">
        <v>0</v>
      </c>
      <c r="Q37" s="6">
        <v>37750.6</v>
      </c>
      <c r="R37" s="7">
        <v>0</v>
      </c>
      <c r="S37" s="6">
        <v>-37750.6</v>
      </c>
      <c r="T37" s="6">
        <v>0</v>
      </c>
      <c r="U37" s="6">
        <v>2458.8000000000002</v>
      </c>
      <c r="V37" s="6">
        <v>0</v>
      </c>
      <c r="W37" s="6">
        <v>104950.6</v>
      </c>
      <c r="X37" s="7">
        <v>0</v>
      </c>
      <c r="Y37" s="6">
        <v>-104950.6</v>
      </c>
      <c r="Z37" s="6">
        <v>0</v>
      </c>
      <c r="AA37" s="6">
        <v>15730</v>
      </c>
      <c r="AB37" s="6">
        <v>0</v>
      </c>
      <c r="AC37" s="6">
        <v>76620.5</v>
      </c>
      <c r="AD37" s="7">
        <v>0</v>
      </c>
      <c r="AE37" s="6">
        <v>-76620.5</v>
      </c>
      <c r="AF37" s="6">
        <v>0</v>
      </c>
      <c r="AG37" s="6">
        <v>31657.8</v>
      </c>
      <c r="AH37" s="6">
        <v>0</v>
      </c>
      <c r="AI37" s="6">
        <v>234823.7</v>
      </c>
      <c r="AJ37" s="6">
        <v>0</v>
      </c>
      <c r="AK37" s="6">
        <v>-234823.7</v>
      </c>
      <c r="AL37" s="6">
        <v>0</v>
      </c>
    </row>
    <row r="38" spans="2:38" outlineLevel="3">
      <c r="B38" s="5" t="s">
        <v>373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6">
        <v>341000</v>
      </c>
      <c r="M38" s="6">
        <v>341000</v>
      </c>
      <c r="N38" s="6">
        <v>0</v>
      </c>
      <c r="O38" s="7">
        <v>0</v>
      </c>
      <c r="P38" s="6">
        <v>0</v>
      </c>
      <c r="Q38" s="7">
        <v>0</v>
      </c>
      <c r="R38" s="6">
        <v>295000</v>
      </c>
      <c r="S38" s="6">
        <v>295000</v>
      </c>
      <c r="T38" s="6">
        <v>0</v>
      </c>
      <c r="U38" s="7">
        <v>0</v>
      </c>
      <c r="V38" s="6">
        <v>0</v>
      </c>
      <c r="W38" s="7">
        <v>0</v>
      </c>
      <c r="X38" s="6">
        <v>465000</v>
      </c>
      <c r="Y38" s="6">
        <v>465000</v>
      </c>
      <c r="Z38" s="6">
        <v>0</v>
      </c>
      <c r="AA38" s="7">
        <v>0</v>
      </c>
      <c r="AB38" s="6">
        <v>0</v>
      </c>
      <c r="AC38" s="7">
        <v>0</v>
      </c>
      <c r="AD38" s="6">
        <v>457000</v>
      </c>
      <c r="AE38" s="6">
        <v>457000</v>
      </c>
      <c r="AF38" s="6">
        <v>0</v>
      </c>
      <c r="AG38" s="6">
        <v>0</v>
      </c>
      <c r="AH38" s="6">
        <v>0</v>
      </c>
      <c r="AI38" s="6">
        <v>0</v>
      </c>
      <c r="AJ38" s="6">
        <v>1558000</v>
      </c>
      <c r="AK38" s="6">
        <v>1558000</v>
      </c>
      <c r="AL38" s="6">
        <v>0</v>
      </c>
    </row>
    <row r="39" spans="2:38" outlineLevel="2">
      <c r="B39" s="5" t="s">
        <v>374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6">
        <v>13010.2</v>
      </c>
      <c r="J39" s="6">
        <v>3.8153000000000001</v>
      </c>
      <c r="K39" s="6">
        <v>15502</v>
      </c>
      <c r="L39" s="6">
        <v>341000</v>
      </c>
      <c r="M39" s="6">
        <v>325498</v>
      </c>
      <c r="N39" s="6">
        <v>4.5460000000000003</v>
      </c>
      <c r="O39" s="6">
        <v>458.8</v>
      </c>
      <c r="P39" s="6">
        <v>0.1555</v>
      </c>
      <c r="Q39" s="6">
        <v>37750.6</v>
      </c>
      <c r="R39" s="6">
        <v>295000</v>
      </c>
      <c r="S39" s="6">
        <v>257249.4</v>
      </c>
      <c r="T39" s="6">
        <v>12.796799999999999</v>
      </c>
      <c r="U39" s="6">
        <v>2458.8000000000002</v>
      </c>
      <c r="V39" s="6">
        <v>0.52880000000000005</v>
      </c>
      <c r="W39" s="6">
        <v>104950.6</v>
      </c>
      <c r="X39" s="6">
        <v>465000</v>
      </c>
      <c r="Y39" s="6">
        <v>360049.4</v>
      </c>
      <c r="Z39" s="6">
        <v>22.57</v>
      </c>
      <c r="AA39" s="6">
        <v>15730</v>
      </c>
      <c r="AB39" s="6">
        <v>3.4420000000000002</v>
      </c>
      <c r="AC39" s="6">
        <v>76620.5</v>
      </c>
      <c r="AD39" s="6">
        <v>457000</v>
      </c>
      <c r="AE39" s="6">
        <v>380379.5</v>
      </c>
      <c r="AF39" s="6">
        <v>16.765999999999998</v>
      </c>
      <c r="AG39" s="6">
        <v>31657.8</v>
      </c>
      <c r="AH39" s="6">
        <v>2.032</v>
      </c>
      <c r="AI39" s="6">
        <v>234823.7</v>
      </c>
      <c r="AJ39" s="6">
        <v>1558000</v>
      </c>
      <c r="AK39" s="6">
        <v>1323176.3</v>
      </c>
      <c r="AL39" s="6">
        <v>15.072100000000001</v>
      </c>
    </row>
    <row r="40" spans="2:38" outlineLevel="1">
      <c r="B40" s="5" t="s">
        <v>375</v>
      </c>
      <c r="C40" s="7">
        <v>0</v>
      </c>
      <c r="D40" s="6">
        <v>0</v>
      </c>
      <c r="E40" s="7">
        <v>0</v>
      </c>
      <c r="F40" s="6">
        <v>30000</v>
      </c>
      <c r="G40" s="6">
        <v>30000</v>
      </c>
      <c r="H40" s="6">
        <v>0</v>
      </c>
      <c r="I40" s="6">
        <v>74569.8</v>
      </c>
      <c r="J40" s="6">
        <v>7.9584000000000001</v>
      </c>
      <c r="K40" s="6">
        <v>280847.52</v>
      </c>
      <c r="L40" s="6">
        <v>937000</v>
      </c>
      <c r="M40" s="6">
        <v>656152.48</v>
      </c>
      <c r="N40" s="6">
        <v>29.973099999999999</v>
      </c>
      <c r="O40" s="6">
        <v>34195.9</v>
      </c>
      <c r="P40" s="6">
        <v>2.714</v>
      </c>
      <c r="Q40" s="6">
        <v>432968.44</v>
      </c>
      <c r="R40" s="6">
        <v>1260000</v>
      </c>
      <c r="S40" s="6">
        <v>827031.56</v>
      </c>
      <c r="T40" s="6">
        <v>34.3626</v>
      </c>
      <c r="U40" s="6">
        <v>106777.51</v>
      </c>
      <c r="V40" s="6">
        <v>3.4723999999999999</v>
      </c>
      <c r="W40" s="6">
        <v>712133.33</v>
      </c>
      <c r="X40" s="6">
        <v>3075000</v>
      </c>
      <c r="Y40" s="6">
        <v>2362866.67</v>
      </c>
      <c r="Z40" s="6">
        <v>23.158799999999999</v>
      </c>
      <c r="AA40" s="6">
        <v>23438.5</v>
      </c>
      <c r="AB40" s="6">
        <v>2.1743000000000001</v>
      </c>
      <c r="AC40" s="6">
        <v>107684</v>
      </c>
      <c r="AD40" s="6">
        <v>1078000</v>
      </c>
      <c r="AE40" s="6">
        <v>970316</v>
      </c>
      <c r="AF40" s="6">
        <v>9.9892000000000003</v>
      </c>
      <c r="AG40" s="6">
        <v>238981.71</v>
      </c>
      <c r="AH40" s="6">
        <v>3.7458</v>
      </c>
      <c r="AI40" s="6">
        <v>1533633.29</v>
      </c>
      <c r="AJ40" s="6">
        <v>6380000</v>
      </c>
      <c r="AK40" s="6">
        <v>4846366.71</v>
      </c>
      <c r="AL40" s="6">
        <v>24.0381</v>
      </c>
    </row>
    <row r="41" spans="2:38" outlineLevel="2">
      <c r="B41" s="5" t="s">
        <v>673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7">
        <v>0</v>
      </c>
      <c r="M41" s="6">
        <v>0</v>
      </c>
      <c r="N41" s="6">
        <v>0</v>
      </c>
      <c r="O41" s="7">
        <v>0</v>
      </c>
      <c r="P41" s="6">
        <v>0</v>
      </c>
      <c r="Q41" s="7">
        <v>0</v>
      </c>
      <c r="R41" s="7">
        <v>0</v>
      </c>
      <c r="S41" s="6">
        <v>0</v>
      </c>
      <c r="T41" s="6">
        <v>0</v>
      </c>
      <c r="U41" s="6">
        <v>6256.21</v>
      </c>
      <c r="V41" s="6">
        <v>0</v>
      </c>
      <c r="W41" s="6">
        <v>19338.39</v>
      </c>
      <c r="X41" s="7">
        <v>0</v>
      </c>
      <c r="Y41" s="6">
        <v>-19338.39</v>
      </c>
      <c r="Z41" s="6">
        <v>0</v>
      </c>
      <c r="AA41" s="7">
        <v>0</v>
      </c>
      <c r="AB41" s="6">
        <v>0</v>
      </c>
      <c r="AC41" s="7">
        <v>0</v>
      </c>
      <c r="AD41" s="7">
        <v>0</v>
      </c>
      <c r="AE41" s="6">
        <v>0</v>
      </c>
      <c r="AF41" s="6">
        <v>0</v>
      </c>
      <c r="AG41" s="6">
        <v>6256.21</v>
      </c>
      <c r="AH41" s="6">
        <v>0</v>
      </c>
      <c r="AI41" s="6">
        <v>19338.39</v>
      </c>
      <c r="AJ41" s="6">
        <v>0</v>
      </c>
      <c r="AK41" s="6">
        <v>-19338.39</v>
      </c>
      <c r="AL41" s="6">
        <v>0</v>
      </c>
    </row>
    <row r="42" spans="2:38" outlineLevel="2">
      <c r="B42" s="5" t="s">
        <v>379</v>
      </c>
      <c r="C42" s="6">
        <v>5512.58</v>
      </c>
      <c r="D42" s="6">
        <v>0</v>
      </c>
      <c r="E42" s="6">
        <v>22765.42</v>
      </c>
      <c r="F42" s="7">
        <v>0</v>
      </c>
      <c r="G42" s="6">
        <v>-22765.42</v>
      </c>
      <c r="H42" s="6">
        <v>0</v>
      </c>
      <c r="I42" s="6">
        <v>36039.839999999997</v>
      </c>
      <c r="J42" s="6">
        <v>0</v>
      </c>
      <c r="K42" s="6">
        <v>175739.08</v>
      </c>
      <c r="L42" s="7">
        <v>0</v>
      </c>
      <c r="M42" s="6">
        <v>-175739.08</v>
      </c>
      <c r="N42" s="6">
        <v>0</v>
      </c>
      <c r="O42" s="6">
        <v>77304.13</v>
      </c>
      <c r="P42" s="6">
        <v>0</v>
      </c>
      <c r="Q42" s="6">
        <v>481932.76</v>
      </c>
      <c r="R42" s="7">
        <v>0</v>
      </c>
      <c r="S42" s="6">
        <v>-481932.76</v>
      </c>
      <c r="T42" s="6">
        <v>0</v>
      </c>
      <c r="U42" s="6">
        <v>198074.54</v>
      </c>
      <c r="V42" s="6">
        <v>0</v>
      </c>
      <c r="W42" s="6">
        <v>715855.72</v>
      </c>
      <c r="X42" s="7">
        <v>0</v>
      </c>
      <c r="Y42" s="6">
        <v>-715855.72</v>
      </c>
      <c r="Z42" s="6">
        <v>0</v>
      </c>
      <c r="AA42" s="6">
        <v>46969.73</v>
      </c>
      <c r="AB42" s="6">
        <v>0</v>
      </c>
      <c r="AC42" s="6">
        <v>237664.18</v>
      </c>
      <c r="AD42" s="7">
        <v>0</v>
      </c>
      <c r="AE42" s="6">
        <v>-237664.18</v>
      </c>
      <c r="AF42" s="6">
        <v>0</v>
      </c>
      <c r="AG42" s="6">
        <v>363900.82</v>
      </c>
      <c r="AH42" s="6">
        <v>0</v>
      </c>
      <c r="AI42" s="6">
        <v>1633957.16</v>
      </c>
      <c r="AJ42" s="6">
        <v>0</v>
      </c>
      <c r="AK42" s="6">
        <v>-1633957.16</v>
      </c>
      <c r="AL42" s="6">
        <v>0</v>
      </c>
    </row>
    <row r="43" spans="2:38" outlineLevel="2">
      <c r="B43" s="5" t="s">
        <v>380</v>
      </c>
      <c r="C43" s="6">
        <v>153.07</v>
      </c>
      <c r="D43" s="6">
        <v>0</v>
      </c>
      <c r="E43" s="6">
        <v>651.36</v>
      </c>
      <c r="F43" s="7">
        <v>0</v>
      </c>
      <c r="G43" s="6">
        <v>-651.36</v>
      </c>
      <c r="H43" s="6">
        <v>0</v>
      </c>
      <c r="I43" s="6">
        <v>8724.7999999999993</v>
      </c>
      <c r="J43" s="6">
        <v>0</v>
      </c>
      <c r="K43" s="6">
        <v>37126.949999999997</v>
      </c>
      <c r="L43" s="7">
        <v>0</v>
      </c>
      <c r="M43" s="6">
        <v>-37126.949999999997</v>
      </c>
      <c r="N43" s="6">
        <v>0</v>
      </c>
      <c r="O43" s="6">
        <v>4745.07</v>
      </c>
      <c r="P43" s="6">
        <v>0</v>
      </c>
      <c r="Q43" s="6">
        <v>20191.89</v>
      </c>
      <c r="R43" s="7">
        <v>0</v>
      </c>
      <c r="S43" s="6">
        <v>-20191.89</v>
      </c>
      <c r="T43" s="6">
        <v>0</v>
      </c>
      <c r="U43" s="6">
        <v>6046.12</v>
      </c>
      <c r="V43" s="6">
        <v>0</v>
      </c>
      <c r="W43" s="6">
        <v>25728.32</v>
      </c>
      <c r="X43" s="7">
        <v>0</v>
      </c>
      <c r="Y43" s="6">
        <v>-25728.32</v>
      </c>
      <c r="Z43" s="6">
        <v>0</v>
      </c>
      <c r="AA43" s="6">
        <v>6199.2</v>
      </c>
      <c r="AB43" s="6">
        <v>0</v>
      </c>
      <c r="AC43" s="6">
        <v>26379.67</v>
      </c>
      <c r="AD43" s="7">
        <v>0</v>
      </c>
      <c r="AE43" s="6">
        <v>-26379.67</v>
      </c>
      <c r="AF43" s="6">
        <v>0</v>
      </c>
      <c r="AG43" s="6">
        <v>25868.26</v>
      </c>
      <c r="AH43" s="6">
        <v>0</v>
      </c>
      <c r="AI43" s="6">
        <v>110078.19</v>
      </c>
      <c r="AJ43" s="6">
        <v>0</v>
      </c>
      <c r="AK43" s="6">
        <v>-110078.19</v>
      </c>
      <c r="AL43" s="6">
        <v>0</v>
      </c>
    </row>
    <row r="44" spans="2:38" outlineLevel="2">
      <c r="B44" s="5" t="s">
        <v>381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6">
        <v>7050</v>
      </c>
      <c r="J44" s="6">
        <v>0</v>
      </c>
      <c r="K44" s="6">
        <v>18147</v>
      </c>
      <c r="L44" s="7">
        <v>0</v>
      </c>
      <c r="M44" s="6">
        <v>-18147</v>
      </c>
      <c r="N44" s="6">
        <v>0</v>
      </c>
      <c r="O44" s="6">
        <v>1932.42</v>
      </c>
      <c r="P44" s="6">
        <v>0</v>
      </c>
      <c r="Q44" s="6">
        <v>4012.28</v>
      </c>
      <c r="R44" s="7">
        <v>0</v>
      </c>
      <c r="S44" s="6">
        <v>-4012.28</v>
      </c>
      <c r="T44" s="6">
        <v>0</v>
      </c>
      <c r="U44" s="6">
        <v>4596.79</v>
      </c>
      <c r="V44" s="6">
        <v>0</v>
      </c>
      <c r="W44" s="6">
        <v>33047.599999999999</v>
      </c>
      <c r="X44" s="7">
        <v>0</v>
      </c>
      <c r="Y44" s="6">
        <v>-33047.599999999999</v>
      </c>
      <c r="Z44" s="6">
        <v>0</v>
      </c>
      <c r="AA44" s="6">
        <v>1124.1300000000001</v>
      </c>
      <c r="AB44" s="6">
        <v>0</v>
      </c>
      <c r="AC44" s="6">
        <v>48552.84</v>
      </c>
      <c r="AD44" s="7">
        <v>0</v>
      </c>
      <c r="AE44" s="6">
        <v>-48552.84</v>
      </c>
      <c r="AF44" s="6">
        <v>0</v>
      </c>
      <c r="AG44" s="6">
        <v>14703.34</v>
      </c>
      <c r="AH44" s="6">
        <v>0</v>
      </c>
      <c r="AI44" s="6">
        <v>103759.72</v>
      </c>
      <c r="AJ44" s="6">
        <v>0</v>
      </c>
      <c r="AK44" s="6">
        <v>-103759.72</v>
      </c>
      <c r="AL44" s="6">
        <v>0</v>
      </c>
    </row>
    <row r="45" spans="2:38" outlineLevel="2">
      <c r="B45" s="5" t="s">
        <v>382</v>
      </c>
      <c r="C45" s="6">
        <v>3793.29</v>
      </c>
      <c r="D45" s="6">
        <v>0</v>
      </c>
      <c r="E45" s="6">
        <v>11052.27</v>
      </c>
      <c r="F45" s="7">
        <v>0</v>
      </c>
      <c r="G45" s="6">
        <v>-11052.27</v>
      </c>
      <c r="H45" s="6">
        <v>0</v>
      </c>
      <c r="I45" s="6">
        <v>7494.1</v>
      </c>
      <c r="J45" s="6">
        <v>0</v>
      </c>
      <c r="K45" s="6">
        <v>29712.25</v>
      </c>
      <c r="L45" s="7">
        <v>0</v>
      </c>
      <c r="M45" s="6">
        <v>-29712.25</v>
      </c>
      <c r="N45" s="6">
        <v>0</v>
      </c>
      <c r="O45" s="6">
        <v>5141.18</v>
      </c>
      <c r="P45" s="6">
        <v>0</v>
      </c>
      <c r="Q45" s="6">
        <v>20430.54</v>
      </c>
      <c r="R45" s="7">
        <v>0</v>
      </c>
      <c r="S45" s="6">
        <v>-20430.54</v>
      </c>
      <c r="T45" s="6">
        <v>0</v>
      </c>
      <c r="U45" s="6">
        <v>4091.38</v>
      </c>
      <c r="V45" s="6">
        <v>0</v>
      </c>
      <c r="W45" s="6">
        <v>16264.93</v>
      </c>
      <c r="X45" s="7">
        <v>0</v>
      </c>
      <c r="Y45" s="6">
        <v>-16264.93</v>
      </c>
      <c r="Z45" s="6">
        <v>0</v>
      </c>
      <c r="AA45" s="6">
        <v>8825.89</v>
      </c>
      <c r="AB45" s="6">
        <v>0</v>
      </c>
      <c r="AC45" s="6">
        <v>35229.18</v>
      </c>
      <c r="AD45" s="7">
        <v>0</v>
      </c>
      <c r="AE45" s="6">
        <v>-35229.18</v>
      </c>
      <c r="AF45" s="6">
        <v>0</v>
      </c>
      <c r="AG45" s="6">
        <v>29345.84</v>
      </c>
      <c r="AH45" s="6">
        <v>0</v>
      </c>
      <c r="AI45" s="6">
        <v>112689.17</v>
      </c>
      <c r="AJ45" s="6">
        <v>0</v>
      </c>
      <c r="AK45" s="6">
        <v>-112689.17</v>
      </c>
      <c r="AL45" s="6">
        <v>0</v>
      </c>
    </row>
    <row r="46" spans="2:38" outlineLevel="1">
      <c r="B46" s="5" t="s">
        <v>383</v>
      </c>
      <c r="C46" s="6">
        <v>9458.94</v>
      </c>
      <c r="D46" s="6">
        <v>0</v>
      </c>
      <c r="E46" s="6">
        <v>34469.050000000003</v>
      </c>
      <c r="F46" s="7">
        <v>0</v>
      </c>
      <c r="G46" s="6">
        <v>-34469.050000000003</v>
      </c>
      <c r="H46" s="6">
        <v>0</v>
      </c>
      <c r="I46" s="6">
        <v>59308.74</v>
      </c>
      <c r="J46" s="6">
        <v>0</v>
      </c>
      <c r="K46" s="6">
        <v>260725.28</v>
      </c>
      <c r="L46" s="7">
        <v>0</v>
      </c>
      <c r="M46" s="6">
        <v>-260725.28</v>
      </c>
      <c r="N46" s="6">
        <v>0</v>
      </c>
      <c r="O46" s="6">
        <v>89122.8</v>
      </c>
      <c r="P46" s="6">
        <v>0</v>
      </c>
      <c r="Q46" s="6">
        <v>526567.47</v>
      </c>
      <c r="R46" s="7">
        <v>0</v>
      </c>
      <c r="S46" s="6">
        <v>-526567.47</v>
      </c>
      <c r="T46" s="6">
        <v>0</v>
      </c>
      <c r="U46" s="6">
        <v>219065.04</v>
      </c>
      <c r="V46" s="6">
        <v>0</v>
      </c>
      <c r="W46" s="6">
        <v>810234.96</v>
      </c>
      <c r="X46" s="7">
        <v>0</v>
      </c>
      <c r="Y46" s="6">
        <v>-810234.96</v>
      </c>
      <c r="Z46" s="6">
        <v>0</v>
      </c>
      <c r="AA46" s="6">
        <v>63118.95</v>
      </c>
      <c r="AB46" s="6">
        <v>0</v>
      </c>
      <c r="AC46" s="6">
        <v>347825.87</v>
      </c>
      <c r="AD46" s="7">
        <v>0</v>
      </c>
      <c r="AE46" s="6">
        <v>-347825.87</v>
      </c>
      <c r="AF46" s="6">
        <v>0</v>
      </c>
      <c r="AG46" s="6">
        <v>440074.47</v>
      </c>
      <c r="AH46" s="6">
        <v>0</v>
      </c>
      <c r="AI46" s="6">
        <v>1979822.63</v>
      </c>
      <c r="AJ46" s="6">
        <v>0</v>
      </c>
      <c r="AK46" s="6">
        <v>-1979822.63</v>
      </c>
      <c r="AL46" s="6">
        <v>0</v>
      </c>
    </row>
    <row r="47" spans="2:38" outlineLevel="2">
      <c r="B47" s="5" t="s">
        <v>395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7">
        <v>0</v>
      </c>
      <c r="L47" s="7">
        <v>0</v>
      </c>
      <c r="M47" s="6">
        <v>0</v>
      </c>
      <c r="N47" s="6">
        <v>0</v>
      </c>
      <c r="O47" s="7">
        <v>0</v>
      </c>
      <c r="P47" s="6">
        <v>0</v>
      </c>
      <c r="Q47" s="7">
        <v>0</v>
      </c>
      <c r="R47" s="7">
        <v>0</v>
      </c>
      <c r="S47" s="6">
        <v>0</v>
      </c>
      <c r="T47" s="6">
        <v>0</v>
      </c>
      <c r="U47" s="6">
        <v>578000</v>
      </c>
      <c r="V47" s="6">
        <v>0.63170000000000004</v>
      </c>
      <c r="W47" s="6">
        <v>7695004.5999999996</v>
      </c>
      <c r="X47" s="6">
        <v>91498000</v>
      </c>
      <c r="Y47" s="6">
        <v>83802995.400000006</v>
      </c>
      <c r="Z47" s="6">
        <v>8.41</v>
      </c>
      <c r="AA47" s="7">
        <v>0</v>
      </c>
      <c r="AB47" s="6">
        <v>0</v>
      </c>
      <c r="AC47" s="7">
        <v>0</v>
      </c>
      <c r="AD47" s="7">
        <v>0</v>
      </c>
      <c r="AE47" s="6">
        <v>0</v>
      </c>
      <c r="AF47" s="6">
        <v>0</v>
      </c>
      <c r="AG47" s="6">
        <v>578000</v>
      </c>
      <c r="AH47" s="6">
        <v>0.63170000000000004</v>
      </c>
      <c r="AI47" s="6">
        <v>7695004.5999999996</v>
      </c>
      <c r="AJ47" s="6">
        <v>91498000</v>
      </c>
      <c r="AK47" s="6">
        <v>83802995.400000006</v>
      </c>
      <c r="AL47" s="6">
        <v>8.41</v>
      </c>
    </row>
    <row r="48" spans="2:38" outlineLevel="2">
      <c r="B48" s="5" t="s">
        <v>674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7">
        <v>0</v>
      </c>
      <c r="J48" s="6">
        <v>0</v>
      </c>
      <c r="K48" s="7">
        <v>0</v>
      </c>
      <c r="L48" s="7">
        <v>0</v>
      </c>
      <c r="M48" s="6">
        <v>0</v>
      </c>
      <c r="N48" s="6">
        <v>0</v>
      </c>
      <c r="O48" s="7">
        <v>0</v>
      </c>
      <c r="P48" s="6">
        <v>0</v>
      </c>
      <c r="Q48" s="7">
        <v>0</v>
      </c>
      <c r="R48" s="7">
        <v>0</v>
      </c>
      <c r="S48" s="6">
        <v>0</v>
      </c>
      <c r="T48" s="6">
        <v>0</v>
      </c>
      <c r="U48" s="6">
        <v>1630002.57</v>
      </c>
      <c r="V48" s="6">
        <v>0</v>
      </c>
      <c r="W48" s="6">
        <v>5468357.7999999998</v>
      </c>
      <c r="X48" s="7">
        <v>0</v>
      </c>
      <c r="Y48" s="6">
        <v>-5468357.7999999998</v>
      </c>
      <c r="Z48" s="6">
        <v>0</v>
      </c>
      <c r="AA48" s="7">
        <v>0</v>
      </c>
      <c r="AB48" s="6">
        <v>0</v>
      </c>
      <c r="AC48" s="7">
        <v>0</v>
      </c>
      <c r="AD48" s="7">
        <v>0</v>
      </c>
      <c r="AE48" s="6">
        <v>0</v>
      </c>
      <c r="AF48" s="6">
        <v>0</v>
      </c>
      <c r="AG48" s="6">
        <v>1630002.57</v>
      </c>
      <c r="AH48" s="6">
        <v>0</v>
      </c>
      <c r="AI48" s="6">
        <v>5468357.7999999998</v>
      </c>
      <c r="AJ48" s="6">
        <v>0</v>
      </c>
      <c r="AK48" s="6">
        <v>-5468357.7999999998</v>
      </c>
      <c r="AL48" s="6">
        <v>0</v>
      </c>
    </row>
    <row r="49" spans="2:38" outlineLevel="2">
      <c r="B49" s="5" t="s">
        <v>675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7">
        <v>0</v>
      </c>
      <c r="J49" s="6">
        <v>0</v>
      </c>
      <c r="K49" s="7">
        <v>0</v>
      </c>
      <c r="L49" s="7">
        <v>0</v>
      </c>
      <c r="M49" s="6">
        <v>0</v>
      </c>
      <c r="N49" s="6">
        <v>0</v>
      </c>
      <c r="O49" s="7">
        <v>0</v>
      </c>
      <c r="P49" s="6">
        <v>0</v>
      </c>
      <c r="Q49" s="7">
        <v>0</v>
      </c>
      <c r="R49" s="7">
        <v>0</v>
      </c>
      <c r="S49" s="6">
        <v>0</v>
      </c>
      <c r="T49" s="6">
        <v>0</v>
      </c>
      <c r="U49" s="6">
        <v>493305.7</v>
      </c>
      <c r="V49" s="6">
        <v>0</v>
      </c>
      <c r="W49" s="6">
        <v>986492.84</v>
      </c>
      <c r="X49" s="7">
        <v>0</v>
      </c>
      <c r="Y49" s="6">
        <v>-986492.84</v>
      </c>
      <c r="Z49" s="6">
        <v>0</v>
      </c>
      <c r="AA49" s="7">
        <v>0</v>
      </c>
      <c r="AB49" s="6">
        <v>0</v>
      </c>
      <c r="AC49" s="7">
        <v>0</v>
      </c>
      <c r="AD49" s="7">
        <v>0</v>
      </c>
      <c r="AE49" s="6">
        <v>0</v>
      </c>
      <c r="AF49" s="6">
        <v>0</v>
      </c>
      <c r="AG49" s="6">
        <v>493305.7</v>
      </c>
      <c r="AH49" s="6">
        <v>0</v>
      </c>
      <c r="AI49" s="6">
        <v>986492.84</v>
      </c>
      <c r="AJ49" s="6">
        <v>0</v>
      </c>
      <c r="AK49" s="6">
        <v>-986492.84</v>
      </c>
      <c r="AL49" s="6">
        <v>0</v>
      </c>
    </row>
    <row r="50" spans="2:38" outlineLevel="1">
      <c r="B50" s="5" t="s">
        <v>396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7">
        <v>0</v>
      </c>
      <c r="M50" s="6">
        <v>0</v>
      </c>
      <c r="N50" s="6">
        <v>0</v>
      </c>
      <c r="O50" s="7">
        <v>0</v>
      </c>
      <c r="P50" s="6">
        <v>0</v>
      </c>
      <c r="Q50" s="7">
        <v>0</v>
      </c>
      <c r="R50" s="7">
        <v>0</v>
      </c>
      <c r="S50" s="6">
        <v>0</v>
      </c>
      <c r="T50" s="6">
        <v>0</v>
      </c>
      <c r="U50" s="6">
        <v>2701308.27</v>
      </c>
      <c r="V50" s="6">
        <v>2.9523000000000001</v>
      </c>
      <c r="W50" s="6">
        <v>14149855.24</v>
      </c>
      <c r="X50" s="6">
        <v>91498000</v>
      </c>
      <c r="Y50" s="6">
        <v>77348144.760000005</v>
      </c>
      <c r="Z50" s="6">
        <v>15.464700000000001</v>
      </c>
      <c r="AA50" s="7">
        <v>0</v>
      </c>
      <c r="AB50" s="6">
        <v>0</v>
      </c>
      <c r="AC50" s="7">
        <v>0</v>
      </c>
      <c r="AD50" s="7">
        <v>0</v>
      </c>
      <c r="AE50" s="6">
        <v>0</v>
      </c>
      <c r="AF50" s="6">
        <v>0</v>
      </c>
      <c r="AG50" s="6">
        <v>2701308.27</v>
      </c>
      <c r="AH50" s="6">
        <v>2.9523000000000001</v>
      </c>
      <c r="AI50" s="6">
        <v>14149855.24</v>
      </c>
      <c r="AJ50" s="6">
        <v>91498000</v>
      </c>
      <c r="AK50" s="6">
        <v>77348144.760000005</v>
      </c>
      <c r="AL50" s="6">
        <v>15.464700000000001</v>
      </c>
    </row>
    <row r="51" spans="2:38" outlineLevel="2">
      <c r="B51" s="5" t="s">
        <v>397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6">
        <v>3254</v>
      </c>
      <c r="J51" s="6">
        <v>0</v>
      </c>
      <c r="K51" s="6">
        <v>39136</v>
      </c>
      <c r="L51" s="7">
        <v>0</v>
      </c>
      <c r="M51" s="6">
        <v>-39136</v>
      </c>
      <c r="N51" s="6">
        <v>0</v>
      </c>
      <c r="O51" s="7">
        <v>0</v>
      </c>
      <c r="P51" s="6">
        <v>0</v>
      </c>
      <c r="Q51" s="6">
        <v>10296.1</v>
      </c>
      <c r="R51" s="7">
        <v>0</v>
      </c>
      <c r="S51" s="6">
        <v>-10296.1</v>
      </c>
      <c r="T51" s="6">
        <v>0</v>
      </c>
      <c r="U51" s="7">
        <v>0</v>
      </c>
      <c r="V51" s="6">
        <v>0</v>
      </c>
      <c r="W51" s="6">
        <v>9154.85</v>
      </c>
      <c r="X51" s="7">
        <v>0</v>
      </c>
      <c r="Y51" s="6">
        <v>-9154.85</v>
      </c>
      <c r="Z51" s="6">
        <v>0</v>
      </c>
      <c r="AA51" s="7">
        <v>0</v>
      </c>
      <c r="AB51" s="6">
        <v>0</v>
      </c>
      <c r="AC51" s="6">
        <v>6785.03</v>
      </c>
      <c r="AD51" s="7">
        <v>0</v>
      </c>
      <c r="AE51" s="6">
        <v>-6785.03</v>
      </c>
      <c r="AF51" s="6">
        <v>0</v>
      </c>
      <c r="AG51" s="6">
        <v>3254</v>
      </c>
      <c r="AH51" s="6">
        <v>0</v>
      </c>
      <c r="AI51" s="6">
        <v>65371.98</v>
      </c>
      <c r="AJ51" s="6">
        <v>0</v>
      </c>
      <c r="AK51" s="6">
        <v>-65371.98</v>
      </c>
      <c r="AL51" s="6">
        <v>0</v>
      </c>
    </row>
    <row r="52" spans="2:38" outlineLevel="2">
      <c r="B52" s="5" t="s">
        <v>398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7">
        <v>0</v>
      </c>
      <c r="J52" s="6">
        <v>0</v>
      </c>
      <c r="K52" s="7">
        <v>0</v>
      </c>
      <c r="L52" s="7">
        <v>0</v>
      </c>
      <c r="M52" s="6">
        <v>0</v>
      </c>
      <c r="N52" s="6">
        <v>0</v>
      </c>
      <c r="O52" s="7">
        <v>0</v>
      </c>
      <c r="P52" s="6">
        <v>0</v>
      </c>
      <c r="Q52" s="6">
        <v>10877.5</v>
      </c>
      <c r="R52" s="7">
        <v>0</v>
      </c>
      <c r="S52" s="6">
        <v>-10877.5</v>
      </c>
      <c r="T52" s="6">
        <v>0</v>
      </c>
      <c r="U52" s="7">
        <v>0</v>
      </c>
      <c r="V52" s="6">
        <v>0</v>
      </c>
      <c r="W52" s="7">
        <v>0</v>
      </c>
      <c r="X52" s="7">
        <v>0</v>
      </c>
      <c r="Y52" s="6">
        <v>0</v>
      </c>
      <c r="Z52" s="6">
        <v>0</v>
      </c>
      <c r="AA52" s="7">
        <v>0</v>
      </c>
      <c r="AB52" s="6">
        <v>0</v>
      </c>
      <c r="AC52" s="7">
        <v>0</v>
      </c>
      <c r="AD52" s="7">
        <v>0</v>
      </c>
      <c r="AE52" s="6">
        <v>0</v>
      </c>
      <c r="AF52" s="6">
        <v>0</v>
      </c>
      <c r="AG52" s="6">
        <v>0</v>
      </c>
      <c r="AH52" s="6">
        <v>0</v>
      </c>
      <c r="AI52" s="6">
        <v>10877.5</v>
      </c>
      <c r="AJ52" s="6">
        <v>0</v>
      </c>
      <c r="AK52" s="6">
        <v>-10877.5</v>
      </c>
      <c r="AL52" s="6">
        <v>0</v>
      </c>
    </row>
    <row r="53" spans="2:38" outlineLevel="2">
      <c r="B53" s="5" t="s">
        <v>399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6">
        <v>21200</v>
      </c>
      <c r="J53" s="6">
        <v>0</v>
      </c>
      <c r="K53" s="6">
        <v>40840</v>
      </c>
      <c r="L53" s="7">
        <v>0</v>
      </c>
      <c r="M53" s="6">
        <v>-40840</v>
      </c>
      <c r="N53" s="6">
        <v>0</v>
      </c>
      <c r="O53" s="6">
        <v>30875.51</v>
      </c>
      <c r="P53" s="6">
        <v>0</v>
      </c>
      <c r="Q53" s="6">
        <v>30875.51</v>
      </c>
      <c r="R53" s="7">
        <v>0</v>
      </c>
      <c r="S53" s="6">
        <v>-30875.51</v>
      </c>
      <c r="T53" s="6">
        <v>0</v>
      </c>
      <c r="U53" s="7">
        <v>0</v>
      </c>
      <c r="V53" s="6">
        <v>0</v>
      </c>
      <c r="W53" s="6">
        <v>652439.46</v>
      </c>
      <c r="X53" s="7">
        <v>0</v>
      </c>
      <c r="Y53" s="6">
        <v>-652439.46</v>
      </c>
      <c r="Z53" s="6">
        <v>0</v>
      </c>
      <c r="AA53" s="7">
        <v>0</v>
      </c>
      <c r="AB53" s="6">
        <v>0</v>
      </c>
      <c r="AC53" s="7">
        <v>0</v>
      </c>
      <c r="AD53" s="7">
        <v>0</v>
      </c>
      <c r="AE53" s="6">
        <v>0</v>
      </c>
      <c r="AF53" s="6">
        <v>0</v>
      </c>
      <c r="AG53" s="6">
        <v>52075.51</v>
      </c>
      <c r="AH53" s="6">
        <v>0</v>
      </c>
      <c r="AI53" s="6">
        <v>724154.97</v>
      </c>
      <c r="AJ53" s="6">
        <v>0</v>
      </c>
      <c r="AK53" s="6">
        <v>-724154.97</v>
      </c>
      <c r="AL53" s="6">
        <v>0</v>
      </c>
    </row>
    <row r="54" spans="2:38" outlineLevel="2">
      <c r="B54" s="5" t="s">
        <v>428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6">
        <v>119720</v>
      </c>
      <c r="J54" s="6">
        <v>0</v>
      </c>
      <c r="K54" s="6">
        <v>455137.07</v>
      </c>
      <c r="L54" s="7">
        <v>0</v>
      </c>
      <c r="M54" s="6">
        <v>-455137.07</v>
      </c>
      <c r="N54" s="6">
        <v>0</v>
      </c>
      <c r="O54" s="7">
        <v>0</v>
      </c>
      <c r="P54" s="6">
        <v>0</v>
      </c>
      <c r="Q54" s="7">
        <v>0</v>
      </c>
      <c r="R54" s="7">
        <v>0</v>
      </c>
      <c r="S54" s="6">
        <v>0</v>
      </c>
      <c r="T54" s="6">
        <v>0</v>
      </c>
      <c r="U54" s="7">
        <v>0</v>
      </c>
      <c r="V54" s="6">
        <v>0</v>
      </c>
      <c r="W54" s="7">
        <v>0</v>
      </c>
      <c r="X54" s="7">
        <v>0</v>
      </c>
      <c r="Y54" s="6">
        <v>0</v>
      </c>
      <c r="Z54" s="6">
        <v>0</v>
      </c>
      <c r="AA54" s="7">
        <v>0</v>
      </c>
      <c r="AB54" s="6">
        <v>0</v>
      </c>
      <c r="AC54" s="7">
        <v>0</v>
      </c>
      <c r="AD54" s="7">
        <v>0</v>
      </c>
      <c r="AE54" s="6">
        <v>0</v>
      </c>
      <c r="AF54" s="6">
        <v>0</v>
      </c>
      <c r="AG54" s="6">
        <v>119720</v>
      </c>
      <c r="AH54" s="6">
        <v>0</v>
      </c>
      <c r="AI54" s="6">
        <v>455137.07</v>
      </c>
      <c r="AJ54" s="6">
        <v>0</v>
      </c>
      <c r="AK54" s="6">
        <v>-455137.07</v>
      </c>
      <c r="AL54" s="6">
        <v>0</v>
      </c>
    </row>
    <row r="55" spans="2:38" outlineLevel="2">
      <c r="B55" s="5" t="s">
        <v>400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6">
        <v>-118106.28</v>
      </c>
      <c r="J55" s="6">
        <v>0</v>
      </c>
      <c r="K55" s="6">
        <v>-447442.39</v>
      </c>
      <c r="L55" s="7">
        <v>0</v>
      </c>
      <c r="M55" s="6">
        <v>447442.39</v>
      </c>
      <c r="N55" s="6">
        <v>0</v>
      </c>
      <c r="O55" s="6">
        <v>2298.7199999999998</v>
      </c>
      <c r="P55" s="6">
        <v>0</v>
      </c>
      <c r="Q55" s="6">
        <v>6634.3</v>
      </c>
      <c r="R55" s="7">
        <v>0</v>
      </c>
      <c r="S55" s="6">
        <v>-6634.3</v>
      </c>
      <c r="T55" s="6">
        <v>0</v>
      </c>
      <c r="U55" s="6">
        <v>651.44000000000005</v>
      </c>
      <c r="V55" s="6">
        <v>0</v>
      </c>
      <c r="W55" s="6">
        <v>2612.0500000000002</v>
      </c>
      <c r="X55" s="7">
        <v>0</v>
      </c>
      <c r="Y55" s="6">
        <v>-2612.0500000000002</v>
      </c>
      <c r="Z55" s="6">
        <v>0</v>
      </c>
      <c r="AA55" s="7">
        <v>0</v>
      </c>
      <c r="AB55" s="6">
        <v>0</v>
      </c>
      <c r="AC55" s="7">
        <v>0</v>
      </c>
      <c r="AD55" s="7">
        <v>0</v>
      </c>
      <c r="AE55" s="6">
        <v>0</v>
      </c>
      <c r="AF55" s="6">
        <v>0</v>
      </c>
      <c r="AG55" s="6">
        <v>-115156.12</v>
      </c>
      <c r="AH55" s="6">
        <v>0</v>
      </c>
      <c r="AI55" s="6">
        <v>-438196.04</v>
      </c>
      <c r="AJ55" s="6">
        <v>0</v>
      </c>
      <c r="AK55" s="6">
        <v>438196.04</v>
      </c>
      <c r="AL55" s="6">
        <v>0</v>
      </c>
    </row>
    <row r="56" spans="2:38" outlineLevel="1">
      <c r="B56" s="5" t="s">
        <v>401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6">
        <v>26067.72</v>
      </c>
      <c r="J56" s="6">
        <v>0</v>
      </c>
      <c r="K56" s="6">
        <v>87670.68</v>
      </c>
      <c r="L56" s="7">
        <v>0</v>
      </c>
      <c r="M56" s="6">
        <v>-87670.68</v>
      </c>
      <c r="N56" s="6">
        <v>0</v>
      </c>
      <c r="O56" s="6">
        <v>33174.230000000003</v>
      </c>
      <c r="P56" s="6">
        <v>0</v>
      </c>
      <c r="Q56" s="6">
        <v>58683.41</v>
      </c>
      <c r="R56" s="7">
        <v>0</v>
      </c>
      <c r="S56" s="6">
        <v>-58683.41</v>
      </c>
      <c r="T56" s="6">
        <v>0</v>
      </c>
      <c r="U56" s="6">
        <v>651.44000000000005</v>
      </c>
      <c r="V56" s="6">
        <v>0</v>
      </c>
      <c r="W56" s="6">
        <v>664206.36</v>
      </c>
      <c r="X56" s="7">
        <v>0</v>
      </c>
      <c r="Y56" s="6">
        <v>-664206.36</v>
      </c>
      <c r="Z56" s="6">
        <v>0</v>
      </c>
      <c r="AA56" s="7">
        <v>0</v>
      </c>
      <c r="AB56" s="6">
        <v>0</v>
      </c>
      <c r="AC56" s="6">
        <v>6785.03</v>
      </c>
      <c r="AD56" s="7">
        <v>0</v>
      </c>
      <c r="AE56" s="6">
        <v>-6785.03</v>
      </c>
      <c r="AF56" s="6">
        <v>0</v>
      </c>
      <c r="AG56" s="6">
        <v>59893.39</v>
      </c>
      <c r="AH56" s="6">
        <v>0</v>
      </c>
      <c r="AI56" s="6">
        <v>817345.48</v>
      </c>
      <c r="AJ56" s="6">
        <v>0</v>
      </c>
      <c r="AK56" s="6">
        <v>-817345.48</v>
      </c>
      <c r="AL56" s="6">
        <v>0</v>
      </c>
    </row>
    <row r="57" spans="2:38" outlineLevel="2">
      <c r="B57" s="5" t="s">
        <v>402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6">
        <v>38476</v>
      </c>
      <c r="L57" s="7">
        <v>0</v>
      </c>
      <c r="M57" s="6">
        <v>-38476</v>
      </c>
      <c r="N57" s="6">
        <v>0</v>
      </c>
      <c r="O57" s="7">
        <v>0</v>
      </c>
      <c r="P57" s="6">
        <v>0</v>
      </c>
      <c r="Q57" s="6">
        <v>200</v>
      </c>
      <c r="R57" s="7">
        <v>0</v>
      </c>
      <c r="S57" s="6">
        <v>-200</v>
      </c>
      <c r="T57" s="6">
        <v>0</v>
      </c>
      <c r="U57" s="6">
        <v>1168.2</v>
      </c>
      <c r="V57" s="6">
        <v>0</v>
      </c>
      <c r="W57" s="6">
        <v>1168.2</v>
      </c>
      <c r="X57" s="7">
        <v>0</v>
      </c>
      <c r="Y57" s="6">
        <v>-1168.2</v>
      </c>
      <c r="Z57" s="6">
        <v>0</v>
      </c>
      <c r="AA57" s="7">
        <v>0</v>
      </c>
      <c r="AB57" s="6">
        <v>0</v>
      </c>
      <c r="AC57" s="7">
        <v>0</v>
      </c>
      <c r="AD57" s="7">
        <v>0</v>
      </c>
      <c r="AE57" s="6">
        <v>0</v>
      </c>
      <c r="AF57" s="6">
        <v>0</v>
      </c>
      <c r="AG57" s="6">
        <v>1168.2</v>
      </c>
      <c r="AH57" s="6">
        <v>0</v>
      </c>
      <c r="AI57" s="6">
        <v>39844.199999999997</v>
      </c>
      <c r="AJ57" s="6">
        <v>0</v>
      </c>
      <c r="AK57" s="6">
        <v>-39844.199999999997</v>
      </c>
      <c r="AL57" s="6">
        <v>0</v>
      </c>
    </row>
    <row r="58" spans="2:38" outlineLevel="1">
      <c r="B58" s="5" t="s">
        <v>403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7">
        <v>0</v>
      </c>
      <c r="J58" s="6">
        <v>0</v>
      </c>
      <c r="K58" s="6">
        <v>38476</v>
      </c>
      <c r="L58" s="7">
        <v>0</v>
      </c>
      <c r="M58" s="6">
        <v>-38476</v>
      </c>
      <c r="N58" s="6">
        <v>0</v>
      </c>
      <c r="O58" s="7">
        <v>0</v>
      </c>
      <c r="P58" s="6">
        <v>0</v>
      </c>
      <c r="Q58" s="6">
        <v>200</v>
      </c>
      <c r="R58" s="7">
        <v>0</v>
      </c>
      <c r="S58" s="6">
        <v>-200</v>
      </c>
      <c r="T58" s="6">
        <v>0</v>
      </c>
      <c r="U58" s="6">
        <v>1168.2</v>
      </c>
      <c r="V58" s="6">
        <v>0</v>
      </c>
      <c r="W58" s="6">
        <v>1168.2</v>
      </c>
      <c r="X58" s="7">
        <v>0</v>
      </c>
      <c r="Y58" s="6">
        <v>-1168.2</v>
      </c>
      <c r="Z58" s="6">
        <v>0</v>
      </c>
      <c r="AA58" s="7">
        <v>0</v>
      </c>
      <c r="AB58" s="6">
        <v>0</v>
      </c>
      <c r="AC58" s="7">
        <v>0</v>
      </c>
      <c r="AD58" s="7">
        <v>0</v>
      </c>
      <c r="AE58" s="6">
        <v>0</v>
      </c>
      <c r="AF58" s="6">
        <v>0</v>
      </c>
      <c r="AG58" s="6">
        <v>1168.2</v>
      </c>
      <c r="AH58" s="6">
        <v>0</v>
      </c>
      <c r="AI58" s="6">
        <v>39844.199999999997</v>
      </c>
      <c r="AJ58" s="6">
        <v>0</v>
      </c>
      <c r="AK58" s="6">
        <v>-39844.199999999997</v>
      </c>
      <c r="AL58" s="6">
        <v>0</v>
      </c>
    </row>
    <row r="59" spans="2:38" outlineLevel="2">
      <c r="B59" s="5" t="s">
        <v>430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7">
        <v>0</v>
      </c>
      <c r="J59" s="6">
        <v>0</v>
      </c>
      <c r="K59" s="7">
        <v>0</v>
      </c>
      <c r="L59" s="7">
        <v>0</v>
      </c>
      <c r="M59" s="6">
        <v>0</v>
      </c>
      <c r="N59" s="6">
        <v>0</v>
      </c>
      <c r="O59" s="7">
        <v>0</v>
      </c>
      <c r="P59" s="6">
        <v>0</v>
      </c>
      <c r="Q59" s="7">
        <v>0</v>
      </c>
      <c r="R59" s="7">
        <v>0</v>
      </c>
      <c r="S59" s="6">
        <v>0</v>
      </c>
      <c r="T59" s="6">
        <v>0</v>
      </c>
      <c r="U59" s="7">
        <v>0</v>
      </c>
      <c r="V59" s="6">
        <v>0</v>
      </c>
      <c r="W59" s="6">
        <v>-27958.639999999999</v>
      </c>
      <c r="X59" s="7">
        <v>0</v>
      </c>
      <c r="Y59" s="6">
        <v>27958.639999999999</v>
      </c>
      <c r="Z59" s="6">
        <v>0</v>
      </c>
      <c r="AA59" s="7">
        <v>0</v>
      </c>
      <c r="AB59" s="6">
        <v>0</v>
      </c>
      <c r="AC59" s="7">
        <v>0</v>
      </c>
      <c r="AD59" s="7">
        <v>0</v>
      </c>
      <c r="AE59" s="6">
        <v>0</v>
      </c>
      <c r="AF59" s="6">
        <v>0</v>
      </c>
      <c r="AG59" s="6">
        <v>0</v>
      </c>
      <c r="AH59" s="6">
        <v>0</v>
      </c>
      <c r="AI59" s="6">
        <v>-27958.639999999999</v>
      </c>
      <c r="AJ59" s="6">
        <v>0</v>
      </c>
      <c r="AK59" s="6">
        <v>27958.639999999999</v>
      </c>
      <c r="AL59" s="6">
        <v>0</v>
      </c>
    </row>
    <row r="60" spans="2:38" outlineLevel="2">
      <c r="B60" s="5" t="s">
        <v>663</v>
      </c>
      <c r="C60" s="7">
        <v>0</v>
      </c>
      <c r="D60" s="6">
        <v>0</v>
      </c>
      <c r="E60" s="7">
        <v>0</v>
      </c>
      <c r="F60" s="7">
        <v>0</v>
      </c>
      <c r="G60" s="6">
        <v>0</v>
      </c>
      <c r="H60" s="6">
        <v>0</v>
      </c>
      <c r="I60" s="7">
        <v>0</v>
      </c>
      <c r="J60" s="6">
        <v>0</v>
      </c>
      <c r="K60" s="7">
        <v>0</v>
      </c>
      <c r="L60" s="7">
        <v>0</v>
      </c>
      <c r="M60" s="6">
        <v>0</v>
      </c>
      <c r="N60" s="6">
        <v>0</v>
      </c>
      <c r="O60" s="7">
        <v>0</v>
      </c>
      <c r="P60" s="6">
        <v>0</v>
      </c>
      <c r="Q60" s="7">
        <v>0</v>
      </c>
      <c r="R60" s="7">
        <v>0</v>
      </c>
      <c r="S60" s="6">
        <v>0</v>
      </c>
      <c r="T60" s="6">
        <v>0</v>
      </c>
      <c r="U60" s="7">
        <v>0</v>
      </c>
      <c r="V60" s="6">
        <v>0</v>
      </c>
      <c r="W60" s="6">
        <v>-336.65</v>
      </c>
      <c r="X60" s="7">
        <v>0</v>
      </c>
      <c r="Y60" s="6">
        <v>336.65</v>
      </c>
      <c r="Z60" s="6">
        <v>0</v>
      </c>
      <c r="AA60" s="7">
        <v>0</v>
      </c>
      <c r="AB60" s="6">
        <v>0</v>
      </c>
      <c r="AC60" s="7">
        <v>0</v>
      </c>
      <c r="AD60" s="7">
        <v>0</v>
      </c>
      <c r="AE60" s="6">
        <v>0</v>
      </c>
      <c r="AF60" s="6">
        <v>0</v>
      </c>
      <c r="AG60" s="6">
        <v>0</v>
      </c>
      <c r="AH60" s="6">
        <v>0</v>
      </c>
      <c r="AI60" s="6">
        <v>-336.65</v>
      </c>
      <c r="AJ60" s="6">
        <v>0</v>
      </c>
      <c r="AK60" s="6">
        <v>336.65</v>
      </c>
      <c r="AL60" s="6">
        <v>0</v>
      </c>
    </row>
    <row r="61" spans="2:38" outlineLevel="1">
      <c r="B61" s="5" t="s">
        <v>432</v>
      </c>
      <c r="C61" s="7">
        <v>0</v>
      </c>
      <c r="D61" s="6">
        <v>0</v>
      </c>
      <c r="E61" s="7">
        <v>0</v>
      </c>
      <c r="F61" s="7">
        <v>0</v>
      </c>
      <c r="G61" s="6">
        <v>0</v>
      </c>
      <c r="H61" s="6">
        <v>0</v>
      </c>
      <c r="I61" s="7">
        <v>0</v>
      </c>
      <c r="J61" s="6">
        <v>0</v>
      </c>
      <c r="K61" s="7">
        <v>0</v>
      </c>
      <c r="L61" s="7">
        <v>0</v>
      </c>
      <c r="M61" s="6">
        <v>0</v>
      </c>
      <c r="N61" s="6">
        <v>0</v>
      </c>
      <c r="O61" s="7">
        <v>0</v>
      </c>
      <c r="P61" s="6">
        <v>0</v>
      </c>
      <c r="Q61" s="7">
        <v>0</v>
      </c>
      <c r="R61" s="7">
        <v>0</v>
      </c>
      <c r="S61" s="6">
        <v>0</v>
      </c>
      <c r="T61" s="6">
        <v>0</v>
      </c>
      <c r="U61" s="7">
        <v>0</v>
      </c>
      <c r="V61" s="6">
        <v>0</v>
      </c>
      <c r="W61" s="6">
        <v>-28295.29</v>
      </c>
      <c r="X61" s="7">
        <v>0</v>
      </c>
      <c r="Y61" s="6">
        <v>28295.29</v>
      </c>
      <c r="Z61" s="6">
        <v>0</v>
      </c>
      <c r="AA61" s="7">
        <v>0</v>
      </c>
      <c r="AB61" s="6">
        <v>0</v>
      </c>
      <c r="AC61" s="7">
        <v>0</v>
      </c>
      <c r="AD61" s="7">
        <v>0</v>
      </c>
      <c r="AE61" s="6">
        <v>0</v>
      </c>
      <c r="AF61" s="6">
        <v>0</v>
      </c>
      <c r="AG61" s="6">
        <v>0</v>
      </c>
      <c r="AH61" s="6">
        <v>0</v>
      </c>
      <c r="AI61" s="6">
        <v>-28295.29</v>
      </c>
      <c r="AJ61" s="6">
        <v>0</v>
      </c>
      <c r="AK61" s="6">
        <v>28295.29</v>
      </c>
      <c r="AL61" s="6">
        <v>0</v>
      </c>
    </row>
    <row r="62" spans="2:38" outlineLevel="2">
      <c r="B62" s="5" t="s">
        <v>404</v>
      </c>
      <c r="C62" s="6">
        <v>3</v>
      </c>
      <c r="D62" s="6">
        <v>0</v>
      </c>
      <c r="E62" s="6">
        <v>13</v>
      </c>
      <c r="F62" s="7">
        <v>0</v>
      </c>
      <c r="G62" s="6">
        <v>-13</v>
      </c>
      <c r="H62" s="6">
        <v>0</v>
      </c>
      <c r="I62" s="6">
        <v>114</v>
      </c>
      <c r="J62" s="6">
        <v>5.7</v>
      </c>
      <c r="K62" s="6">
        <v>567</v>
      </c>
      <c r="L62" s="6">
        <v>2000</v>
      </c>
      <c r="M62" s="6">
        <v>1433</v>
      </c>
      <c r="N62" s="6">
        <v>28.35</v>
      </c>
      <c r="O62" s="6">
        <v>62</v>
      </c>
      <c r="P62" s="6">
        <v>2.0667</v>
      </c>
      <c r="Q62" s="6">
        <v>308</v>
      </c>
      <c r="R62" s="6">
        <v>3000</v>
      </c>
      <c r="S62" s="6">
        <v>2692</v>
      </c>
      <c r="T62" s="6">
        <v>10.2667</v>
      </c>
      <c r="U62" s="6">
        <v>79</v>
      </c>
      <c r="V62" s="6">
        <v>1.58</v>
      </c>
      <c r="W62" s="6">
        <v>388</v>
      </c>
      <c r="X62" s="6">
        <v>5000</v>
      </c>
      <c r="Y62" s="6">
        <v>4612</v>
      </c>
      <c r="Z62" s="6">
        <v>7.76</v>
      </c>
      <c r="AA62" s="6">
        <v>78</v>
      </c>
      <c r="AB62" s="6">
        <v>3.9</v>
      </c>
      <c r="AC62" s="6">
        <v>390</v>
      </c>
      <c r="AD62" s="6">
        <v>2000</v>
      </c>
      <c r="AE62" s="6">
        <v>1610</v>
      </c>
      <c r="AF62" s="6">
        <v>19.5</v>
      </c>
      <c r="AG62" s="6">
        <v>336</v>
      </c>
      <c r="AH62" s="6">
        <v>2.8</v>
      </c>
      <c r="AI62" s="6">
        <v>1666</v>
      </c>
      <c r="AJ62" s="6">
        <v>12000</v>
      </c>
      <c r="AK62" s="6">
        <v>10334</v>
      </c>
      <c r="AL62" s="6">
        <v>13.8833</v>
      </c>
    </row>
    <row r="63" spans="2:38" outlineLevel="1">
      <c r="B63" s="5" t="s">
        <v>405</v>
      </c>
      <c r="C63" s="6">
        <v>3</v>
      </c>
      <c r="D63" s="6">
        <v>0</v>
      </c>
      <c r="E63" s="6">
        <v>13</v>
      </c>
      <c r="F63" s="7">
        <v>0</v>
      </c>
      <c r="G63" s="6">
        <v>-13</v>
      </c>
      <c r="H63" s="6">
        <v>0</v>
      </c>
      <c r="I63" s="6">
        <v>114</v>
      </c>
      <c r="J63" s="6">
        <v>5.7</v>
      </c>
      <c r="K63" s="6">
        <v>567</v>
      </c>
      <c r="L63" s="6">
        <v>2000</v>
      </c>
      <c r="M63" s="6">
        <v>1433</v>
      </c>
      <c r="N63" s="6">
        <v>28.35</v>
      </c>
      <c r="O63" s="6">
        <v>62</v>
      </c>
      <c r="P63" s="6">
        <v>2.0667</v>
      </c>
      <c r="Q63" s="6">
        <v>308</v>
      </c>
      <c r="R63" s="6">
        <v>3000</v>
      </c>
      <c r="S63" s="6">
        <v>2692</v>
      </c>
      <c r="T63" s="6">
        <v>10.2667</v>
      </c>
      <c r="U63" s="6">
        <v>79</v>
      </c>
      <c r="V63" s="6">
        <v>1.58</v>
      </c>
      <c r="W63" s="6">
        <v>388</v>
      </c>
      <c r="X63" s="6">
        <v>5000</v>
      </c>
      <c r="Y63" s="6">
        <v>4612</v>
      </c>
      <c r="Z63" s="6">
        <v>7.76</v>
      </c>
      <c r="AA63" s="6">
        <v>78</v>
      </c>
      <c r="AB63" s="6">
        <v>3.9</v>
      </c>
      <c r="AC63" s="6">
        <v>390</v>
      </c>
      <c r="AD63" s="6">
        <v>2000</v>
      </c>
      <c r="AE63" s="6">
        <v>1610</v>
      </c>
      <c r="AF63" s="6">
        <v>19.5</v>
      </c>
      <c r="AG63" s="6">
        <v>336</v>
      </c>
      <c r="AH63" s="6">
        <v>2.8</v>
      </c>
      <c r="AI63" s="6">
        <v>1666</v>
      </c>
      <c r="AJ63" s="6">
        <v>12000</v>
      </c>
      <c r="AK63" s="6">
        <v>10334</v>
      </c>
      <c r="AL63" s="6">
        <v>13.8833</v>
      </c>
    </row>
    <row r="64" spans="2:38" outlineLevel="3">
      <c r="B64" s="5" t="s">
        <v>676</v>
      </c>
      <c r="C64" s="7">
        <v>0</v>
      </c>
      <c r="D64" s="6">
        <v>0</v>
      </c>
      <c r="E64" s="7">
        <v>0</v>
      </c>
      <c r="F64" s="7">
        <v>0</v>
      </c>
      <c r="G64" s="6">
        <v>0</v>
      </c>
      <c r="H64" s="6">
        <v>0</v>
      </c>
      <c r="I64" s="7">
        <v>0</v>
      </c>
      <c r="J64" s="6">
        <v>0</v>
      </c>
      <c r="K64" s="7">
        <v>0</v>
      </c>
      <c r="L64" s="7">
        <v>0</v>
      </c>
      <c r="M64" s="6">
        <v>0</v>
      </c>
      <c r="N64" s="6">
        <v>0</v>
      </c>
      <c r="O64" s="7">
        <v>0</v>
      </c>
      <c r="P64" s="6">
        <v>0</v>
      </c>
      <c r="Q64" s="7">
        <v>0</v>
      </c>
      <c r="R64" s="6">
        <v>9500000</v>
      </c>
      <c r="S64" s="6">
        <v>9500000</v>
      </c>
      <c r="T64" s="6">
        <v>0</v>
      </c>
      <c r="U64" s="7">
        <v>0</v>
      </c>
      <c r="V64" s="6">
        <v>0</v>
      </c>
      <c r="W64" s="7">
        <v>0</v>
      </c>
      <c r="X64" s="7">
        <v>0</v>
      </c>
      <c r="Y64" s="6">
        <v>0</v>
      </c>
      <c r="Z64" s="6">
        <v>0</v>
      </c>
      <c r="AA64" s="7">
        <v>0</v>
      </c>
      <c r="AB64" s="6">
        <v>0</v>
      </c>
      <c r="AC64" s="7">
        <v>0</v>
      </c>
      <c r="AD64" s="7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9500000</v>
      </c>
      <c r="AK64" s="6">
        <v>9500000</v>
      </c>
      <c r="AL64" s="6">
        <v>0</v>
      </c>
    </row>
    <row r="65" spans="2:38" outlineLevel="3">
      <c r="B65" s="5" t="s">
        <v>677</v>
      </c>
      <c r="C65" s="7">
        <v>0</v>
      </c>
      <c r="D65" s="6">
        <v>0</v>
      </c>
      <c r="E65" s="7">
        <v>0</v>
      </c>
      <c r="F65" s="7">
        <v>0</v>
      </c>
      <c r="G65" s="6">
        <v>0</v>
      </c>
      <c r="H65" s="6">
        <v>0</v>
      </c>
      <c r="I65" s="7">
        <v>0</v>
      </c>
      <c r="J65" s="6">
        <v>0</v>
      </c>
      <c r="K65" s="7">
        <v>0</v>
      </c>
      <c r="L65" s="7">
        <v>0</v>
      </c>
      <c r="M65" s="6">
        <v>0</v>
      </c>
      <c r="N65" s="6">
        <v>0</v>
      </c>
      <c r="O65" s="6">
        <v>306750.63</v>
      </c>
      <c r="P65" s="6">
        <v>0</v>
      </c>
      <c r="Q65" s="6">
        <v>1925062.03</v>
      </c>
      <c r="R65" s="7">
        <v>0</v>
      </c>
      <c r="S65" s="6">
        <v>-1925062.03</v>
      </c>
      <c r="T65" s="6">
        <v>0</v>
      </c>
      <c r="U65" s="7">
        <v>0</v>
      </c>
      <c r="V65" s="6">
        <v>0</v>
      </c>
      <c r="W65" s="7">
        <v>0</v>
      </c>
      <c r="X65" s="7">
        <v>0</v>
      </c>
      <c r="Y65" s="6">
        <v>0</v>
      </c>
      <c r="Z65" s="6">
        <v>0</v>
      </c>
      <c r="AA65" s="7">
        <v>0</v>
      </c>
      <c r="AB65" s="6">
        <v>0</v>
      </c>
      <c r="AC65" s="7">
        <v>0</v>
      </c>
      <c r="AD65" s="7">
        <v>0</v>
      </c>
      <c r="AE65" s="6">
        <v>0</v>
      </c>
      <c r="AF65" s="6">
        <v>0</v>
      </c>
      <c r="AG65" s="6">
        <v>306750.63</v>
      </c>
      <c r="AH65" s="6">
        <v>0</v>
      </c>
      <c r="AI65" s="6">
        <v>1925062.03</v>
      </c>
      <c r="AJ65" s="6">
        <v>0</v>
      </c>
      <c r="AK65" s="6">
        <v>-1925062.03</v>
      </c>
      <c r="AL65" s="6">
        <v>0</v>
      </c>
    </row>
    <row r="66" spans="2:38" outlineLevel="2">
      <c r="B66" s="5" t="s">
        <v>678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6">
        <v>0</v>
      </c>
      <c r="O66" s="6">
        <v>306750.63</v>
      </c>
      <c r="P66" s="6">
        <v>3.2290000000000001</v>
      </c>
      <c r="Q66" s="6">
        <v>1925062.03</v>
      </c>
      <c r="R66" s="6">
        <v>9500000</v>
      </c>
      <c r="S66" s="6">
        <v>7574937.9699999997</v>
      </c>
      <c r="T66" s="6">
        <v>20.2638</v>
      </c>
      <c r="U66" s="7">
        <v>0</v>
      </c>
      <c r="V66" s="6">
        <v>0</v>
      </c>
      <c r="W66" s="7">
        <v>0</v>
      </c>
      <c r="X66" s="7">
        <v>0</v>
      </c>
      <c r="Y66" s="6">
        <v>0</v>
      </c>
      <c r="Z66" s="6">
        <v>0</v>
      </c>
      <c r="AA66" s="7">
        <v>0</v>
      </c>
      <c r="AB66" s="6">
        <v>0</v>
      </c>
      <c r="AC66" s="7">
        <v>0</v>
      </c>
      <c r="AD66" s="7">
        <v>0</v>
      </c>
      <c r="AE66" s="6">
        <v>0</v>
      </c>
      <c r="AF66" s="6">
        <v>0</v>
      </c>
      <c r="AG66" s="6">
        <v>306750.63</v>
      </c>
      <c r="AH66" s="6">
        <v>3.2290000000000001</v>
      </c>
      <c r="AI66" s="6">
        <v>1925062.03</v>
      </c>
      <c r="AJ66" s="6">
        <v>9500000</v>
      </c>
      <c r="AK66" s="6">
        <v>7574937.9699999997</v>
      </c>
      <c r="AL66" s="6">
        <v>20.2638</v>
      </c>
    </row>
    <row r="67" spans="2:38" outlineLevel="3">
      <c r="B67" s="5" t="s">
        <v>406</v>
      </c>
      <c r="C67" s="7">
        <v>0</v>
      </c>
      <c r="D67" s="6">
        <v>0</v>
      </c>
      <c r="E67" s="7">
        <v>0</v>
      </c>
      <c r="F67" s="7">
        <v>0</v>
      </c>
      <c r="G67" s="6">
        <v>0</v>
      </c>
      <c r="H67" s="6">
        <v>0</v>
      </c>
      <c r="I67" s="7">
        <v>0</v>
      </c>
      <c r="J67" s="6">
        <v>0</v>
      </c>
      <c r="K67" s="7">
        <v>0</v>
      </c>
      <c r="L67" s="7">
        <v>0</v>
      </c>
      <c r="M67" s="6">
        <v>0</v>
      </c>
      <c r="N67" s="6">
        <v>0</v>
      </c>
      <c r="O67" s="6">
        <v>1400</v>
      </c>
      <c r="P67" s="6">
        <v>12.7273</v>
      </c>
      <c r="Q67" s="6">
        <v>1400</v>
      </c>
      <c r="R67" s="6">
        <v>11000</v>
      </c>
      <c r="S67" s="6">
        <v>9600</v>
      </c>
      <c r="T67" s="6">
        <v>12.7273</v>
      </c>
      <c r="U67" s="7">
        <v>0</v>
      </c>
      <c r="V67" s="6">
        <v>0</v>
      </c>
      <c r="W67" s="6">
        <v>244700</v>
      </c>
      <c r="X67" s="6">
        <v>150000</v>
      </c>
      <c r="Y67" s="6">
        <v>-94700</v>
      </c>
      <c r="Z67" s="6">
        <v>163.13329999999999</v>
      </c>
      <c r="AA67" s="7">
        <v>0</v>
      </c>
      <c r="AB67" s="6">
        <v>0</v>
      </c>
      <c r="AC67" s="7">
        <v>0</v>
      </c>
      <c r="AD67" s="7">
        <v>0</v>
      </c>
      <c r="AE67" s="6">
        <v>0</v>
      </c>
      <c r="AF67" s="6">
        <v>0</v>
      </c>
      <c r="AG67" s="6">
        <v>1400</v>
      </c>
      <c r="AH67" s="6">
        <v>0.86960000000000004</v>
      </c>
      <c r="AI67" s="6">
        <v>246100</v>
      </c>
      <c r="AJ67" s="6">
        <v>161000</v>
      </c>
      <c r="AK67" s="6">
        <v>-85100</v>
      </c>
      <c r="AL67" s="6">
        <v>152.8571</v>
      </c>
    </row>
    <row r="68" spans="2:38" outlineLevel="3">
      <c r="B68" s="5" t="s">
        <v>407</v>
      </c>
      <c r="C68" s="7">
        <v>0</v>
      </c>
      <c r="D68" s="6">
        <v>0</v>
      </c>
      <c r="E68" s="7">
        <v>0</v>
      </c>
      <c r="F68" s="7">
        <v>0</v>
      </c>
      <c r="G68" s="6">
        <v>0</v>
      </c>
      <c r="H68" s="6">
        <v>0</v>
      </c>
      <c r="I68" s="7">
        <v>0</v>
      </c>
      <c r="J68" s="6">
        <v>0</v>
      </c>
      <c r="K68" s="7">
        <v>0</v>
      </c>
      <c r="L68" s="7">
        <v>0</v>
      </c>
      <c r="M68" s="6">
        <v>0</v>
      </c>
      <c r="N68" s="6">
        <v>0</v>
      </c>
      <c r="O68" s="6">
        <v>4619.76</v>
      </c>
      <c r="P68" s="6">
        <v>15.3992</v>
      </c>
      <c r="Q68" s="6">
        <v>12809.76</v>
      </c>
      <c r="R68" s="6">
        <v>30000</v>
      </c>
      <c r="S68" s="6">
        <v>17190.240000000002</v>
      </c>
      <c r="T68" s="6">
        <v>42.699199999999998</v>
      </c>
      <c r="U68" s="6">
        <v>34088.06</v>
      </c>
      <c r="V68" s="6">
        <v>21.172699999999999</v>
      </c>
      <c r="W68" s="6">
        <v>56805.56</v>
      </c>
      <c r="X68" s="6">
        <v>161000</v>
      </c>
      <c r="Y68" s="6">
        <v>104194.44</v>
      </c>
      <c r="Z68" s="6">
        <v>35.283000000000001</v>
      </c>
      <c r="AA68" s="7">
        <v>0</v>
      </c>
      <c r="AB68" s="6">
        <v>0</v>
      </c>
      <c r="AC68" s="6">
        <v>7530</v>
      </c>
      <c r="AD68" s="7">
        <v>0</v>
      </c>
      <c r="AE68" s="6">
        <v>-7530</v>
      </c>
      <c r="AF68" s="6">
        <v>0</v>
      </c>
      <c r="AG68" s="6">
        <v>38707.82</v>
      </c>
      <c r="AH68" s="6">
        <v>20.265899999999998</v>
      </c>
      <c r="AI68" s="6">
        <v>77145.320000000007</v>
      </c>
      <c r="AJ68" s="6">
        <v>191000</v>
      </c>
      <c r="AK68" s="6">
        <v>113854.68</v>
      </c>
      <c r="AL68" s="6">
        <v>40.3902</v>
      </c>
    </row>
    <row r="69" spans="2:38" outlineLevel="3">
      <c r="B69" s="5" t="s">
        <v>408</v>
      </c>
      <c r="C69" s="7">
        <v>0</v>
      </c>
      <c r="D69" s="6">
        <v>0</v>
      </c>
      <c r="E69" s="7">
        <v>0</v>
      </c>
      <c r="F69" s="7">
        <v>0</v>
      </c>
      <c r="G69" s="6">
        <v>0</v>
      </c>
      <c r="H69" s="6">
        <v>0</v>
      </c>
      <c r="I69" s="6">
        <v>1592.24</v>
      </c>
      <c r="J69" s="6">
        <v>0</v>
      </c>
      <c r="K69" s="6">
        <v>10958.27</v>
      </c>
      <c r="L69" s="7">
        <v>0</v>
      </c>
      <c r="M69" s="6">
        <v>-10958.27</v>
      </c>
      <c r="N69" s="6">
        <v>0</v>
      </c>
      <c r="O69" s="6">
        <v>131171.84</v>
      </c>
      <c r="P69" s="6">
        <v>0</v>
      </c>
      <c r="Q69" s="6">
        <v>447818.46</v>
      </c>
      <c r="R69" s="7">
        <v>0</v>
      </c>
      <c r="S69" s="6">
        <v>-447818.46</v>
      </c>
      <c r="T69" s="6">
        <v>0</v>
      </c>
      <c r="U69" s="6">
        <v>6464.08</v>
      </c>
      <c r="V69" s="6">
        <v>0</v>
      </c>
      <c r="W69" s="6">
        <v>33499.29</v>
      </c>
      <c r="X69" s="7">
        <v>0</v>
      </c>
      <c r="Y69" s="6">
        <v>-33499.29</v>
      </c>
      <c r="Z69" s="6">
        <v>0</v>
      </c>
      <c r="AA69" s="6">
        <v>3645.15</v>
      </c>
      <c r="AB69" s="6">
        <v>0</v>
      </c>
      <c r="AC69" s="6">
        <v>17069.46</v>
      </c>
      <c r="AD69" s="7">
        <v>0</v>
      </c>
      <c r="AE69" s="6">
        <v>-17069.46</v>
      </c>
      <c r="AF69" s="6">
        <v>0</v>
      </c>
      <c r="AG69" s="6">
        <v>142873.31</v>
      </c>
      <c r="AH69" s="6">
        <v>0</v>
      </c>
      <c r="AI69" s="6">
        <v>509345.48</v>
      </c>
      <c r="AJ69" s="6">
        <v>0</v>
      </c>
      <c r="AK69" s="6">
        <v>-509345.48</v>
      </c>
      <c r="AL69" s="6">
        <v>0</v>
      </c>
    </row>
    <row r="70" spans="2:38" outlineLevel="3">
      <c r="B70" s="5" t="s">
        <v>409</v>
      </c>
      <c r="C70" s="7">
        <v>0</v>
      </c>
      <c r="D70" s="6">
        <v>0</v>
      </c>
      <c r="E70" s="7">
        <v>0</v>
      </c>
      <c r="F70" s="7">
        <v>0</v>
      </c>
      <c r="G70" s="6">
        <v>0</v>
      </c>
      <c r="H70" s="6">
        <v>0</v>
      </c>
      <c r="I70" s="7">
        <v>0</v>
      </c>
      <c r="J70" s="6">
        <v>0</v>
      </c>
      <c r="K70" s="6">
        <v>120</v>
      </c>
      <c r="L70" s="7">
        <v>0</v>
      </c>
      <c r="M70" s="6">
        <v>-120</v>
      </c>
      <c r="N70" s="6">
        <v>0</v>
      </c>
      <c r="O70" s="6">
        <v>27730</v>
      </c>
      <c r="P70" s="6">
        <v>0</v>
      </c>
      <c r="Q70" s="6">
        <v>88857</v>
      </c>
      <c r="R70" s="7">
        <v>0</v>
      </c>
      <c r="S70" s="6">
        <v>-88857</v>
      </c>
      <c r="T70" s="6">
        <v>0</v>
      </c>
      <c r="U70" s="6">
        <v>3780</v>
      </c>
      <c r="V70" s="6">
        <v>0</v>
      </c>
      <c r="W70" s="6">
        <v>12169</v>
      </c>
      <c r="X70" s="7">
        <v>0</v>
      </c>
      <c r="Y70" s="6">
        <v>-12169</v>
      </c>
      <c r="Z70" s="6">
        <v>0</v>
      </c>
      <c r="AA70" s="6">
        <v>350</v>
      </c>
      <c r="AB70" s="6">
        <v>0</v>
      </c>
      <c r="AC70" s="6">
        <v>5140</v>
      </c>
      <c r="AD70" s="7">
        <v>0</v>
      </c>
      <c r="AE70" s="6">
        <v>-5140</v>
      </c>
      <c r="AF70" s="6">
        <v>0</v>
      </c>
      <c r="AG70" s="6">
        <v>31860</v>
      </c>
      <c r="AH70" s="6">
        <v>0</v>
      </c>
      <c r="AI70" s="6">
        <v>106286</v>
      </c>
      <c r="AJ70" s="6">
        <v>0</v>
      </c>
      <c r="AK70" s="6">
        <v>-106286</v>
      </c>
      <c r="AL70" s="6">
        <v>0</v>
      </c>
    </row>
    <row r="71" spans="2:38" outlineLevel="3">
      <c r="B71" s="5" t="s">
        <v>666</v>
      </c>
      <c r="C71" s="7">
        <v>0</v>
      </c>
      <c r="D71" s="6">
        <v>0</v>
      </c>
      <c r="E71" s="7">
        <v>0</v>
      </c>
      <c r="F71" s="7">
        <v>0</v>
      </c>
      <c r="G71" s="6">
        <v>0</v>
      </c>
      <c r="H71" s="6">
        <v>0</v>
      </c>
      <c r="I71" s="7">
        <v>0</v>
      </c>
      <c r="J71" s="6">
        <v>0</v>
      </c>
      <c r="K71" s="7">
        <v>0</v>
      </c>
      <c r="L71" s="7">
        <v>0</v>
      </c>
      <c r="M71" s="6">
        <v>0</v>
      </c>
      <c r="N71" s="6">
        <v>0</v>
      </c>
      <c r="O71" s="7">
        <v>0</v>
      </c>
      <c r="P71" s="6">
        <v>0</v>
      </c>
      <c r="Q71" s="7">
        <v>0</v>
      </c>
      <c r="R71" s="6">
        <v>500000</v>
      </c>
      <c r="S71" s="6">
        <v>500000</v>
      </c>
      <c r="T71" s="6">
        <v>0</v>
      </c>
      <c r="U71" s="7">
        <v>0</v>
      </c>
      <c r="V71" s="6">
        <v>0</v>
      </c>
      <c r="W71" s="7">
        <v>0</v>
      </c>
      <c r="X71" s="7">
        <v>0</v>
      </c>
      <c r="Y71" s="6">
        <v>0</v>
      </c>
      <c r="Z71" s="6">
        <v>0</v>
      </c>
      <c r="AA71" s="7">
        <v>0</v>
      </c>
      <c r="AB71" s="6">
        <v>0</v>
      </c>
      <c r="AC71" s="7">
        <v>0</v>
      </c>
      <c r="AD71" s="7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500000</v>
      </c>
      <c r="AK71" s="6">
        <v>500000</v>
      </c>
      <c r="AL71" s="6">
        <v>0</v>
      </c>
    </row>
    <row r="72" spans="2:38" outlineLevel="3">
      <c r="B72" s="5" t="s">
        <v>411</v>
      </c>
      <c r="C72" s="7">
        <v>0</v>
      </c>
      <c r="D72" s="6">
        <v>0</v>
      </c>
      <c r="E72" s="7">
        <v>0</v>
      </c>
      <c r="F72" s="6">
        <v>55000</v>
      </c>
      <c r="G72" s="6">
        <v>55000</v>
      </c>
      <c r="H72" s="6">
        <v>0</v>
      </c>
      <c r="I72" s="7">
        <v>0</v>
      </c>
      <c r="J72" s="6">
        <v>0</v>
      </c>
      <c r="K72" s="7">
        <v>0</v>
      </c>
      <c r="L72" s="6">
        <v>768000</v>
      </c>
      <c r="M72" s="6">
        <v>768000</v>
      </c>
      <c r="N72" s="6">
        <v>0</v>
      </c>
      <c r="O72" s="7">
        <v>0</v>
      </c>
      <c r="P72" s="6">
        <v>0</v>
      </c>
      <c r="Q72" s="7">
        <v>0</v>
      </c>
      <c r="R72" s="6">
        <v>1970000</v>
      </c>
      <c r="S72" s="6">
        <v>1970000</v>
      </c>
      <c r="T72" s="6">
        <v>0</v>
      </c>
      <c r="U72" s="7">
        <v>0</v>
      </c>
      <c r="V72" s="6">
        <v>0</v>
      </c>
      <c r="W72" s="7">
        <v>0</v>
      </c>
      <c r="X72" s="6">
        <v>1017000</v>
      </c>
      <c r="Y72" s="6">
        <v>1017000</v>
      </c>
      <c r="Z72" s="6">
        <v>0</v>
      </c>
      <c r="AA72" s="7">
        <v>0</v>
      </c>
      <c r="AB72" s="6">
        <v>0</v>
      </c>
      <c r="AC72" s="7">
        <v>0</v>
      </c>
      <c r="AD72" s="6">
        <v>453000</v>
      </c>
      <c r="AE72" s="6">
        <v>453000</v>
      </c>
      <c r="AF72" s="6">
        <v>0</v>
      </c>
      <c r="AG72" s="6">
        <v>0</v>
      </c>
      <c r="AH72" s="6">
        <v>0</v>
      </c>
      <c r="AI72" s="6">
        <v>0</v>
      </c>
      <c r="AJ72" s="6">
        <v>4263000</v>
      </c>
      <c r="AK72" s="6">
        <v>4263000</v>
      </c>
      <c r="AL72" s="6">
        <v>0</v>
      </c>
    </row>
    <row r="73" spans="2:38" outlineLevel="3">
      <c r="B73" s="5" t="s">
        <v>412</v>
      </c>
      <c r="C73" s="7">
        <v>0</v>
      </c>
      <c r="D73" s="6">
        <v>0</v>
      </c>
      <c r="E73" s="7">
        <v>0</v>
      </c>
      <c r="F73" s="6">
        <v>280000</v>
      </c>
      <c r="G73" s="6">
        <v>280000</v>
      </c>
      <c r="H73" s="6">
        <v>0</v>
      </c>
      <c r="I73" s="7">
        <v>0</v>
      </c>
      <c r="J73" s="6">
        <v>0</v>
      </c>
      <c r="K73" s="7">
        <v>0</v>
      </c>
      <c r="L73" s="6">
        <v>1385000</v>
      </c>
      <c r="M73" s="6">
        <v>1385000</v>
      </c>
      <c r="N73" s="6">
        <v>0</v>
      </c>
      <c r="O73" s="7">
        <v>0</v>
      </c>
      <c r="P73" s="6">
        <v>0</v>
      </c>
      <c r="Q73" s="7">
        <v>0</v>
      </c>
      <c r="R73" s="6">
        <v>800000</v>
      </c>
      <c r="S73" s="6">
        <v>800000</v>
      </c>
      <c r="T73" s="6">
        <v>0</v>
      </c>
      <c r="U73" s="7">
        <v>0</v>
      </c>
      <c r="V73" s="6">
        <v>0</v>
      </c>
      <c r="W73" s="7">
        <v>0</v>
      </c>
      <c r="X73" s="6">
        <v>311000</v>
      </c>
      <c r="Y73" s="6">
        <v>311000</v>
      </c>
      <c r="Z73" s="6">
        <v>0</v>
      </c>
      <c r="AA73" s="7">
        <v>0</v>
      </c>
      <c r="AB73" s="6">
        <v>0</v>
      </c>
      <c r="AC73" s="7">
        <v>0</v>
      </c>
      <c r="AD73" s="6">
        <v>347000</v>
      </c>
      <c r="AE73" s="6">
        <v>347000</v>
      </c>
      <c r="AF73" s="6">
        <v>0</v>
      </c>
      <c r="AG73" s="6">
        <v>0</v>
      </c>
      <c r="AH73" s="6">
        <v>0</v>
      </c>
      <c r="AI73" s="6">
        <v>0</v>
      </c>
      <c r="AJ73" s="6">
        <v>3123000</v>
      </c>
      <c r="AK73" s="6">
        <v>3123000</v>
      </c>
      <c r="AL73" s="6">
        <v>0</v>
      </c>
    </row>
    <row r="74" spans="2:38" outlineLevel="3">
      <c r="B74" s="5" t="s">
        <v>679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7">
        <v>0</v>
      </c>
      <c r="J74" s="6">
        <v>0</v>
      </c>
      <c r="K74" s="6">
        <v>-10920</v>
      </c>
      <c r="L74" s="7">
        <v>0</v>
      </c>
      <c r="M74" s="6">
        <v>10920</v>
      </c>
      <c r="N74" s="6">
        <v>0</v>
      </c>
      <c r="O74" s="7">
        <v>0</v>
      </c>
      <c r="P74" s="6">
        <v>0</v>
      </c>
      <c r="Q74" s="7">
        <v>0</v>
      </c>
      <c r="R74" s="7">
        <v>0</v>
      </c>
      <c r="S74" s="6">
        <v>0</v>
      </c>
      <c r="T74" s="6">
        <v>0</v>
      </c>
      <c r="U74" s="7">
        <v>0</v>
      </c>
      <c r="V74" s="6">
        <v>0</v>
      </c>
      <c r="W74" s="7">
        <v>0</v>
      </c>
      <c r="X74" s="7">
        <v>0</v>
      </c>
      <c r="Y74" s="6">
        <v>0</v>
      </c>
      <c r="Z74" s="6">
        <v>0</v>
      </c>
      <c r="AA74" s="7">
        <v>0</v>
      </c>
      <c r="AB74" s="6">
        <v>0</v>
      </c>
      <c r="AC74" s="7">
        <v>0</v>
      </c>
      <c r="AD74" s="7">
        <v>0</v>
      </c>
      <c r="AE74" s="6">
        <v>0</v>
      </c>
      <c r="AF74" s="6">
        <v>0</v>
      </c>
      <c r="AG74" s="6">
        <v>0</v>
      </c>
      <c r="AH74" s="6">
        <v>0</v>
      </c>
      <c r="AI74" s="6">
        <v>-10920</v>
      </c>
      <c r="AJ74" s="6">
        <v>0</v>
      </c>
      <c r="AK74" s="6">
        <v>10920</v>
      </c>
      <c r="AL74" s="6">
        <v>0</v>
      </c>
    </row>
    <row r="75" spans="2:38" outlineLevel="3">
      <c r="B75" s="5" t="s">
        <v>413</v>
      </c>
      <c r="C75" s="7">
        <v>0</v>
      </c>
      <c r="D75" s="6">
        <v>0</v>
      </c>
      <c r="E75" s="7">
        <v>0</v>
      </c>
      <c r="F75" s="7">
        <v>0</v>
      </c>
      <c r="G75" s="6">
        <v>0</v>
      </c>
      <c r="H75" s="6">
        <v>0</v>
      </c>
      <c r="I75" s="7">
        <v>0</v>
      </c>
      <c r="J75" s="6">
        <v>0</v>
      </c>
      <c r="K75" s="7">
        <v>0</v>
      </c>
      <c r="L75" s="7">
        <v>0</v>
      </c>
      <c r="M75" s="6">
        <v>0</v>
      </c>
      <c r="N75" s="6">
        <v>0</v>
      </c>
      <c r="O75" s="6">
        <v>556070</v>
      </c>
      <c r="P75" s="6">
        <v>0</v>
      </c>
      <c r="Q75" s="6">
        <v>1259732.08</v>
      </c>
      <c r="R75" s="7">
        <v>0</v>
      </c>
      <c r="S75" s="6">
        <v>-1259732.08</v>
      </c>
      <c r="T75" s="6">
        <v>0</v>
      </c>
      <c r="U75" s="7">
        <v>0</v>
      </c>
      <c r="V75" s="6">
        <v>0</v>
      </c>
      <c r="W75" s="7">
        <v>0</v>
      </c>
      <c r="X75" s="7">
        <v>0</v>
      </c>
      <c r="Y75" s="6">
        <v>0</v>
      </c>
      <c r="Z75" s="6">
        <v>0</v>
      </c>
      <c r="AA75" s="7">
        <v>0</v>
      </c>
      <c r="AB75" s="6">
        <v>0</v>
      </c>
      <c r="AC75" s="7">
        <v>0</v>
      </c>
      <c r="AD75" s="7">
        <v>0</v>
      </c>
      <c r="AE75" s="6">
        <v>0</v>
      </c>
      <c r="AF75" s="6">
        <v>0</v>
      </c>
      <c r="AG75" s="6">
        <v>556070</v>
      </c>
      <c r="AH75" s="6">
        <v>0</v>
      </c>
      <c r="AI75" s="6">
        <v>1259732.08</v>
      </c>
      <c r="AJ75" s="6">
        <v>0</v>
      </c>
      <c r="AK75" s="6">
        <v>-1259732.08</v>
      </c>
      <c r="AL75" s="6">
        <v>0</v>
      </c>
    </row>
    <row r="76" spans="2:38" outlineLevel="3">
      <c r="B76" s="5" t="s">
        <v>414</v>
      </c>
      <c r="C76" s="7">
        <v>0</v>
      </c>
      <c r="D76" s="6">
        <v>0</v>
      </c>
      <c r="E76" s="7">
        <v>0</v>
      </c>
      <c r="F76" s="7">
        <v>0</v>
      </c>
      <c r="G76" s="6">
        <v>0</v>
      </c>
      <c r="H76" s="6">
        <v>0</v>
      </c>
      <c r="I76" s="7">
        <v>0</v>
      </c>
      <c r="J76" s="6">
        <v>0</v>
      </c>
      <c r="K76" s="7">
        <v>0</v>
      </c>
      <c r="L76" s="7">
        <v>0</v>
      </c>
      <c r="M76" s="6">
        <v>0</v>
      </c>
      <c r="N76" s="6">
        <v>0</v>
      </c>
      <c r="O76" s="7">
        <v>0</v>
      </c>
      <c r="P76" s="6">
        <v>0</v>
      </c>
      <c r="Q76" s="7">
        <v>0</v>
      </c>
      <c r="R76" s="7">
        <v>0</v>
      </c>
      <c r="S76" s="6">
        <v>0</v>
      </c>
      <c r="T76" s="6">
        <v>0</v>
      </c>
      <c r="U76" s="7">
        <v>0</v>
      </c>
      <c r="V76" s="6">
        <v>0</v>
      </c>
      <c r="W76" s="7">
        <v>0</v>
      </c>
      <c r="X76" s="7">
        <v>0</v>
      </c>
      <c r="Y76" s="6">
        <v>0</v>
      </c>
      <c r="Z76" s="6">
        <v>0</v>
      </c>
      <c r="AA76" s="7">
        <v>0</v>
      </c>
      <c r="AB76" s="6">
        <v>0</v>
      </c>
      <c r="AC76" s="7">
        <v>0</v>
      </c>
      <c r="AD76" s="7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</row>
    <row r="77" spans="2:38" outlineLevel="3">
      <c r="B77" s="5" t="s">
        <v>415</v>
      </c>
      <c r="C77" s="7">
        <v>0</v>
      </c>
      <c r="D77" s="6">
        <v>0</v>
      </c>
      <c r="E77" s="7">
        <v>0</v>
      </c>
      <c r="F77" s="7">
        <v>0</v>
      </c>
      <c r="G77" s="6">
        <v>0</v>
      </c>
      <c r="H77" s="6">
        <v>0</v>
      </c>
      <c r="I77" s="7">
        <v>0</v>
      </c>
      <c r="J77" s="6">
        <v>0</v>
      </c>
      <c r="K77" s="6">
        <v>7637.58</v>
      </c>
      <c r="L77" s="7">
        <v>0</v>
      </c>
      <c r="M77" s="6">
        <v>-7637.58</v>
      </c>
      <c r="N77" s="6">
        <v>0</v>
      </c>
      <c r="O77" s="6">
        <v>40571.17</v>
      </c>
      <c r="P77" s="6">
        <v>0</v>
      </c>
      <c r="Q77" s="6">
        <v>74247.53</v>
      </c>
      <c r="R77" s="7">
        <v>0</v>
      </c>
      <c r="S77" s="6">
        <v>-74247.53</v>
      </c>
      <c r="T77" s="6">
        <v>0</v>
      </c>
      <c r="U77" s="6">
        <v>175</v>
      </c>
      <c r="V77" s="6">
        <v>0</v>
      </c>
      <c r="W77" s="6">
        <v>20895</v>
      </c>
      <c r="X77" s="7">
        <v>0</v>
      </c>
      <c r="Y77" s="6">
        <v>-20895</v>
      </c>
      <c r="Z77" s="6">
        <v>0</v>
      </c>
      <c r="AA77" s="6">
        <v>120</v>
      </c>
      <c r="AB77" s="6">
        <v>0</v>
      </c>
      <c r="AC77" s="6">
        <v>6670</v>
      </c>
      <c r="AD77" s="7">
        <v>0</v>
      </c>
      <c r="AE77" s="6">
        <v>-6670</v>
      </c>
      <c r="AF77" s="6">
        <v>0</v>
      </c>
      <c r="AG77" s="6">
        <v>40866.17</v>
      </c>
      <c r="AH77" s="6">
        <v>0</v>
      </c>
      <c r="AI77" s="6">
        <v>109450.11</v>
      </c>
      <c r="AJ77" s="6">
        <v>0</v>
      </c>
      <c r="AK77" s="6">
        <v>-109450.11</v>
      </c>
      <c r="AL77" s="6">
        <v>0</v>
      </c>
    </row>
    <row r="78" spans="2:38" outlineLevel="3">
      <c r="B78" s="5" t="s">
        <v>680</v>
      </c>
      <c r="C78" s="7">
        <v>0</v>
      </c>
      <c r="D78" s="6">
        <v>0</v>
      </c>
      <c r="E78" s="7">
        <v>0</v>
      </c>
      <c r="F78" s="7">
        <v>0</v>
      </c>
      <c r="G78" s="6">
        <v>0</v>
      </c>
      <c r="H78" s="6">
        <v>0</v>
      </c>
      <c r="I78" s="7">
        <v>0</v>
      </c>
      <c r="J78" s="6">
        <v>0</v>
      </c>
      <c r="K78" s="7">
        <v>0</v>
      </c>
      <c r="L78" s="7">
        <v>0</v>
      </c>
      <c r="M78" s="6">
        <v>0</v>
      </c>
      <c r="N78" s="6">
        <v>0</v>
      </c>
      <c r="O78" s="7">
        <v>0</v>
      </c>
      <c r="P78" s="6">
        <v>0</v>
      </c>
      <c r="Q78" s="6">
        <v>0</v>
      </c>
      <c r="R78" s="7">
        <v>0</v>
      </c>
      <c r="S78" s="6">
        <v>0</v>
      </c>
      <c r="T78" s="6">
        <v>0</v>
      </c>
      <c r="U78" s="7">
        <v>0</v>
      </c>
      <c r="V78" s="6">
        <v>0</v>
      </c>
      <c r="W78" s="7">
        <v>0</v>
      </c>
      <c r="X78" s="7">
        <v>0</v>
      </c>
      <c r="Y78" s="6">
        <v>0</v>
      </c>
      <c r="Z78" s="6">
        <v>0</v>
      </c>
      <c r="AA78" s="7">
        <v>0</v>
      </c>
      <c r="AB78" s="6">
        <v>0</v>
      </c>
      <c r="AC78" s="7">
        <v>0</v>
      </c>
      <c r="AD78" s="7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</row>
    <row r="79" spans="2:38" outlineLevel="3">
      <c r="B79" s="5" t="s">
        <v>681</v>
      </c>
      <c r="C79" s="7">
        <v>0</v>
      </c>
      <c r="D79" s="6">
        <v>0</v>
      </c>
      <c r="E79" s="7">
        <v>0</v>
      </c>
      <c r="F79" s="7">
        <v>0</v>
      </c>
      <c r="G79" s="6">
        <v>0</v>
      </c>
      <c r="H79" s="6">
        <v>0</v>
      </c>
      <c r="I79" s="7">
        <v>0</v>
      </c>
      <c r="J79" s="6">
        <v>0</v>
      </c>
      <c r="K79" s="6">
        <v>30495</v>
      </c>
      <c r="L79" s="7">
        <v>0</v>
      </c>
      <c r="M79" s="6">
        <v>-30495</v>
      </c>
      <c r="N79" s="6">
        <v>0</v>
      </c>
      <c r="O79" s="7">
        <v>0</v>
      </c>
      <c r="P79" s="6">
        <v>0</v>
      </c>
      <c r="Q79" s="7">
        <v>0</v>
      </c>
      <c r="R79" s="7">
        <v>0</v>
      </c>
      <c r="S79" s="6">
        <v>0</v>
      </c>
      <c r="T79" s="6">
        <v>0</v>
      </c>
      <c r="U79" s="7">
        <v>0</v>
      </c>
      <c r="V79" s="6">
        <v>0</v>
      </c>
      <c r="W79" s="7">
        <v>0</v>
      </c>
      <c r="X79" s="7">
        <v>0</v>
      </c>
      <c r="Y79" s="6">
        <v>0</v>
      </c>
      <c r="Z79" s="6">
        <v>0</v>
      </c>
      <c r="AA79" s="7">
        <v>0</v>
      </c>
      <c r="AB79" s="6">
        <v>0</v>
      </c>
      <c r="AC79" s="7">
        <v>0</v>
      </c>
      <c r="AD79" s="7">
        <v>0</v>
      </c>
      <c r="AE79" s="6">
        <v>0</v>
      </c>
      <c r="AF79" s="6">
        <v>0</v>
      </c>
      <c r="AG79" s="6">
        <v>0</v>
      </c>
      <c r="AH79" s="6">
        <v>0</v>
      </c>
      <c r="AI79" s="6">
        <v>30495</v>
      </c>
      <c r="AJ79" s="6">
        <v>0</v>
      </c>
      <c r="AK79" s="6">
        <v>-30495</v>
      </c>
      <c r="AL79" s="6">
        <v>0</v>
      </c>
    </row>
    <row r="80" spans="2:38" outlineLevel="3">
      <c r="B80" s="5" t="s">
        <v>668</v>
      </c>
      <c r="C80" s="7">
        <v>0</v>
      </c>
      <c r="D80" s="6">
        <v>0</v>
      </c>
      <c r="E80" s="7">
        <v>0</v>
      </c>
      <c r="F80" s="7">
        <v>0</v>
      </c>
      <c r="G80" s="6">
        <v>0</v>
      </c>
      <c r="H80" s="6">
        <v>0</v>
      </c>
      <c r="I80" s="6">
        <v>158768.78</v>
      </c>
      <c r="J80" s="6">
        <v>0</v>
      </c>
      <c r="K80" s="6">
        <v>436687.62</v>
      </c>
      <c r="L80" s="7">
        <v>0</v>
      </c>
      <c r="M80" s="6">
        <v>-436687.62</v>
      </c>
      <c r="N80" s="6">
        <v>0</v>
      </c>
      <c r="O80" s="7">
        <v>0</v>
      </c>
      <c r="P80" s="6">
        <v>0</v>
      </c>
      <c r="Q80" s="7">
        <v>0</v>
      </c>
      <c r="R80" s="7">
        <v>0</v>
      </c>
      <c r="S80" s="6">
        <v>0</v>
      </c>
      <c r="T80" s="6">
        <v>0</v>
      </c>
      <c r="U80" s="7">
        <v>0</v>
      </c>
      <c r="V80" s="6">
        <v>0</v>
      </c>
      <c r="W80" s="7">
        <v>0</v>
      </c>
      <c r="X80" s="7">
        <v>0</v>
      </c>
      <c r="Y80" s="6">
        <v>0</v>
      </c>
      <c r="Z80" s="6">
        <v>0</v>
      </c>
      <c r="AA80" s="7">
        <v>0</v>
      </c>
      <c r="AB80" s="6">
        <v>0</v>
      </c>
      <c r="AC80" s="7">
        <v>0</v>
      </c>
      <c r="AD80" s="7">
        <v>0</v>
      </c>
      <c r="AE80" s="6">
        <v>0</v>
      </c>
      <c r="AF80" s="6">
        <v>0</v>
      </c>
      <c r="AG80" s="6">
        <v>158768.78</v>
      </c>
      <c r="AH80" s="6">
        <v>0</v>
      </c>
      <c r="AI80" s="6">
        <v>436687.62</v>
      </c>
      <c r="AJ80" s="6">
        <v>0</v>
      </c>
      <c r="AK80" s="6">
        <v>-436687.62</v>
      </c>
      <c r="AL80" s="6">
        <v>0</v>
      </c>
    </row>
    <row r="81" spans="2:38" outlineLevel="2">
      <c r="B81" s="5" t="s">
        <v>435</v>
      </c>
      <c r="C81" s="7">
        <v>0</v>
      </c>
      <c r="D81" s="6">
        <v>0</v>
      </c>
      <c r="E81" s="7">
        <v>0</v>
      </c>
      <c r="F81" s="7">
        <v>0</v>
      </c>
      <c r="G81" s="6">
        <v>0</v>
      </c>
      <c r="H81" s="6">
        <v>0</v>
      </c>
      <c r="I81" s="7">
        <v>0</v>
      </c>
      <c r="J81" s="6">
        <v>0</v>
      </c>
      <c r="K81" s="6">
        <v>77500</v>
      </c>
      <c r="L81" s="7">
        <v>0</v>
      </c>
      <c r="M81" s="6">
        <v>-77500</v>
      </c>
      <c r="N81" s="6">
        <v>0</v>
      </c>
      <c r="O81" s="7">
        <v>0</v>
      </c>
      <c r="P81" s="6">
        <v>0</v>
      </c>
      <c r="Q81" s="7">
        <v>0</v>
      </c>
      <c r="R81" s="7">
        <v>0</v>
      </c>
      <c r="S81" s="6">
        <v>0</v>
      </c>
      <c r="T81" s="6">
        <v>0</v>
      </c>
      <c r="U81" s="7">
        <v>0</v>
      </c>
      <c r="V81" s="6">
        <v>0</v>
      </c>
      <c r="W81" s="7">
        <v>0</v>
      </c>
      <c r="X81" s="7">
        <v>0</v>
      </c>
      <c r="Y81" s="6">
        <v>0</v>
      </c>
      <c r="Z81" s="6">
        <v>0</v>
      </c>
      <c r="AA81" s="7">
        <v>0</v>
      </c>
      <c r="AB81" s="6">
        <v>0</v>
      </c>
      <c r="AC81" s="7">
        <v>0</v>
      </c>
      <c r="AD81" s="7">
        <v>0</v>
      </c>
      <c r="AE81" s="6">
        <v>0</v>
      </c>
      <c r="AF81" s="6">
        <v>0</v>
      </c>
      <c r="AG81" s="6">
        <v>0</v>
      </c>
      <c r="AH81" s="6">
        <v>0</v>
      </c>
      <c r="AI81" s="6">
        <v>77500</v>
      </c>
      <c r="AJ81" s="6">
        <v>0</v>
      </c>
      <c r="AK81" s="6">
        <v>-77500</v>
      </c>
      <c r="AL81" s="6">
        <v>0</v>
      </c>
    </row>
    <row r="82" spans="2:38" outlineLevel="1">
      <c r="B82" s="5" t="s">
        <v>416</v>
      </c>
      <c r="C82" s="7">
        <v>0</v>
      </c>
      <c r="D82" s="6">
        <v>0</v>
      </c>
      <c r="E82" s="7">
        <v>0</v>
      </c>
      <c r="F82" s="6">
        <v>335000</v>
      </c>
      <c r="G82" s="6">
        <v>335000</v>
      </c>
      <c r="H82" s="6">
        <v>0</v>
      </c>
      <c r="I82" s="6">
        <v>160361.01999999999</v>
      </c>
      <c r="J82" s="6">
        <v>7.4482999999999997</v>
      </c>
      <c r="K82" s="6">
        <v>552478.47</v>
      </c>
      <c r="L82" s="6">
        <v>2153000</v>
      </c>
      <c r="M82" s="6">
        <v>1600521.53</v>
      </c>
      <c r="N82" s="6">
        <v>25.660900000000002</v>
      </c>
      <c r="O82" s="6">
        <v>1068313.3999999999</v>
      </c>
      <c r="P82" s="6">
        <v>8.3390000000000004</v>
      </c>
      <c r="Q82" s="6">
        <v>3809926.86</v>
      </c>
      <c r="R82" s="6">
        <v>12811000</v>
      </c>
      <c r="S82" s="6">
        <v>9001073.1400000006</v>
      </c>
      <c r="T82" s="6">
        <v>29.7395</v>
      </c>
      <c r="U82" s="6">
        <v>44507.14</v>
      </c>
      <c r="V82" s="6">
        <v>2.7155</v>
      </c>
      <c r="W82" s="6">
        <v>368068.85</v>
      </c>
      <c r="X82" s="6">
        <v>1639000</v>
      </c>
      <c r="Y82" s="6">
        <v>1270931.1499999999</v>
      </c>
      <c r="Z82" s="6">
        <v>22.456900000000001</v>
      </c>
      <c r="AA82" s="6">
        <v>4115.1499999999996</v>
      </c>
      <c r="AB82" s="6">
        <v>0.51439999999999997</v>
      </c>
      <c r="AC82" s="6">
        <v>36409.46</v>
      </c>
      <c r="AD82" s="6">
        <v>800000</v>
      </c>
      <c r="AE82" s="6">
        <v>763590.54</v>
      </c>
      <c r="AF82" s="6">
        <v>4.5511999999999997</v>
      </c>
      <c r="AG82" s="6">
        <v>1277296.71</v>
      </c>
      <c r="AH82" s="6">
        <v>7.2008999999999999</v>
      </c>
      <c r="AI82" s="6">
        <v>4766883.6399999997</v>
      </c>
      <c r="AJ82" s="6">
        <v>17738000</v>
      </c>
      <c r="AK82" s="6">
        <v>12971116.359999999</v>
      </c>
      <c r="AL82" s="6">
        <v>26.873899999999999</v>
      </c>
    </row>
    <row r="83" spans="2:38">
      <c r="B83" s="8" t="s">
        <v>417</v>
      </c>
      <c r="C83" s="9">
        <v>9461.94</v>
      </c>
      <c r="D83" s="9">
        <v>2.5922999999999998</v>
      </c>
      <c r="E83" s="9">
        <v>34482.050000000003</v>
      </c>
      <c r="F83" s="9">
        <v>365000</v>
      </c>
      <c r="G83" s="9">
        <v>330517.95</v>
      </c>
      <c r="H83" s="9">
        <v>9.4471000000000007</v>
      </c>
      <c r="I83" s="9">
        <v>465891.28</v>
      </c>
      <c r="J83" s="9">
        <v>5.3178000000000001</v>
      </c>
      <c r="K83" s="9">
        <v>2306240.54</v>
      </c>
      <c r="L83" s="9">
        <v>8761000</v>
      </c>
      <c r="M83" s="9">
        <v>6454759.46</v>
      </c>
      <c r="N83" s="9">
        <v>26.323899999999998</v>
      </c>
      <c r="O83" s="9">
        <v>1503718.33</v>
      </c>
      <c r="P83" s="9">
        <v>7.4474999999999998</v>
      </c>
      <c r="Q83" s="9">
        <v>5737706.6799999997</v>
      </c>
      <c r="R83" s="9">
        <v>20191000</v>
      </c>
      <c r="S83" s="9">
        <v>14453293.32</v>
      </c>
      <c r="T83" s="9">
        <v>28.417100000000001</v>
      </c>
      <c r="U83" s="9">
        <v>3118019.6</v>
      </c>
      <c r="V83" s="9">
        <v>3.1884999999999999</v>
      </c>
      <c r="W83" s="9">
        <v>16924808.649999999</v>
      </c>
      <c r="X83" s="9">
        <v>97789000</v>
      </c>
      <c r="Y83" s="9">
        <v>80864191.349999994</v>
      </c>
      <c r="Z83" s="9">
        <v>17.307500000000001</v>
      </c>
      <c r="AA83" s="9">
        <v>103560.6</v>
      </c>
      <c r="AB83" s="9">
        <v>2.516</v>
      </c>
      <c r="AC83" s="9">
        <v>787538.36</v>
      </c>
      <c r="AD83" s="9">
        <v>4116000</v>
      </c>
      <c r="AE83" s="9">
        <v>3328461.64</v>
      </c>
      <c r="AF83" s="9">
        <v>19.133600000000001</v>
      </c>
      <c r="AG83" s="9">
        <v>5200651.75</v>
      </c>
      <c r="AH83" s="9">
        <v>3.9632000000000001</v>
      </c>
      <c r="AI83" s="9">
        <v>25790776.280000001</v>
      </c>
      <c r="AJ83" s="9">
        <v>131222000</v>
      </c>
      <c r="AK83" s="9">
        <v>105431223.72</v>
      </c>
      <c r="AL83" s="9">
        <v>19.654299999999999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R83"/>
  <sheetViews>
    <sheetView topLeftCell="AH55" workbookViewId="0">
      <selection activeCell="E6" sqref="E6:AR6"/>
    </sheetView>
  </sheetViews>
  <sheetFormatPr defaultColWidth="11.42578125" defaultRowHeight="15" outlineLevelRow="5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10.7109375" style="1" customWidth="1"/>
    <col min="15" max="15" width="21.7109375" style="1" customWidth="1"/>
    <col min="16" max="16" width="10.7109375" style="1" customWidth="1"/>
    <col min="17" max="17" width="18.7109375" style="1" customWidth="1"/>
    <col min="18" max="19" width="21.7109375" style="1" customWidth="1"/>
    <col min="20" max="20" width="10.7109375" style="1" customWidth="1"/>
    <col min="21" max="21" width="21.7109375" style="1" customWidth="1"/>
    <col min="22" max="22" width="10.7109375" style="1" customWidth="1"/>
    <col min="23" max="23" width="18.7109375" style="1" customWidth="1"/>
    <col min="24" max="25" width="21.7109375" style="1" customWidth="1"/>
    <col min="26" max="26" width="10.7109375" style="1" customWidth="1"/>
    <col min="27" max="27" width="21.7109375" style="1" customWidth="1"/>
    <col min="28" max="28" width="10.7109375" style="1" customWidth="1"/>
    <col min="29" max="29" width="18.7109375" style="1" customWidth="1"/>
    <col min="30" max="31" width="21.7109375" style="1" customWidth="1"/>
    <col min="32" max="32" width="10.7109375" style="1" customWidth="1"/>
    <col min="33" max="33" width="21.7109375" style="1" customWidth="1"/>
    <col min="34" max="34" width="10.7109375" style="1" customWidth="1"/>
    <col min="35" max="35" width="18.7109375" style="1" customWidth="1"/>
    <col min="36" max="37" width="21.7109375" style="1" customWidth="1"/>
    <col min="38" max="38" width="10.7109375" style="1" customWidth="1"/>
    <col min="39" max="39" width="21.7109375" style="1" customWidth="1"/>
    <col min="40" max="40" width="10.7109375" style="1" customWidth="1"/>
    <col min="41" max="43" width="21.7109375" style="1" customWidth="1"/>
    <col min="44" max="44" width="10.7109375" style="1" customWidth="1"/>
    <col min="45" max="253" width="11.42578125" style="1"/>
    <col min="254" max="254" width="1.7109375" style="1" customWidth="1"/>
    <col min="255" max="255" width="40.7109375" style="1" customWidth="1"/>
    <col min="256" max="256" width="21.7109375" style="1" customWidth="1"/>
    <col min="257" max="257" width="10.7109375" style="1" customWidth="1"/>
    <col min="258" max="258" width="18.7109375" style="1" customWidth="1"/>
    <col min="259" max="260" width="21.7109375" style="1" customWidth="1"/>
    <col min="261" max="261" width="10.7109375" style="1" customWidth="1"/>
    <col min="262" max="262" width="21.7109375" style="1" customWidth="1"/>
    <col min="263" max="263" width="10.7109375" style="1" customWidth="1"/>
    <col min="264" max="264" width="18.7109375" style="1" customWidth="1"/>
    <col min="265" max="266" width="21.7109375" style="1" customWidth="1"/>
    <col min="267" max="267" width="40.7109375" style="1" customWidth="1"/>
    <col min="268" max="268" width="10.7109375" style="1" customWidth="1"/>
    <col min="269" max="269" width="21.7109375" style="1" customWidth="1"/>
    <col min="270" max="270" width="10.7109375" style="1" customWidth="1"/>
    <col min="271" max="271" width="18.7109375" style="1" customWidth="1"/>
    <col min="272" max="273" width="21.7109375" style="1" customWidth="1"/>
    <col min="274" max="274" width="10.7109375" style="1" customWidth="1"/>
    <col min="275" max="275" width="21.7109375" style="1" customWidth="1"/>
    <col min="276" max="276" width="10.7109375" style="1" customWidth="1"/>
    <col min="277" max="277" width="18.7109375" style="1" customWidth="1"/>
    <col min="278" max="278" width="21.7109375" style="1" customWidth="1"/>
    <col min="279" max="279" width="40.7109375" style="1" customWidth="1"/>
    <col min="280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6" width="21.7109375" style="1" customWidth="1"/>
    <col min="287" max="287" width="10.7109375" style="1" customWidth="1"/>
    <col min="288" max="288" width="21.7109375" style="1" customWidth="1"/>
    <col min="289" max="289" width="10.7109375" style="1" customWidth="1"/>
    <col min="290" max="290" width="18.7109375" style="1" customWidth="1"/>
    <col min="291" max="291" width="40.7109375" style="1" customWidth="1"/>
    <col min="292" max="293" width="21.7109375" style="1" customWidth="1"/>
    <col min="294" max="294" width="10.7109375" style="1" customWidth="1"/>
    <col min="295" max="295" width="21.7109375" style="1" customWidth="1"/>
    <col min="296" max="296" width="10.7109375" style="1" customWidth="1"/>
    <col min="297" max="299" width="21.7109375" style="1" customWidth="1"/>
    <col min="300" max="300" width="10.7109375" style="1" customWidth="1"/>
    <col min="301" max="509" width="11.42578125" style="1"/>
    <col min="510" max="510" width="1.7109375" style="1" customWidth="1"/>
    <col min="511" max="511" width="40.7109375" style="1" customWidth="1"/>
    <col min="512" max="512" width="21.7109375" style="1" customWidth="1"/>
    <col min="513" max="513" width="10.7109375" style="1" customWidth="1"/>
    <col min="514" max="514" width="18.7109375" style="1" customWidth="1"/>
    <col min="515" max="516" width="21.7109375" style="1" customWidth="1"/>
    <col min="517" max="517" width="10.7109375" style="1" customWidth="1"/>
    <col min="518" max="518" width="21.7109375" style="1" customWidth="1"/>
    <col min="519" max="519" width="10.7109375" style="1" customWidth="1"/>
    <col min="520" max="520" width="18.7109375" style="1" customWidth="1"/>
    <col min="521" max="522" width="21.7109375" style="1" customWidth="1"/>
    <col min="523" max="523" width="40.7109375" style="1" customWidth="1"/>
    <col min="524" max="524" width="10.7109375" style="1" customWidth="1"/>
    <col min="525" max="525" width="21.7109375" style="1" customWidth="1"/>
    <col min="526" max="526" width="10.7109375" style="1" customWidth="1"/>
    <col min="527" max="527" width="18.7109375" style="1" customWidth="1"/>
    <col min="528" max="529" width="21.7109375" style="1" customWidth="1"/>
    <col min="530" max="530" width="10.7109375" style="1" customWidth="1"/>
    <col min="531" max="531" width="21.7109375" style="1" customWidth="1"/>
    <col min="532" max="532" width="10.7109375" style="1" customWidth="1"/>
    <col min="533" max="533" width="18.7109375" style="1" customWidth="1"/>
    <col min="534" max="534" width="21.7109375" style="1" customWidth="1"/>
    <col min="535" max="535" width="40.7109375" style="1" customWidth="1"/>
    <col min="536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2" width="21.7109375" style="1" customWidth="1"/>
    <col min="543" max="543" width="10.7109375" style="1" customWidth="1"/>
    <col min="544" max="544" width="21.7109375" style="1" customWidth="1"/>
    <col min="545" max="545" width="10.7109375" style="1" customWidth="1"/>
    <col min="546" max="546" width="18.7109375" style="1" customWidth="1"/>
    <col min="547" max="547" width="40.7109375" style="1" customWidth="1"/>
    <col min="548" max="549" width="21.7109375" style="1" customWidth="1"/>
    <col min="550" max="550" width="10.7109375" style="1" customWidth="1"/>
    <col min="551" max="551" width="21.7109375" style="1" customWidth="1"/>
    <col min="552" max="552" width="10.7109375" style="1" customWidth="1"/>
    <col min="553" max="555" width="21.7109375" style="1" customWidth="1"/>
    <col min="556" max="556" width="10.7109375" style="1" customWidth="1"/>
    <col min="557" max="765" width="11.42578125" style="1"/>
    <col min="766" max="766" width="1.7109375" style="1" customWidth="1"/>
    <col min="767" max="767" width="40.7109375" style="1" customWidth="1"/>
    <col min="768" max="768" width="21.7109375" style="1" customWidth="1"/>
    <col min="769" max="769" width="10.7109375" style="1" customWidth="1"/>
    <col min="770" max="770" width="18.7109375" style="1" customWidth="1"/>
    <col min="771" max="772" width="21.7109375" style="1" customWidth="1"/>
    <col min="773" max="773" width="10.7109375" style="1" customWidth="1"/>
    <col min="774" max="774" width="21.7109375" style="1" customWidth="1"/>
    <col min="775" max="775" width="10.7109375" style="1" customWidth="1"/>
    <col min="776" max="776" width="18.7109375" style="1" customWidth="1"/>
    <col min="777" max="778" width="21.7109375" style="1" customWidth="1"/>
    <col min="779" max="779" width="40.7109375" style="1" customWidth="1"/>
    <col min="780" max="780" width="10.7109375" style="1" customWidth="1"/>
    <col min="781" max="781" width="21.7109375" style="1" customWidth="1"/>
    <col min="782" max="782" width="10.7109375" style="1" customWidth="1"/>
    <col min="783" max="783" width="18.7109375" style="1" customWidth="1"/>
    <col min="784" max="785" width="21.7109375" style="1" customWidth="1"/>
    <col min="786" max="786" width="10.7109375" style="1" customWidth="1"/>
    <col min="787" max="787" width="21.7109375" style="1" customWidth="1"/>
    <col min="788" max="788" width="10.7109375" style="1" customWidth="1"/>
    <col min="789" max="789" width="18.7109375" style="1" customWidth="1"/>
    <col min="790" max="790" width="21.7109375" style="1" customWidth="1"/>
    <col min="791" max="791" width="40.7109375" style="1" customWidth="1"/>
    <col min="792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8" width="21.7109375" style="1" customWidth="1"/>
    <col min="799" max="799" width="10.7109375" style="1" customWidth="1"/>
    <col min="800" max="800" width="21.7109375" style="1" customWidth="1"/>
    <col min="801" max="801" width="10.7109375" style="1" customWidth="1"/>
    <col min="802" max="802" width="18.7109375" style="1" customWidth="1"/>
    <col min="803" max="803" width="40.7109375" style="1" customWidth="1"/>
    <col min="804" max="805" width="21.7109375" style="1" customWidth="1"/>
    <col min="806" max="806" width="10.7109375" style="1" customWidth="1"/>
    <col min="807" max="807" width="21.7109375" style="1" customWidth="1"/>
    <col min="808" max="808" width="10.7109375" style="1" customWidth="1"/>
    <col min="809" max="811" width="21.7109375" style="1" customWidth="1"/>
    <col min="812" max="812" width="10.7109375" style="1" customWidth="1"/>
    <col min="813" max="1021" width="11.42578125" style="1"/>
    <col min="1022" max="1022" width="1.7109375" style="1" customWidth="1"/>
    <col min="1023" max="1023" width="40.7109375" style="1" customWidth="1"/>
    <col min="1024" max="1024" width="21.7109375" style="1" customWidth="1"/>
    <col min="1025" max="1025" width="10.7109375" style="1" customWidth="1"/>
    <col min="1026" max="1026" width="18.7109375" style="1" customWidth="1"/>
    <col min="1027" max="1028" width="21.7109375" style="1" customWidth="1"/>
    <col min="1029" max="1029" width="10.7109375" style="1" customWidth="1"/>
    <col min="1030" max="1030" width="21.7109375" style="1" customWidth="1"/>
    <col min="1031" max="1031" width="10.7109375" style="1" customWidth="1"/>
    <col min="1032" max="1032" width="18.7109375" style="1" customWidth="1"/>
    <col min="1033" max="1034" width="21.7109375" style="1" customWidth="1"/>
    <col min="1035" max="1035" width="40.7109375" style="1" customWidth="1"/>
    <col min="1036" max="1036" width="10.7109375" style="1" customWidth="1"/>
    <col min="1037" max="1037" width="21.7109375" style="1" customWidth="1"/>
    <col min="1038" max="1038" width="10.7109375" style="1" customWidth="1"/>
    <col min="1039" max="1039" width="18.7109375" style="1" customWidth="1"/>
    <col min="1040" max="1041" width="21.7109375" style="1" customWidth="1"/>
    <col min="1042" max="1042" width="10.7109375" style="1" customWidth="1"/>
    <col min="1043" max="1043" width="21.7109375" style="1" customWidth="1"/>
    <col min="1044" max="1044" width="10.7109375" style="1" customWidth="1"/>
    <col min="1045" max="1045" width="18.7109375" style="1" customWidth="1"/>
    <col min="1046" max="1046" width="21.7109375" style="1" customWidth="1"/>
    <col min="1047" max="1047" width="40.7109375" style="1" customWidth="1"/>
    <col min="1048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4" width="21.7109375" style="1" customWidth="1"/>
    <col min="1055" max="1055" width="10.7109375" style="1" customWidth="1"/>
    <col min="1056" max="1056" width="21.7109375" style="1" customWidth="1"/>
    <col min="1057" max="1057" width="10.7109375" style="1" customWidth="1"/>
    <col min="1058" max="1058" width="18.7109375" style="1" customWidth="1"/>
    <col min="1059" max="1059" width="40.7109375" style="1" customWidth="1"/>
    <col min="1060" max="1061" width="21.7109375" style="1" customWidth="1"/>
    <col min="1062" max="1062" width="10.7109375" style="1" customWidth="1"/>
    <col min="1063" max="1063" width="21.7109375" style="1" customWidth="1"/>
    <col min="1064" max="1064" width="10.7109375" style="1" customWidth="1"/>
    <col min="1065" max="1067" width="21.7109375" style="1" customWidth="1"/>
    <col min="1068" max="1068" width="10.7109375" style="1" customWidth="1"/>
    <col min="1069" max="1277" width="11.42578125" style="1"/>
    <col min="1278" max="1278" width="1.7109375" style="1" customWidth="1"/>
    <col min="1279" max="1279" width="40.7109375" style="1" customWidth="1"/>
    <col min="1280" max="1280" width="21.7109375" style="1" customWidth="1"/>
    <col min="1281" max="1281" width="10.7109375" style="1" customWidth="1"/>
    <col min="1282" max="1282" width="18.7109375" style="1" customWidth="1"/>
    <col min="1283" max="1284" width="21.7109375" style="1" customWidth="1"/>
    <col min="1285" max="1285" width="10.7109375" style="1" customWidth="1"/>
    <col min="1286" max="1286" width="21.7109375" style="1" customWidth="1"/>
    <col min="1287" max="1287" width="10.7109375" style="1" customWidth="1"/>
    <col min="1288" max="1288" width="18.7109375" style="1" customWidth="1"/>
    <col min="1289" max="1290" width="21.7109375" style="1" customWidth="1"/>
    <col min="1291" max="1291" width="40.7109375" style="1" customWidth="1"/>
    <col min="1292" max="1292" width="10.7109375" style="1" customWidth="1"/>
    <col min="1293" max="1293" width="21.7109375" style="1" customWidth="1"/>
    <col min="1294" max="1294" width="10.7109375" style="1" customWidth="1"/>
    <col min="1295" max="1295" width="18.7109375" style="1" customWidth="1"/>
    <col min="1296" max="1297" width="21.7109375" style="1" customWidth="1"/>
    <col min="1298" max="1298" width="10.7109375" style="1" customWidth="1"/>
    <col min="1299" max="1299" width="21.7109375" style="1" customWidth="1"/>
    <col min="1300" max="1300" width="10.7109375" style="1" customWidth="1"/>
    <col min="1301" max="1301" width="18.7109375" style="1" customWidth="1"/>
    <col min="1302" max="1302" width="21.7109375" style="1" customWidth="1"/>
    <col min="1303" max="1303" width="40.7109375" style="1" customWidth="1"/>
    <col min="1304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10" width="21.7109375" style="1" customWidth="1"/>
    <col min="1311" max="1311" width="10.7109375" style="1" customWidth="1"/>
    <col min="1312" max="1312" width="21.7109375" style="1" customWidth="1"/>
    <col min="1313" max="1313" width="10.7109375" style="1" customWidth="1"/>
    <col min="1314" max="1314" width="18.7109375" style="1" customWidth="1"/>
    <col min="1315" max="1315" width="40.7109375" style="1" customWidth="1"/>
    <col min="1316" max="1317" width="21.7109375" style="1" customWidth="1"/>
    <col min="1318" max="1318" width="10.7109375" style="1" customWidth="1"/>
    <col min="1319" max="1319" width="21.7109375" style="1" customWidth="1"/>
    <col min="1320" max="1320" width="10.7109375" style="1" customWidth="1"/>
    <col min="1321" max="1323" width="21.7109375" style="1" customWidth="1"/>
    <col min="1324" max="1324" width="10.7109375" style="1" customWidth="1"/>
    <col min="1325" max="1533" width="11.42578125" style="1"/>
    <col min="1534" max="1534" width="1.7109375" style="1" customWidth="1"/>
    <col min="1535" max="1535" width="40.7109375" style="1" customWidth="1"/>
    <col min="1536" max="1536" width="21.7109375" style="1" customWidth="1"/>
    <col min="1537" max="1537" width="10.7109375" style="1" customWidth="1"/>
    <col min="1538" max="1538" width="18.7109375" style="1" customWidth="1"/>
    <col min="1539" max="1540" width="21.7109375" style="1" customWidth="1"/>
    <col min="1541" max="1541" width="10.7109375" style="1" customWidth="1"/>
    <col min="1542" max="1542" width="21.7109375" style="1" customWidth="1"/>
    <col min="1543" max="1543" width="10.7109375" style="1" customWidth="1"/>
    <col min="1544" max="1544" width="18.7109375" style="1" customWidth="1"/>
    <col min="1545" max="1546" width="21.7109375" style="1" customWidth="1"/>
    <col min="1547" max="1547" width="40.7109375" style="1" customWidth="1"/>
    <col min="1548" max="1548" width="10.7109375" style="1" customWidth="1"/>
    <col min="1549" max="1549" width="21.7109375" style="1" customWidth="1"/>
    <col min="1550" max="1550" width="10.7109375" style="1" customWidth="1"/>
    <col min="1551" max="1551" width="18.7109375" style="1" customWidth="1"/>
    <col min="1552" max="1553" width="21.7109375" style="1" customWidth="1"/>
    <col min="1554" max="1554" width="10.7109375" style="1" customWidth="1"/>
    <col min="1555" max="1555" width="21.7109375" style="1" customWidth="1"/>
    <col min="1556" max="1556" width="10.7109375" style="1" customWidth="1"/>
    <col min="1557" max="1557" width="18.7109375" style="1" customWidth="1"/>
    <col min="1558" max="1558" width="21.7109375" style="1" customWidth="1"/>
    <col min="1559" max="1559" width="40.7109375" style="1" customWidth="1"/>
    <col min="1560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6" width="21.7109375" style="1" customWidth="1"/>
    <col min="1567" max="1567" width="10.7109375" style="1" customWidth="1"/>
    <col min="1568" max="1568" width="21.7109375" style="1" customWidth="1"/>
    <col min="1569" max="1569" width="10.7109375" style="1" customWidth="1"/>
    <col min="1570" max="1570" width="18.7109375" style="1" customWidth="1"/>
    <col min="1571" max="1571" width="40.7109375" style="1" customWidth="1"/>
    <col min="1572" max="1573" width="21.7109375" style="1" customWidth="1"/>
    <col min="1574" max="1574" width="10.7109375" style="1" customWidth="1"/>
    <col min="1575" max="1575" width="21.7109375" style="1" customWidth="1"/>
    <col min="1576" max="1576" width="10.7109375" style="1" customWidth="1"/>
    <col min="1577" max="1579" width="21.7109375" style="1" customWidth="1"/>
    <col min="1580" max="1580" width="10.7109375" style="1" customWidth="1"/>
    <col min="1581" max="1789" width="11.42578125" style="1"/>
    <col min="1790" max="1790" width="1.7109375" style="1" customWidth="1"/>
    <col min="1791" max="1791" width="40.7109375" style="1" customWidth="1"/>
    <col min="1792" max="1792" width="21.7109375" style="1" customWidth="1"/>
    <col min="1793" max="1793" width="10.7109375" style="1" customWidth="1"/>
    <col min="1794" max="1794" width="18.7109375" style="1" customWidth="1"/>
    <col min="1795" max="1796" width="21.7109375" style="1" customWidth="1"/>
    <col min="1797" max="1797" width="10.7109375" style="1" customWidth="1"/>
    <col min="1798" max="1798" width="21.7109375" style="1" customWidth="1"/>
    <col min="1799" max="1799" width="10.7109375" style="1" customWidth="1"/>
    <col min="1800" max="1800" width="18.7109375" style="1" customWidth="1"/>
    <col min="1801" max="1802" width="21.7109375" style="1" customWidth="1"/>
    <col min="1803" max="1803" width="40.7109375" style="1" customWidth="1"/>
    <col min="1804" max="1804" width="10.7109375" style="1" customWidth="1"/>
    <col min="1805" max="1805" width="21.7109375" style="1" customWidth="1"/>
    <col min="1806" max="1806" width="10.7109375" style="1" customWidth="1"/>
    <col min="1807" max="1807" width="18.7109375" style="1" customWidth="1"/>
    <col min="1808" max="1809" width="21.7109375" style="1" customWidth="1"/>
    <col min="1810" max="1810" width="10.7109375" style="1" customWidth="1"/>
    <col min="1811" max="1811" width="21.7109375" style="1" customWidth="1"/>
    <col min="1812" max="1812" width="10.7109375" style="1" customWidth="1"/>
    <col min="1813" max="1813" width="18.7109375" style="1" customWidth="1"/>
    <col min="1814" max="1814" width="21.7109375" style="1" customWidth="1"/>
    <col min="1815" max="1815" width="40.7109375" style="1" customWidth="1"/>
    <col min="1816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2" width="21.7109375" style="1" customWidth="1"/>
    <col min="1823" max="1823" width="10.7109375" style="1" customWidth="1"/>
    <col min="1824" max="1824" width="21.7109375" style="1" customWidth="1"/>
    <col min="1825" max="1825" width="10.7109375" style="1" customWidth="1"/>
    <col min="1826" max="1826" width="18.7109375" style="1" customWidth="1"/>
    <col min="1827" max="1827" width="40.7109375" style="1" customWidth="1"/>
    <col min="1828" max="1829" width="21.7109375" style="1" customWidth="1"/>
    <col min="1830" max="1830" width="10.7109375" style="1" customWidth="1"/>
    <col min="1831" max="1831" width="21.7109375" style="1" customWidth="1"/>
    <col min="1832" max="1832" width="10.7109375" style="1" customWidth="1"/>
    <col min="1833" max="1835" width="21.7109375" style="1" customWidth="1"/>
    <col min="1836" max="1836" width="10.7109375" style="1" customWidth="1"/>
    <col min="1837" max="2045" width="11.42578125" style="1"/>
    <col min="2046" max="2046" width="1.7109375" style="1" customWidth="1"/>
    <col min="2047" max="2047" width="40.7109375" style="1" customWidth="1"/>
    <col min="2048" max="2048" width="21.7109375" style="1" customWidth="1"/>
    <col min="2049" max="2049" width="10.7109375" style="1" customWidth="1"/>
    <col min="2050" max="2050" width="18.7109375" style="1" customWidth="1"/>
    <col min="2051" max="2052" width="21.7109375" style="1" customWidth="1"/>
    <col min="2053" max="2053" width="10.7109375" style="1" customWidth="1"/>
    <col min="2054" max="2054" width="21.7109375" style="1" customWidth="1"/>
    <col min="2055" max="2055" width="10.7109375" style="1" customWidth="1"/>
    <col min="2056" max="2056" width="18.7109375" style="1" customWidth="1"/>
    <col min="2057" max="2058" width="21.7109375" style="1" customWidth="1"/>
    <col min="2059" max="2059" width="40.7109375" style="1" customWidth="1"/>
    <col min="2060" max="2060" width="10.7109375" style="1" customWidth="1"/>
    <col min="2061" max="2061" width="21.7109375" style="1" customWidth="1"/>
    <col min="2062" max="2062" width="10.7109375" style="1" customWidth="1"/>
    <col min="2063" max="2063" width="18.7109375" style="1" customWidth="1"/>
    <col min="2064" max="2065" width="21.7109375" style="1" customWidth="1"/>
    <col min="2066" max="2066" width="10.7109375" style="1" customWidth="1"/>
    <col min="2067" max="2067" width="21.7109375" style="1" customWidth="1"/>
    <col min="2068" max="2068" width="10.7109375" style="1" customWidth="1"/>
    <col min="2069" max="2069" width="18.7109375" style="1" customWidth="1"/>
    <col min="2070" max="2070" width="21.7109375" style="1" customWidth="1"/>
    <col min="2071" max="2071" width="40.7109375" style="1" customWidth="1"/>
    <col min="2072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8" width="21.7109375" style="1" customWidth="1"/>
    <col min="2079" max="2079" width="10.7109375" style="1" customWidth="1"/>
    <col min="2080" max="2080" width="21.7109375" style="1" customWidth="1"/>
    <col min="2081" max="2081" width="10.7109375" style="1" customWidth="1"/>
    <col min="2082" max="2082" width="18.7109375" style="1" customWidth="1"/>
    <col min="2083" max="2083" width="40.7109375" style="1" customWidth="1"/>
    <col min="2084" max="2085" width="21.7109375" style="1" customWidth="1"/>
    <col min="2086" max="2086" width="10.7109375" style="1" customWidth="1"/>
    <col min="2087" max="2087" width="21.7109375" style="1" customWidth="1"/>
    <col min="2088" max="2088" width="10.7109375" style="1" customWidth="1"/>
    <col min="2089" max="2091" width="21.7109375" style="1" customWidth="1"/>
    <col min="2092" max="2092" width="10.7109375" style="1" customWidth="1"/>
    <col min="2093" max="2301" width="11.42578125" style="1"/>
    <col min="2302" max="2302" width="1.7109375" style="1" customWidth="1"/>
    <col min="2303" max="2303" width="40.7109375" style="1" customWidth="1"/>
    <col min="2304" max="2304" width="21.7109375" style="1" customWidth="1"/>
    <col min="2305" max="2305" width="10.7109375" style="1" customWidth="1"/>
    <col min="2306" max="2306" width="18.7109375" style="1" customWidth="1"/>
    <col min="2307" max="2308" width="21.7109375" style="1" customWidth="1"/>
    <col min="2309" max="2309" width="10.7109375" style="1" customWidth="1"/>
    <col min="2310" max="2310" width="21.7109375" style="1" customWidth="1"/>
    <col min="2311" max="2311" width="10.7109375" style="1" customWidth="1"/>
    <col min="2312" max="2312" width="18.7109375" style="1" customWidth="1"/>
    <col min="2313" max="2314" width="21.7109375" style="1" customWidth="1"/>
    <col min="2315" max="2315" width="40.7109375" style="1" customWidth="1"/>
    <col min="2316" max="2316" width="10.7109375" style="1" customWidth="1"/>
    <col min="2317" max="2317" width="21.7109375" style="1" customWidth="1"/>
    <col min="2318" max="2318" width="10.7109375" style="1" customWidth="1"/>
    <col min="2319" max="2319" width="18.7109375" style="1" customWidth="1"/>
    <col min="2320" max="2321" width="21.7109375" style="1" customWidth="1"/>
    <col min="2322" max="2322" width="10.7109375" style="1" customWidth="1"/>
    <col min="2323" max="2323" width="21.7109375" style="1" customWidth="1"/>
    <col min="2324" max="2324" width="10.7109375" style="1" customWidth="1"/>
    <col min="2325" max="2325" width="18.7109375" style="1" customWidth="1"/>
    <col min="2326" max="2326" width="21.7109375" style="1" customWidth="1"/>
    <col min="2327" max="2327" width="40.7109375" style="1" customWidth="1"/>
    <col min="2328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4" width="21.7109375" style="1" customWidth="1"/>
    <col min="2335" max="2335" width="10.7109375" style="1" customWidth="1"/>
    <col min="2336" max="2336" width="21.7109375" style="1" customWidth="1"/>
    <col min="2337" max="2337" width="10.7109375" style="1" customWidth="1"/>
    <col min="2338" max="2338" width="18.7109375" style="1" customWidth="1"/>
    <col min="2339" max="2339" width="40.7109375" style="1" customWidth="1"/>
    <col min="2340" max="2341" width="21.7109375" style="1" customWidth="1"/>
    <col min="2342" max="2342" width="10.7109375" style="1" customWidth="1"/>
    <col min="2343" max="2343" width="21.7109375" style="1" customWidth="1"/>
    <col min="2344" max="2344" width="10.7109375" style="1" customWidth="1"/>
    <col min="2345" max="2347" width="21.7109375" style="1" customWidth="1"/>
    <col min="2348" max="2348" width="10.7109375" style="1" customWidth="1"/>
    <col min="2349" max="2557" width="11.42578125" style="1"/>
    <col min="2558" max="2558" width="1.7109375" style="1" customWidth="1"/>
    <col min="2559" max="2559" width="40.7109375" style="1" customWidth="1"/>
    <col min="2560" max="2560" width="21.7109375" style="1" customWidth="1"/>
    <col min="2561" max="2561" width="10.7109375" style="1" customWidth="1"/>
    <col min="2562" max="2562" width="18.7109375" style="1" customWidth="1"/>
    <col min="2563" max="2564" width="21.7109375" style="1" customWidth="1"/>
    <col min="2565" max="2565" width="10.7109375" style="1" customWidth="1"/>
    <col min="2566" max="2566" width="21.7109375" style="1" customWidth="1"/>
    <col min="2567" max="2567" width="10.7109375" style="1" customWidth="1"/>
    <col min="2568" max="2568" width="18.7109375" style="1" customWidth="1"/>
    <col min="2569" max="2570" width="21.7109375" style="1" customWidth="1"/>
    <col min="2571" max="2571" width="40.7109375" style="1" customWidth="1"/>
    <col min="2572" max="2572" width="10.7109375" style="1" customWidth="1"/>
    <col min="2573" max="2573" width="21.7109375" style="1" customWidth="1"/>
    <col min="2574" max="2574" width="10.7109375" style="1" customWidth="1"/>
    <col min="2575" max="2575" width="18.7109375" style="1" customWidth="1"/>
    <col min="2576" max="2577" width="21.7109375" style="1" customWidth="1"/>
    <col min="2578" max="2578" width="10.7109375" style="1" customWidth="1"/>
    <col min="2579" max="2579" width="21.7109375" style="1" customWidth="1"/>
    <col min="2580" max="2580" width="10.7109375" style="1" customWidth="1"/>
    <col min="2581" max="2581" width="18.7109375" style="1" customWidth="1"/>
    <col min="2582" max="2582" width="21.7109375" style="1" customWidth="1"/>
    <col min="2583" max="2583" width="40.7109375" style="1" customWidth="1"/>
    <col min="2584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90" width="21.7109375" style="1" customWidth="1"/>
    <col min="2591" max="2591" width="10.7109375" style="1" customWidth="1"/>
    <col min="2592" max="2592" width="21.7109375" style="1" customWidth="1"/>
    <col min="2593" max="2593" width="10.7109375" style="1" customWidth="1"/>
    <col min="2594" max="2594" width="18.7109375" style="1" customWidth="1"/>
    <col min="2595" max="2595" width="40.7109375" style="1" customWidth="1"/>
    <col min="2596" max="2597" width="21.7109375" style="1" customWidth="1"/>
    <col min="2598" max="2598" width="10.7109375" style="1" customWidth="1"/>
    <col min="2599" max="2599" width="21.7109375" style="1" customWidth="1"/>
    <col min="2600" max="2600" width="10.7109375" style="1" customWidth="1"/>
    <col min="2601" max="2603" width="21.7109375" style="1" customWidth="1"/>
    <col min="2604" max="2604" width="10.7109375" style="1" customWidth="1"/>
    <col min="2605" max="2813" width="11.42578125" style="1"/>
    <col min="2814" max="2814" width="1.7109375" style="1" customWidth="1"/>
    <col min="2815" max="2815" width="40.7109375" style="1" customWidth="1"/>
    <col min="2816" max="2816" width="21.7109375" style="1" customWidth="1"/>
    <col min="2817" max="2817" width="10.7109375" style="1" customWidth="1"/>
    <col min="2818" max="2818" width="18.7109375" style="1" customWidth="1"/>
    <col min="2819" max="2820" width="21.7109375" style="1" customWidth="1"/>
    <col min="2821" max="2821" width="10.7109375" style="1" customWidth="1"/>
    <col min="2822" max="2822" width="21.7109375" style="1" customWidth="1"/>
    <col min="2823" max="2823" width="10.7109375" style="1" customWidth="1"/>
    <col min="2824" max="2824" width="18.7109375" style="1" customWidth="1"/>
    <col min="2825" max="2826" width="21.7109375" style="1" customWidth="1"/>
    <col min="2827" max="2827" width="40.7109375" style="1" customWidth="1"/>
    <col min="2828" max="2828" width="10.7109375" style="1" customWidth="1"/>
    <col min="2829" max="2829" width="21.7109375" style="1" customWidth="1"/>
    <col min="2830" max="2830" width="10.7109375" style="1" customWidth="1"/>
    <col min="2831" max="2831" width="18.7109375" style="1" customWidth="1"/>
    <col min="2832" max="2833" width="21.7109375" style="1" customWidth="1"/>
    <col min="2834" max="2834" width="10.7109375" style="1" customWidth="1"/>
    <col min="2835" max="2835" width="21.7109375" style="1" customWidth="1"/>
    <col min="2836" max="2836" width="10.7109375" style="1" customWidth="1"/>
    <col min="2837" max="2837" width="18.7109375" style="1" customWidth="1"/>
    <col min="2838" max="2838" width="21.7109375" style="1" customWidth="1"/>
    <col min="2839" max="2839" width="40.7109375" style="1" customWidth="1"/>
    <col min="2840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6" width="21.7109375" style="1" customWidth="1"/>
    <col min="2847" max="2847" width="10.7109375" style="1" customWidth="1"/>
    <col min="2848" max="2848" width="21.7109375" style="1" customWidth="1"/>
    <col min="2849" max="2849" width="10.7109375" style="1" customWidth="1"/>
    <col min="2850" max="2850" width="18.7109375" style="1" customWidth="1"/>
    <col min="2851" max="2851" width="40.7109375" style="1" customWidth="1"/>
    <col min="2852" max="2853" width="21.7109375" style="1" customWidth="1"/>
    <col min="2854" max="2854" width="10.7109375" style="1" customWidth="1"/>
    <col min="2855" max="2855" width="21.7109375" style="1" customWidth="1"/>
    <col min="2856" max="2856" width="10.7109375" style="1" customWidth="1"/>
    <col min="2857" max="2859" width="21.7109375" style="1" customWidth="1"/>
    <col min="2860" max="2860" width="10.7109375" style="1" customWidth="1"/>
    <col min="2861" max="3069" width="11.42578125" style="1"/>
    <col min="3070" max="3070" width="1.7109375" style="1" customWidth="1"/>
    <col min="3071" max="3071" width="40.7109375" style="1" customWidth="1"/>
    <col min="3072" max="3072" width="21.7109375" style="1" customWidth="1"/>
    <col min="3073" max="3073" width="10.7109375" style="1" customWidth="1"/>
    <col min="3074" max="3074" width="18.7109375" style="1" customWidth="1"/>
    <col min="3075" max="3076" width="21.7109375" style="1" customWidth="1"/>
    <col min="3077" max="3077" width="10.7109375" style="1" customWidth="1"/>
    <col min="3078" max="3078" width="21.7109375" style="1" customWidth="1"/>
    <col min="3079" max="3079" width="10.7109375" style="1" customWidth="1"/>
    <col min="3080" max="3080" width="18.7109375" style="1" customWidth="1"/>
    <col min="3081" max="3082" width="21.7109375" style="1" customWidth="1"/>
    <col min="3083" max="3083" width="40.7109375" style="1" customWidth="1"/>
    <col min="3084" max="3084" width="10.7109375" style="1" customWidth="1"/>
    <col min="3085" max="3085" width="21.7109375" style="1" customWidth="1"/>
    <col min="3086" max="3086" width="10.7109375" style="1" customWidth="1"/>
    <col min="3087" max="3087" width="18.7109375" style="1" customWidth="1"/>
    <col min="3088" max="3089" width="21.7109375" style="1" customWidth="1"/>
    <col min="3090" max="3090" width="10.7109375" style="1" customWidth="1"/>
    <col min="3091" max="3091" width="21.7109375" style="1" customWidth="1"/>
    <col min="3092" max="3092" width="10.7109375" style="1" customWidth="1"/>
    <col min="3093" max="3093" width="18.7109375" style="1" customWidth="1"/>
    <col min="3094" max="3094" width="21.7109375" style="1" customWidth="1"/>
    <col min="3095" max="3095" width="40.7109375" style="1" customWidth="1"/>
    <col min="3096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2" width="21.7109375" style="1" customWidth="1"/>
    <col min="3103" max="3103" width="10.7109375" style="1" customWidth="1"/>
    <col min="3104" max="3104" width="21.7109375" style="1" customWidth="1"/>
    <col min="3105" max="3105" width="10.7109375" style="1" customWidth="1"/>
    <col min="3106" max="3106" width="18.7109375" style="1" customWidth="1"/>
    <col min="3107" max="3107" width="40.7109375" style="1" customWidth="1"/>
    <col min="3108" max="3109" width="21.7109375" style="1" customWidth="1"/>
    <col min="3110" max="3110" width="10.7109375" style="1" customWidth="1"/>
    <col min="3111" max="3111" width="21.7109375" style="1" customWidth="1"/>
    <col min="3112" max="3112" width="10.7109375" style="1" customWidth="1"/>
    <col min="3113" max="3115" width="21.7109375" style="1" customWidth="1"/>
    <col min="3116" max="3116" width="10.7109375" style="1" customWidth="1"/>
    <col min="3117" max="3325" width="11.42578125" style="1"/>
    <col min="3326" max="3326" width="1.7109375" style="1" customWidth="1"/>
    <col min="3327" max="3327" width="40.7109375" style="1" customWidth="1"/>
    <col min="3328" max="3328" width="21.7109375" style="1" customWidth="1"/>
    <col min="3329" max="3329" width="10.7109375" style="1" customWidth="1"/>
    <col min="3330" max="3330" width="18.7109375" style="1" customWidth="1"/>
    <col min="3331" max="3332" width="21.7109375" style="1" customWidth="1"/>
    <col min="3333" max="3333" width="10.7109375" style="1" customWidth="1"/>
    <col min="3334" max="3334" width="21.7109375" style="1" customWidth="1"/>
    <col min="3335" max="3335" width="10.7109375" style="1" customWidth="1"/>
    <col min="3336" max="3336" width="18.7109375" style="1" customWidth="1"/>
    <col min="3337" max="3338" width="21.7109375" style="1" customWidth="1"/>
    <col min="3339" max="3339" width="40.7109375" style="1" customWidth="1"/>
    <col min="3340" max="3340" width="10.7109375" style="1" customWidth="1"/>
    <col min="3341" max="3341" width="21.7109375" style="1" customWidth="1"/>
    <col min="3342" max="3342" width="10.7109375" style="1" customWidth="1"/>
    <col min="3343" max="3343" width="18.7109375" style="1" customWidth="1"/>
    <col min="3344" max="3345" width="21.7109375" style="1" customWidth="1"/>
    <col min="3346" max="3346" width="10.7109375" style="1" customWidth="1"/>
    <col min="3347" max="3347" width="21.7109375" style="1" customWidth="1"/>
    <col min="3348" max="3348" width="10.7109375" style="1" customWidth="1"/>
    <col min="3349" max="3349" width="18.7109375" style="1" customWidth="1"/>
    <col min="3350" max="3350" width="21.7109375" style="1" customWidth="1"/>
    <col min="3351" max="3351" width="40.7109375" style="1" customWidth="1"/>
    <col min="3352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8" width="21.7109375" style="1" customWidth="1"/>
    <col min="3359" max="3359" width="10.7109375" style="1" customWidth="1"/>
    <col min="3360" max="3360" width="21.7109375" style="1" customWidth="1"/>
    <col min="3361" max="3361" width="10.7109375" style="1" customWidth="1"/>
    <col min="3362" max="3362" width="18.7109375" style="1" customWidth="1"/>
    <col min="3363" max="3363" width="40.7109375" style="1" customWidth="1"/>
    <col min="3364" max="3365" width="21.7109375" style="1" customWidth="1"/>
    <col min="3366" max="3366" width="10.7109375" style="1" customWidth="1"/>
    <col min="3367" max="3367" width="21.7109375" style="1" customWidth="1"/>
    <col min="3368" max="3368" width="10.7109375" style="1" customWidth="1"/>
    <col min="3369" max="3371" width="21.7109375" style="1" customWidth="1"/>
    <col min="3372" max="3372" width="10.7109375" style="1" customWidth="1"/>
    <col min="3373" max="3581" width="11.42578125" style="1"/>
    <col min="3582" max="3582" width="1.7109375" style="1" customWidth="1"/>
    <col min="3583" max="3583" width="40.7109375" style="1" customWidth="1"/>
    <col min="3584" max="3584" width="21.7109375" style="1" customWidth="1"/>
    <col min="3585" max="3585" width="10.7109375" style="1" customWidth="1"/>
    <col min="3586" max="3586" width="18.7109375" style="1" customWidth="1"/>
    <col min="3587" max="3588" width="21.7109375" style="1" customWidth="1"/>
    <col min="3589" max="3589" width="10.7109375" style="1" customWidth="1"/>
    <col min="3590" max="3590" width="21.7109375" style="1" customWidth="1"/>
    <col min="3591" max="3591" width="10.7109375" style="1" customWidth="1"/>
    <col min="3592" max="3592" width="18.7109375" style="1" customWidth="1"/>
    <col min="3593" max="3594" width="21.7109375" style="1" customWidth="1"/>
    <col min="3595" max="3595" width="40.7109375" style="1" customWidth="1"/>
    <col min="3596" max="3596" width="10.7109375" style="1" customWidth="1"/>
    <col min="3597" max="3597" width="21.7109375" style="1" customWidth="1"/>
    <col min="3598" max="3598" width="10.7109375" style="1" customWidth="1"/>
    <col min="3599" max="3599" width="18.7109375" style="1" customWidth="1"/>
    <col min="3600" max="3601" width="21.7109375" style="1" customWidth="1"/>
    <col min="3602" max="3602" width="10.7109375" style="1" customWidth="1"/>
    <col min="3603" max="3603" width="21.7109375" style="1" customWidth="1"/>
    <col min="3604" max="3604" width="10.7109375" style="1" customWidth="1"/>
    <col min="3605" max="3605" width="18.7109375" style="1" customWidth="1"/>
    <col min="3606" max="3606" width="21.7109375" style="1" customWidth="1"/>
    <col min="3607" max="3607" width="40.7109375" style="1" customWidth="1"/>
    <col min="3608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4" width="21.7109375" style="1" customWidth="1"/>
    <col min="3615" max="3615" width="10.7109375" style="1" customWidth="1"/>
    <col min="3616" max="3616" width="21.7109375" style="1" customWidth="1"/>
    <col min="3617" max="3617" width="10.7109375" style="1" customWidth="1"/>
    <col min="3618" max="3618" width="18.7109375" style="1" customWidth="1"/>
    <col min="3619" max="3619" width="40.7109375" style="1" customWidth="1"/>
    <col min="3620" max="3621" width="21.7109375" style="1" customWidth="1"/>
    <col min="3622" max="3622" width="10.7109375" style="1" customWidth="1"/>
    <col min="3623" max="3623" width="21.7109375" style="1" customWidth="1"/>
    <col min="3624" max="3624" width="10.7109375" style="1" customWidth="1"/>
    <col min="3625" max="3627" width="21.7109375" style="1" customWidth="1"/>
    <col min="3628" max="3628" width="10.7109375" style="1" customWidth="1"/>
    <col min="3629" max="3837" width="11.42578125" style="1"/>
    <col min="3838" max="3838" width="1.7109375" style="1" customWidth="1"/>
    <col min="3839" max="3839" width="40.7109375" style="1" customWidth="1"/>
    <col min="3840" max="3840" width="21.7109375" style="1" customWidth="1"/>
    <col min="3841" max="3841" width="10.7109375" style="1" customWidth="1"/>
    <col min="3842" max="3842" width="18.7109375" style="1" customWidth="1"/>
    <col min="3843" max="3844" width="21.7109375" style="1" customWidth="1"/>
    <col min="3845" max="3845" width="10.7109375" style="1" customWidth="1"/>
    <col min="3846" max="3846" width="21.7109375" style="1" customWidth="1"/>
    <col min="3847" max="3847" width="10.7109375" style="1" customWidth="1"/>
    <col min="3848" max="3848" width="18.7109375" style="1" customWidth="1"/>
    <col min="3849" max="3850" width="21.7109375" style="1" customWidth="1"/>
    <col min="3851" max="3851" width="40.7109375" style="1" customWidth="1"/>
    <col min="3852" max="3852" width="10.7109375" style="1" customWidth="1"/>
    <col min="3853" max="3853" width="21.7109375" style="1" customWidth="1"/>
    <col min="3854" max="3854" width="10.7109375" style="1" customWidth="1"/>
    <col min="3855" max="3855" width="18.7109375" style="1" customWidth="1"/>
    <col min="3856" max="3857" width="21.7109375" style="1" customWidth="1"/>
    <col min="3858" max="3858" width="10.7109375" style="1" customWidth="1"/>
    <col min="3859" max="3859" width="21.7109375" style="1" customWidth="1"/>
    <col min="3860" max="3860" width="10.7109375" style="1" customWidth="1"/>
    <col min="3861" max="3861" width="18.7109375" style="1" customWidth="1"/>
    <col min="3862" max="3862" width="21.7109375" style="1" customWidth="1"/>
    <col min="3863" max="3863" width="40.7109375" style="1" customWidth="1"/>
    <col min="3864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70" width="21.7109375" style="1" customWidth="1"/>
    <col min="3871" max="3871" width="10.7109375" style="1" customWidth="1"/>
    <col min="3872" max="3872" width="21.7109375" style="1" customWidth="1"/>
    <col min="3873" max="3873" width="10.7109375" style="1" customWidth="1"/>
    <col min="3874" max="3874" width="18.7109375" style="1" customWidth="1"/>
    <col min="3875" max="3875" width="40.7109375" style="1" customWidth="1"/>
    <col min="3876" max="3877" width="21.7109375" style="1" customWidth="1"/>
    <col min="3878" max="3878" width="10.7109375" style="1" customWidth="1"/>
    <col min="3879" max="3879" width="21.7109375" style="1" customWidth="1"/>
    <col min="3880" max="3880" width="10.7109375" style="1" customWidth="1"/>
    <col min="3881" max="3883" width="21.7109375" style="1" customWidth="1"/>
    <col min="3884" max="3884" width="10.7109375" style="1" customWidth="1"/>
    <col min="3885" max="4093" width="11.42578125" style="1"/>
    <col min="4094" max="4094" width="1.7109375" style="1" customWidth="1"/>
    <col min="4095" max="4095" width="40.7109375" style="1" customWidth="1"/>
    <col min="4096" max="4096" width="21.7109375" style="1" customWidth="1"/>
    <col min="4097" max="4097" width="10.7109375" style="1" customWidth="1"/>
    <col min="4098" max="4098" width="18.7109375" style="1" customWidth="1"/>
    <col min="4099" max="4100" width="21.7109375" style="1" customWidth="1"/>
    <col min="4101" max="4101" width="10.7109375" style="1" customWidth="1"/>
    <col min="4102" max="4102" width="21.7109375" style="1" customWidth="1"/>
    <col min="4103" max="4103" width="10.7109375" style="1" customWidth="1"/>
    <col min="4104" max="4104" width="18.7109375" style="1" customWidth="1"/>
    <col min="4105" max="4106" width="21.7109375" style="1" customWidth="1"/>
    <col min="4107" max="4107" width="40.7109375" style="1" customWidth="1"/>
    <col min="4108" max="4108" width="10.7109375" style="1" customWidth="1"/>
    <col min="4109" max="4109" width="21.7109375" style="1" customWidth="1"/>
    <col min="4110" max="4110" width="10.7109375" style="1" customWidth="1"/>
    <col min="4111" max="4111" width="18.7109375" style="1" customWidth="1"/>
    <col min="4112" max="4113" width="21.7109375" style="1" customWidth="1"/>
    <col min="4114" max="4114" width="10.7109375" style="1" customWidth="1"/>
    <col min="4115" max="4115" width="21.7109375" style="1" customWidth="1"/>
    <col min="4116" max="4116" width="10.7109375" style="1" customWidth="1"/>
    <col min="4117" max="4117" width="18.7109375" style="1" customWidth="1"/>
    <col min="4118" max="4118" width="21.7109375" style="1" customWidth="1"/>
    <col min="4119" max="4119" width="40.7109375" style="1" customWidth="1"/>
    <col min="4120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6" width="21.7109375" style="1" customWidth="1"/>
    <col min="4127" max="4127" width="10.7109375" style="1" customWidth="1"/>
    <col min="4128" max="4128" width="21.7109375" style="1" customWidth="1"/>
    <col min="4129" max="4129" width="10.7109375" style="1" customWidth="1"/>
    <col min="4130" max="4130" width="18.7109375" style="1" customWidth="1"/>
    <col min="4131" max="4131" width="40.7109375" style="1" customWidth="1"/>
    <col min="4132" max="4133" width="21.7109375" style="1" customWidth="1"/>
    <col min="4134" max="4134" width="10.7109375" style="1" customWidth="1"/>
    <col min="4135" max="4135" width="21.7109375" style="1" customWidth="1"/>
    <col min="4136" max="4136" width="10.7109375" style="1" customWidth="1"/>
    <col min="4137" max="4139" width="21.7109375" style="1" customWidth="1"/>
    <col min="4140" max="4140" width="10.7109375" style="1" customWidth="1"/>
    <col min="4141" max="4349" width="11.42578125" style="1"/>
    <col min="4350" max="4350" width="1.7109375" style="1" customWidth="1"/>
    <col min="4351" max="4351" width="40.7109375" style="1" customWidth="1"/>
    <col min="4352" max="4352" width="21.7109375" style="1" customWidth="1"/>
    <col min="4353" max="4353" width="10.7109375" style="1" customWidth="1"/>
    <col min="4354" max="4354" width="18.7109375" style="1" customWidth="1"/>
    <col min="4355" max="4356" width="21.7109375" style="1" customWidth="1"/>
    <col min="4357" max="4357" width="10.7109375" style="1" customWidth="1"/>
    <col min="4358" max="4358" width="21.7109375" style="1" customWidth="1"/>
    <col min="4359" max="4359" width="10.7109375" style="1" customWidth="1"/>
    <col min="4360" max="4360" width="18.7109375" style="1" customWidth="1"/>
    <col min="4361" max="4362" width="21.7109375" style="1" customWidth="1"/>
    <col min="4363" max="4363" width="40.7109375" style="1" customWidth="1"/>
    <col min="4364" max="4364" width="10.7109375" style="1" customWidth="1"/>
    <col min="4365" max="4365" width="21.7109375" style="1" customWidth="1"/>
    <col min="4366" max="4366" width="10.7109375" style="1" customWidth="1"/>
    <col min="4367" max="4367" width="18.7109375" style="1" customWidth="1"/>
    <col min="4368" max="4369" width="21.7109375" style="1" customWidth="1"/>
    <col min="4370" max="4370" width="10.7109375" style="1" customWidth="1"/>
    <col min="4371" max="4371" width="21.7109375" style="1" customWidth="1"/>
    <col min="4372" max="4372" width="10.7109375" style="1" customWidth="1"/>
    <col min="4373" max="4373" width="18.7109375" style="1" customWidth="1"/>
    <col min="4374" max="4374" width="21.7109375" style="1" customWidth="1"/>
    <col min="4375" max="4375" width="40.7109375" style="1" customWidth="1"/>
    <col min="4376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2" width="21.7109375" style="1" customWidth="1"/>
    <col min="4383" max="4383" width="10.7109375" style="1" customWidth="1"/>
    <col min="4384" max="4384" width="21.7109375" style="1" customWidth="1"/>
    <col min="4385" max="4385" width="10.7109375" style="1" customWidth="1"/>
    <col min="4386" max="4386" width="18.7109375" style="1" customWidth="1"/>
    <col min="4387" max="4387" width="40.7109375" style="1" customWidth="1"/>
    <col min="4388" max="4389" width="21.7109375" style="1" customWidth="1"/>
    <col min="4390" max="4390" width="10.7109375" style="1" customWidth="1"/>
    <col min="4391" max="4391" width="21.7109375" style="1" customWidth="1"/>
    <col min="4392" max="4392" width="10.7109375" style="1" customWidth="1"/>
    <col min="4393" max="4395" width="21.7109375" style="1" customWidth="1"/>
    <col min="4396" max="4396" width="10.7109375" style="1" customWidth="1"/>
    <col min="4397" max="4605" width="11.42578125" style="1"/>
    <col min="4606" max="4606" width="1.7109375" style="1" customWidth="1"/>
    <col min="4607" max="4607" width="40.7109375" style="1" customWidth="1"/>
    <col min="4608" max="4608" width="21.7109375" style="1" customWidth="1"/>
    <col min="4609" max="4609" width="10.7109375" style="1" customWidth="1"/>
    <col min="4610" max="4610" width="18.7109375" style="1" customWidth="1"/>
    <col min="4611" max="4612" width="21.7109375" style="1" customWidth="1"/>
    <col min="4613" max="4613" width="10.7109375" style="1" customWidth="1"/>
    <col min="4614" max="4614" width="21.7109375" style="1" customWidth="1"/>
    <col min="4615" max="4615" width="10.7109375" style="1" customWidth="1"/>
    <col min="4616" max="4616" width="18.7109375" style="1" customWidth="1"/>
    <col min="4617" max="4618" width="21.7109375" style="1" customWidth="1"/>
    <col min="4619" max="4619" width="40.7109375" style="1" customWidth="1"/>
    <col min="4620" max="4620" width="10.7109375" style="1" customWidth="1"/>
    <col min="4621" max="4621" width="21.7109375" style="1" customWidth="1"/>
    <col min="4622" max="4622" width="10.7109375" style="1" customWidth="1"/>
    <col min="4623" max="4623" width="18.7109375" style="1" customWidth="1"/>
    <col min="4624" max="4625" width="21.7109375" style="1" customWidth="1"/>
    <col min="4626" max="4626" width="10.7109375" style="1" customWidth="1"/>
    <col min="4627" max="4627" width="21.7109375" style="1" customWidth="1"/>
    <col min="4628" max="4628" width="10.7109375" style="1" customWidth="1"/>
    <col min="4629" max="4629" width="18.7109375" style="1" customWidth="1"/>
    <col min="4630" max="4630" width="21.7109375" style="1" customWidth="1"/>
    <col min="4631" max="4631" width="40.7109375" style="1" customWidth="1"/>
    <col min="4632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8" width="21.7109375" style="1" customWidth="1"/>
    <col min="4639" max="4639" width="10.7109375" style="1" customWidth="1"/>
    <col min="4640" max="4640" width="21.7109375" style="1" customWidth="1"/>
    <col min="4641" max="4641" width="10.7109375" style="1" customWidth="1"/>
    <col min="4642" max="4642" width="18.7109375" style="1" customWidth="1"/>
    <col min="4643" max="4643" width="40.7109375" style="1" customWidth="1"/>
    <col min="4644" max="4645" width="21.7109375" style="1" customWidth="1"/>
    <col min="4646" max="4646" width="10.7109375" style="1" customWidth="1"/>
    <col min="4647" max="4647" width="21.7109375" style="1" customWidth="1"/>
    <col min="4648" max="4648" width="10.7109375" style="1" customWidth="1"/>
    <col min="4649" max="4651" width="21.7109375" style="1" customWidth="1"/>
    <col min="4652" max="4652" width="10.7109375" style="1" customWidth="1"/>
    <col min="4653" max="4861" width="11.42578125" style="1"/>
    <col min="4862" max="4862" width="1.7109375" style="1" customWidth="1"/>
    <col min="4863" max="4863" width="40.7109375" style="1" customWidth="1"/>
    <col min="4864" max="4864" width="21.7109375" style="1" customWidth="1"/>
    <col min="4865" max="4865" width="10.7109375" style="1" customWidth="1"/>
    <col min="4866" max="4866" width="18.7109375" style="1" customWidth="1"/>
    <col min="4867" max="4868" width="21.7109375" style="1" customWidth="1"/>
    <col min="4869" max="4869" width="10.7109375" style="1" customWidth="1"/>
    <col min="4870" max="4870" width="21.7109375" style="1" customWidth="1"/>
    <col min="4871" max="4871" width="10.7109375" style="1" customWidth="1"/>
    <col min="4872" max="4872" width="18.7109375" style="1" customWidth="1"/>
    <col min="4873" max="4874" width="21.7109375" style="1" customWidth="1"/>
    <col min="4875" max="4875" width="40.7109375" style="1" customWidth="1"/>
    <col min="4876" max="4876" width="10.7109375" style="1" customWidth="1"/>
    <col min="4877" max="4877" width="21.7109375" style="1" customWidth="1"/>
    <col min="4878" max="4878" width="10.7109375" style="1" customWidth="1"/>
    <col min="4879" max="4879" width="18.7109375" style="1" customWidth="1"/>
    <col min="4880" max="4881" width="21.7109375" style="1" customWidth="1"/>
    <col min="4882" max="4882" width="10.7109375" style="1" customWidth="1"/>
    <col min="4883" max="4883" width="21.7109375" style="1" customWidth="1"/>
    <col min="4884" max="4884" width="10.7109375" style="1" customWidth="1"/>
    <col min="4885" max="4885" width="18.7109375" style="1" customWidth="1"/>
    <col min="4886" max="4886" width="21.7109375" style="1" customWidth="1"/>
    <col min="4887" max="4887" width="40.7109375" style="1" customWidth="1"/>
    <col min="4888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4" width="21.7109375" style="1" customWidth="1"/>
    <col min="4895" max="4895" width="10.7109375" style="1" customWidth="1"/>
    <col min="4896" max="4896" width="21.7109375" style="1" customWidth="1"/>
    <col min="4897" max="4897" width="10.7109375" style="1" customWidth="1"/>
    <col min="4898" max="4898" width="18.7109375" style="1" customWidth="1"/>
    <col min="4899" max="4899" width="40.7109375" style="1" customWidth="1"/>
    <col min="4900" max="4901" width="21.7109375" style="1" customWidth="1"/>
    <col min="4902" max="4902" width="10.7109375" style="1" customWidth="1"/>
    <col min="4903" max="4903" width="21.7109375" style="1" customWidth="1"/>
    <col min="4904" max="4904" width="10.7109375" style="1" customWidth="1"/>
    <col min="4905" max="4907" width="21.7109375" style="1" customWidth="1"/>
    <col min="4908" max="4908" width="10.7109375" style="1" customWidth="1"/>
    <col min="4909" max="5117" width="11.42578125" style="1"/>
    <col min="5118" max="5118" width="1.7109375" style="1" customWidth="1"/>
    <col min="5119" max="5119" width="40.7109375" style="1" customWidth="1"/>
    <col min="5120" max="5120" width="21.7109375" style="1" customWidth="1"/>
    <col min="5121" max="5121" width="10.7109375" style="1" customWidth="1"/>
    <col min="5122" max="5122" width="18.7109375" style="1" customWidth="1"/>
    <col min="5123" max="5124" width="21.7109375" style="1" customWidth="1"/>
    <col min="5125" max="5125" width="10.7109375" style="1" customWidth="1"/>
    <col min="5126" max="5126" width="21.7109375" style="1" customWidth="1"/>
    <col min="5127" max="5127" width="10.7109375" style="1" customWidth="1"/>
    <col min="5128" max="5128" width="18.7109375" style="1" customWidth="1"/>
    <col min="5129" max="5130" width="21.7109375" style="1" customWidth="1"/>
    <col min="5131" max="5131" width="40.7109375" style="1" customWidth="1"/>
    <col min="5132" max="5132" width="10.7109375" style="1" customWidth="1"/>
    <col min="5133" max="5133" width="21.7109375" style="1" customWidth="1"/>
    <col min="5134" max="5134" width="10.7109375" style="1" customWidth="1"/>
    <col min="5135" max="5135" width="18.7109375" style="1" customWidth="1"/>
    <col min="5136" max="5137" width="21.7109375" style="1" customWidth="1"/>
    <col min="5138" max="5138" width="10.7109375" style="1" customWidth="1"/>
    <col min="5139" max="5139" width="21.7109375" style="1" customWidth="1"/>
    <col min="5140" max="5140" width="10.7109375" style="1" customWidth="1"/>
    <col min="5141" max="5141" width="18.7109375" style="1" customWidth="1"/>
    <col min="5142" max="5142" width="21.7109375" style="1" customWidth="1"/>
    <col min="5143" max="5143" width="40.7109375" style="1" customWidth="1"/>
    <col min="5144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50" width="21.7109375" style="1" customWidth="1"/>
    <col min="5151" max="5151" width="10.7109375" style="1" customWidth="1"/>
    <col min="5152" max="5152" width="21.7109375" style="1" customWidth="1"/>
    <col min="5153" max="5153" width="10.7109375" style="1" customWidth="1"/>
    <col min="5154" max="5154" width="18.7109375" style="1" customWidth="1"/>
    <col min="5155" max="5155" width="40.7109375" style="1" customWidth="1"/>
    <col min="5156" max="5157" width="21.7109375" style="1" customWidth="1"/>
    <col min="5158" max="5158" width="10.7109375" style="1" customWidth="1"/>
    <col min="5159" max="5159" width="21.7109375" style="1" customWidth="1"/>
    <col min="5160" max="5160" width="10.7109375" style="1" customWidth="1"/>
    <col min="5161" max="5163" width="21.7109375" style="1" customWidth="1"/>
    <col min="5164" max="5164" width="10.7109375" style="1" customWidth="1"/>
    <col min="5165" max="5373" width="11.42578125" style="1"/>
    <col min="5374" max="5374" width="1.7109375" style="1" customWidth="1"/>
    <col min="5375" max="5375" width="40.7109375" style="1" customWidth="1"/>
    <col min="5376" max="5376" width="21.7109375" style="1" customWidth="1"/>
    <col min="5377" max="5377" width="10.7109375" style="1" customWidth="1"/>
    <col min="5378" max="5378" width="18.7109375" style="1" customWidth="1"/>
    <col min="5379" max="5380" width="21.7109375" style="1" customWidth="1"/>
    <col min="5381" max="5381" width="10.7109375" style="1" customWidth="1"/>
    <col min="5382" max="5382" width="21.7109375" style="1" customWidth="1"/>
    <col min="5383" max="5383" width="10.7109375" style="1" customWidth="1"/>
    <col min="5384" max="5384" width="18.7109375" style="1" customWidth="1"/>
    <col min="5385" max="5386" width="21.7109375" style="1" customWidth="1"/>
    <col min="5387" max="5387" width="40.7109375" style="1" customWidth="1"/>
    <col min="5388" max="5388" width="10.7109375" style="1" customWidth="1"/>
    <col min="5389" max="5389" width="21.7109375" style="1" customWidth="1"/>
    <col min="5390" max="5390" width="10.7109375" style="1" customWidth="1"/>
    <col min="5391" max="5391" width="18.7109375" style="1" customWidth="1"/>
    <col min="5392" max="5393" width="21.7109375" style="1" customWidth="1"/>
    <col min="5394" max="5394" width="10.7109375" style="1" customWidth="1"/>
    <col min="5395" max="5395" width="21.7109375" style="1" customWidth="1"/>
    <col min="5396" max="5396" width="10.7109375" style="1" customWidth="1"/>
    <col min="5397" max="5397" width="18.7109375" style="1" customWidth="1"/>
    <col min="5398" max="5398" width="21.7109375" style="1" customWidth="1"/>
    <col min="5399" max="5399" width="40.7109375" style="1" customWidth="1"/>
    <col min="5400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6" width="21.7109375" style="1" customWidth="1"/>
    <col min="5407" max="5407" width="10.7109375" style="1" customWidth="1"/>
    <col min="5408" max="5408" width="21.7109375" style="1" customWidth="1"/>
    <col min="5409" max="5409" width="10.7109375" style="1" customWidth="1"/>
    <col min="5410" max="5410" width="18.7109375" style="1" customWidth="1"/>
    <col min="5411" max="5411" width="40.7109375" style="1" customWidth="1"/>
    <col min="5412" max="5413" width="21.7109375" style="1" customWidth="1"/>
    <col min="5414" max="5414" width="10.7109375" style="1" customWidth="1"/>
    <col min="5415" max="5415" width="21.7109375" style="1" customWidth="1"/>
    <col min="5416" max="5416" width="10.7109375" style="1" customWidth="1"/>
    <col min="5417" max="5419" width="21.7109375" style="1" customWidth="1"/>
    <col min="5420" max="5420" width="10.7109375" style="1" customWidth="1"/>
    <col min="5421" max="5629" width="11.42578125" style="1"/>
    <col min="5630" max="5630" width="1.7109375" style="1" customWidth="1"/>
    <col min="5631" max="5631" width="40.7109375" style="1" customWidth="1"/>
    <col min="5632" max="5632" width="21.7109375" style="1" customWidth="1"/>
    <col min="5633" max="5633" width="10.7109375" style="1" customWidth="1"/>
    <col min="5634" max="5634" width="18.7109375" style="1" customWidth="1"/>
    <col min="5635" max="5636" width="21.7109375" style="1" customWidth="1"/>
    <col min="5637" max="5637" width="10.7109375" style="1" customWidth="1"/>
    <col min="5638" max="5638" width="21.7109375" style="1" customWidth="1"/>
    <col min="5639" max="5639" width="10.7109375" style="1" customWidth="1"/>
    <col min="5640" max="5640" width="18.7109375" style="1" customWidth="1"/>
    <col min="5641" max="5642" width="21.7109375" style="1" customWidth="1"/>
    <col min="5643" max="5643" width="40.7109375" style="1" customWidth="1"/>
    <col min="5644" max="5644" width="10.7109375" style="1" customWidth="1"/>
    <col min="5645" max="5645" width="21.7109375" style="1" customWidth="1"/>
    <col min="5646" max="5646" width="10.7109375" style="1" customWidth="1"/>
    <col min="5647" max="5647" width="18.7109375" style="1" customWidth="1"/>
    <col min="5648" max="5649" width="21.7109375" style="1" customWidth="1"/>
    <col min="5650" max="5650" width="10.7109375" style="1" customWidth="1"/>
    <col min="5651" max="5651" width="21.7109375" style="1" customWidth="1"/>
    <col min="5652" max="5652" width="10.7109375" style="1" customWidth="1"/>
    <col min="5653" max="5653" width="18.7109375" style="1" customWidth="1"/>
    <col min="5654" max="5654" width="21.7109375" style="1" customWidth="1"/>
    <col min="5655" max="5655" width="40.7109375" style="1" customWidth="1"/>
    <col min="5656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2" width="21.7109375" style="1" customWidth="1"/>
    <col min="5663" max="5663" width="10.7109375" style="1" customWidth="1"/>
    <col min="5664" max="5664" width="21.7109375" style="1" customWidth="1"/>
    <col min="5665" max="5665" width="10.7109375" style="1" customWidth="1"/>
    <col min="5666" max="5666" width="18.7109375" style="1" customWidth="1"/>
    <col min="5667" max="5667" width="40.7109375" style="1" customWidth="1"/>
    <col min="5668" max="5669" width="21.7109375" style="1" customWidth="1"/>
    <col min="5670" max="5670" width="10.7109375" style="1" customWidth="1"/>
    <col min="5671" max="5671" width="21.7109375" style="1" customWidth="1"/>
    <col min="5672" max="5672" width="10.7109375" style="1" customWidth="1"/>
    <col min="5673" max="5675" width="21.7109375" style="1" customWidth="1"/>
    <col min="5676" max="5676" width="10.7109375" style="1" customWidth="1"/>
    <col min="5677" max="5885" width="11.42578125" style="1"/>
    <col min="5886" max="5886" width="1.7109375" style="1" customWidth="1"/>
    <col min="5887" max="5887" width="40.7109375" style="1" customWidth="1"/>
    <col min="5888" max="5888" width="21.7109375" style="1" customWidth="1"/>
    <col min="5889" max="5889" width="10.7109375" style="1" customWidth="1"/>
    <col min="5890" max="5890" width="18.7109375" style="1" customWidth="1"/>
    <col min="5891" max="5892" width="21.7109375" style="1" customWidth="1"/>
    <col min="5893" max="5893" width="10.7109375" style="1" customWidth="1"/>
    <col min="5894" max="5894" width="21.7109375" style="1" customWidth="1"/>
    <col min="5895" max="5895" width="10.7109375" style="1" customWidth="1"/>
    <col min="5896" max="5896" width="18.7109375" style="1" customWidth="1"/>
    <col min="5897" max="5898" width="21.7109375" style="1" customWidth="1"/>
    <col min="5899" max="5899" width="40.7109375" style="1" customWidth="1"/>
    <col min="5900" max="5900" width="10.7109375" style="1" customWidth="1"/>
    <col min="5901" max="5901" width="21.7109375" style="1" customWidth="1"/>
    <col min="5902" max="5902" width="10.7109375" style="1" customWidth="1"/>
    <col min="5903" max="5903" width="18.7109375" style="1" customWidth="1"/>
    <col min="5904" max="5905" width="21.7109375" style="1" customWidth="1"/>
    <col min="5906" max="5906" width="10.7109375" style="1" customWidth="1"/>
    <col min="5907" max="5907" width="21.7109375" style="1" customWidth="1"/>
    <col min="5908" max="5908" width="10.7109375" style="1" customWidth="1"/>
    <col min="5909" max="5909" width="18.7109375" style="1" customWidth="1"/>
    <col min="5910" max="5910" width="21.7109375" style="1" customWidth="1"/>
    <col min="5911" max="5911" width="40.7109375" style="1" customWidth="1"/>
    <col min="5912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8" width="21.7109375" style="1" customWidth="1"/>
    <col min="5919" max="5919" width="10.7109375" style="1" customWidth="1"/>
    <col min="5920" max="5920" width="21.7109375" style="1" customWidth="1"/>
    <col min="5921" max="5921" width="10.7109375" style="1" customWidth="1"/>
    <col min="5922" max="5922" width="18.7109375" style="1" customWidth="1"/>
    <col min="5923" max="5923" width="40.7109375" style="1" customWidth="1"/>
    <col min="5924" max="5925" width="21.7109375" style="1" customWidth="1"/>
    <col min="5926" max="5926" width="10.7109375" style="1" customWidth="1"/>
    <col min="5927" max="5927" width="21.7109375" style="1" customWidth="1"/>
    <col min="5928" max="5928" width="10.7109375" style="1" customWidth="1"/>
    <col min="5929" max="5931" width="21.7109375" style="1" customWidth="1"/>
    <col min="5932" max="5932" width="10.7109375" style="1" customWidth="1"/>
    <col min="5933" max="6141" width="11.42578125" style="1"/>
    <col min="6142" max="6142" width="1.7109375" style="1" customWidth="1"/>
    <col min="6143" max="6143" width="40.7109375" style="1" customWidth="1"/>
    <col min="6144" max="6144" width="21.7109375" style="1" customWidth="1"/>
    <col min="6145" max="6145" width="10.7109375" style="1" customWidth="1"/>
    <col min="6146" max="6146" width="18.7109375" style="1" customWidth="1"/>
    <col min="6147" max="6148" width="21.7109375" style="1" customWidth="1"/>
    <col min="6149" max="6149" width="10.7109375" style="1" customWidth="1"/>
    <col min="6150" max="6150" width="21.7109375" style="1" customWidth="1"/>
    <col min="6151" max="6151" width="10.7109375" style="1" customWidth="1"/>
    <col min="6152" max="6152" width="18.7109375" style="1" customWidth="1"/>
    <col min="6153" max="6154" width="21.7109375" style="1" customWidth="1"/>
    <col min="6155" max="6155" width="40.7109375" style="1" customWidth="1"/>
    <col min="6156" max="6156" width="10.7109375" style="1" customWidth="1"/>
    <col min="6157" max="6157" width="21.7109375" style="1" customWidth="1"/>
    <col min="6158" max="6158" width="10.7109375" style="1" customWidth="1"/>
    <col min="6159" max="6159" width="18.7109375" style="1" customWidth="1"/>
    <col min="6160" max="6161" width="21.7109375" style="1" customWidth="1"/>
    <col min="6162" max="6162" width="10.7109375" style="1" customWidth="1"/>
    <col min="6163" max="6163" width="21.7109375" style="1" customWidth="1"/>
    <col min="6164" max="6164" width="10.7109375" style="1" customWidth="1"/>
    <col min="6165" max="6165" width="18.7109375" style="1" customWidth="1"/>
    <col min="6166" max="6166" width="21.7109375" style="1" customWidth="1"/>
    <col min="6167" max="6167" width="40.7109375" style="1" customWidth="1"/>
    <col min="6168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4" width="21.7109375" style="1" customWidth="1"/>
    <col min="6175" max="6175" width="10.7109375" style="1" customWidth="1"/>
    <col min="6176" max="6176" width="21.7109375" style="1" customWidth="1"/>
    <col min="6177" max="6177" width="10.7109375" style="1" customWidth="1"/>
    <col min="6178" max="6178" width="18.7109375" style="1" customWidth="1"/>
    <col min="6179" max="6179" width="40.7109375" style="1" customWidth="1"/>
    <col min="6180" max="6181" width="21.7109375" style="1" customWidth="1"/>
    <col min="6182" max="6182" width="10.7109375" style="1" customWidth="1"/>
    <col min="6183" max="6183" width="21.7109375" style="1" customWidth="1"/>
    <col min="6184" max="6184" width="10.7109375" style="1" customWidth="1"/>
    <col min="6185" max="6187" width="21.7109375" style="1" customWidth="1"/>
    <col min="6188" max="6188" width="10.7109375" style="1" customWidth="1"/>
    <col min="6189" max="6397" width="11.42578125" style="1"/>
    <col min="6398" max="6398" width="1.7109375" style="1" customWidth="1"/>
    <col min="6399" max="6399" width="40.7109375" style="1" customWidth="1"/>
    <col min="6400" max="6400" width="21.7109375" style="1" customWidth="1"/>
    <col min="6401" max="6401" width="10.7109375" style="1" customWidth="1"/>
    <col min="6402" max="6402" width="18.7109375" style="1" customWidth="1"/>
    <col min="6403" max="6404" width="21.7109375" style="1" customWidth="1"/>
    <col min="6405" max="6405" width="10.7109375" style="1" customWidth="1"/>
    <col min="6406" max="6406" width="21.7109375" style="1" customWidth="1"/>
    <col min="6407" max="6407" width="10.7109375" style="1" customWidth="1"/>
    <col min="6408" max="6408" width="18.7109375" style="1" customWidth="1"/>
    <col min="6409" max="6410" width="21.7109375" style="1" customWidth="1"/>
    <col min="6411" max="6411" width="40.7109375" style="1" customWidth="1"/>
    <col min="6412" max="6412" width="10.7109375" style="1" customWidth="1"/>
    <col min="6413" max="6413" width="21.7109375" style="1" customWidth="1"/>
    <col min="6414" max="6414" width="10.7109375" style="1" customWidth="1"/>
    <col min="6415" max="6415" width="18.7109375" style="1" customWidth="1"/>
    <col min="6416" max="6417" width="21.7109375" style="1" customWidth="1"/>
    <col min="6418" max="6418" width="10.7109375" style="1" customWidth="1"/>
    <col min="6419" max="6419" width="21.7109375" style="1" customWidth="1"/>
    <col min="6420" max="6420" width="10.7109375" style="1" customWidth="1"/>
    <col min="6421" max="6421" width="18.7109375" style="1" customWidth="1"/>
    <col min="6422" max="6422" width="21.7109375" style="1" customWidth="1"/>
    <col min="6423" max="6423" width="40.7109375" style="1" customWidth="1"/>
    <col min="6424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30" width="21.7109375" style="1" customWidth="1"/>
    <col min="6431" max="6431" width="10.7109375" style="1" customWidth="1"/>
    <col min="6432" max="6432" width="21.7109375" style="1" customWidth="1"/>
    <col min="6433" max="6433" width="10.7109375" style="1" customWidth="1"/>
    <col min="6434" max="6434" width="18.7109375" style="1" customWidth="1"/>
    <col min="6435" max="6435" width="40.7109375" style="1" customWidth="1"/>
    <col min="6436" max="6437" width="21.7109375" style="1" customWidth="1"/>
    <col min="6438" max="6438" width="10.7109375" style="1" customWidth="1"/>
    <col min="6439" max="6439" width="21.7109375" style="1" customWidth="1"/>
    <col min="6440" max="6440" width="10.7109375" style="1" customWidth="1"/>
    <col min="6441" max="6443" width="21.7109375" style="1" customWidth="1"/>
    <col min="6444" max="6444" width="10.7109375" style="1" customWidth="1"/>
    <col min="6445" max="6653" width="11.42578125" style="1"/>
    <col min="6654" max="6654" width="1.7109375" style="1" customWidth="1"/>
    <col min="6655" max="6655" width="40.7109375" style="1" customWidth="1"/>
    <col min="6656" max="6656" width="21.7109375" style="1" customWidth="1"/>
    <col min="6657" max="6657" width="10.7109375" style="1" customWidth="1"/>
    <col min="6658" max="6658" width="18.7109375" style="1" customWidth="1"/>
    <col min="6659" max="6660" width="21.7109375" style="1" customWidth="1"/>
    <col min="6661" max="6661" width="10.7109375" style="1" customWidth="1"/>
    <col min="6662" max="6662" width="21.7109375" style="1" customWidth="1"/>
    <col min="6663" max="6663" width="10.7109375" style="1" customWidth="1"/>
    <col min="6664" max="6664" width="18.7109375" style="1" customWidth="1"/>
    <col min="6665" max="6666" width="21.7109375" style="1" customWidth="1"/>
    <col min="6667" max="6667" width="40.7109375" style="1" customWidth="1"/>
    <col min="6668" max="6668" width="10.7109375" style="1" customWidth="1"/>
    <col min="6669" max="6669" width="21.7109375" style="1" customWidth="1"/>
    <col min="6670" max="6670" width="10.7109375" style="1" customWidth="1"/>
    <col min="6671" max="6671" width="18.7109375" style="1" customWidth="1"/>
    <col min="6672" max="6673" width="21.7109375" style="1" customWidth="1"/>
    <col min="6674" max="6674" width="10.7109375" style="1" customWidth="1"/>
    <col min="6675" max="6675" width="21.7109375" style="1" customWidth="1"/>
    <col min="6676" max="6676" width="10.7109375" style="1" customWidth="1"/>
    <col min="6677" max="6677" width="18.7109375" style="1" customWidth="1"/>
    <col min="6678" max="6678" width="21.7109375" style="1" customWidth="1"/>
    <col min="6679" max="6679" width="40.7109375" style="1" customWidth="1"/>
    <col min="6680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6" width="21.7109375" style="1" customWidth="1"/>
    <col min="6687" max="6687" width="10.7109375" style="1" customWidth="1"/>
    <col min="6688" max="6688" width="21.7109375" style="1" customWidth="1"/>
    <col min="6689" max="6689" width="10.7109375" style="1" customWidth="1"/>
    <col min="6690" max="6690" width="18.7109375" style="1" customWidth="1"/>
    <col min="6691" max="6691" width="40.7109375" style="1" customWidth="1"/>
    <col min="6692" max="6693" width="21.7109375" style="1" customWidth="1"/>
    <col min="6694" max="6694" width="10.7109375" style="1" customWidth="1"/>
    <col min="6695" max="6695" width="21.7109375" style="1" customWidth="1"/>
    <col min="6696" max="6696" width="10.7109375" style="1" customWidth="1"/>
    <col min="6697" max="6699" width="21.7109375" style="1" customWidth="1"/>
    <col min="6700" max="6700" width="10.7109375" style="1" customWidth="1"/>
    <col min="6701" max="6909" width="11.42578125" style="1"/>
    <col min="6910" max="6910" width="1.7109375" style="1" customWidth="1"/>
    <col min="6911" max="6911" width="40.7109375" style="1" customWidth="1"/>
    <col min="6912" max="6912" width="21.7109375" style="1" customWidth="1"/>
    <col min="6913" max="6913" width="10.7109375" style="1" customWidth="1"/>
    <col min="6914" max="6914" width="18.7109375" style="1" customWidth="1"/>
    <col min="6915" max="6916" width="21.7109375" style="1" customWidth="1"/>
    <col min="6917" max="6917" width="10.7109375" style="1" customWidth="1"/>
    <col min="6918" max="6918" width="21.7109375" style="1" customWidth="1"/>
    <col min="6919" max="6919" width="10.7109375" style="1" customWidth="1"/>
    <col min="6920" max="6920" width="18.7109375" style="1" customWidth="1"/>
    <col min="6921" max="6922" width="21.7109375" style="1" customWidth="1"/>
    <col min="6923" max="6923" width="40.7109375" style="1" customWidth="1"/>
    <col min="6924" max="6924" width="10.7109375" style="1" customWidth="1"/>
    <col min="6925" max="6925" width="21.7109375" style="1" customWidth="1"/>
    <col min="6926" max="6926" width="10.7109375" style="1" customWidth="1"/>
    <col min="6927" max="6927" width="18.7109375" style="1" customWidth="1"/>
    <col min="6928" max="6929" width="21.7109375" style="1" customWidth="1"/>
    <col min="6930" max="6930" width="10.7109375" style="1" customWidth="1"/>
    <col min="6931" max="6931" width="21.7109375" style="1" customWidth="1"/>
    <col min="6932" max="6932" width="10.7109375" style="1" customWidth="1"/>
    <col min="6933" max="6933" width="18.7109375" style="1" customWidth="1"/>
    <col min="6934" max="6934" width="21.7109375" style="1" customWidth="1"/>
    <col min="6935" max="6935" width="40.7109375" style="1" customWidth="1"/>
    <col min="6936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2" width="21.7109375" style="1" customWidth="1"/>
    <col min="6943" max="6943" width="10.7109375" style="1" customWidth="1"/>
    <col min="6944" max="6944" width="21.7109375" style="1" customWidth="1"/>
    <col min="6945" max="6945" width="10.7109375" style="1" customWidth="1"/>
    <col min="6946" max="6946" width="18.7109375" style="1" customWidth="1"/>
    <col min="6947" max="6947" width="40.7109375" style="1" customWidth="1"/>
    <col min="6948" max="6949" width="21.7109375" style="1" customWidth="1"/>
    <col min="6950" max="6950" width="10.7109375" style="1" customWidth="1"/>
    <col min="6951" max="6951" width="21.7109375" style="1" customWidth="1"/>
    <col min="6952" max="6952" width="10.7109375" style="1" customWidth="1"/>
    <col min="6953" max="6955" width="21.7109375" style="1" customWidth="1"/>
    <col min="6956" max="6956" width="10.7109375" style="1" customWidth="1"/>
    <col min="6957" max="7165" width="11.42578125" style="1"/>
    <col min="7166" max="7166" width="1.7109375" style="1" customWidth="1"/>
    <col min="7167" max="7167" width="40.7109375" style="1" customWidth="1"/>
    <col min="7168" max="7168" width="21.7109375" style="1" customWidth="1"/>
    <col min="7169" max="7169" width="10.7109375" style="1" customWidth="1"/>
    <col min="7170" max="7170" width="18.7109375" style="1" customWidth="1"/>
    <col min="7171" max="7172" width="21.7109375" style="1" customWidth="1"/>
    <col min="7173" max="7173" width="10.7109375" style="1" customWidth="1"/>
    <col min="7174" max="7174" width="21.7109375" style="1" customWidth="1"/>
    <col min="7175" max="7175" width="10.7109375" style="1" customWidth="1"/>
    <col min="7176" max="7176" width="18.7109375" style="1" customWidth="1"/>
    <col min="7177" max="7178" width="21.7109375" style="1" customWidth="1"/>
    <col min="7179" max="7179" width="40.7109375" style="1" customWidth="1"/>
    <col min="7180" max="7180" width="10.7109375" style="1" customWidth="1"/>
    <col min="7181" max="7181" width="21.7109375" style="1" customWidth="1"/>
    <col min="7182" max="7182" width="10.7109375" style="1" customWidth="1"/>
    <col min="7183" max="7183" width="18.7109375" style="1" customWidth="1"/>
    <col min="7184" max="7185" width="21.7109375" style="1" customWidth="1"/>
    <col min="7186" max="7186" width="10.7109375" style="1" customWidth="1"/>
    <col min="7187" max="7187" width="21.7109375" style="1" customWidth="1"/>
    <col min="7188" max="7188" width="10.7109375" style="1" customWidth="1"/>
    <col min="7189" max="7189" width="18.7109375" style="1" customWidth="1"/>
    <col min="7190" max="7190" width="21.7109375" style="1" customWidth="1"/>
    <col min="7191" max="7191" width="40.7109375" style="1" customWidth="1"/>
    <col min="7192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8" width="21.7109375" style="1" customWidth="1"/>
    <col min="7199" max="7199" width="10.7109375" style="1" customWidth="1"/>
    <col min="7200" max="7200" width="21.7109375" style="1" customWidth="1"/>
    <col min="7201" max="7201" width="10.7109375" style="1" customWidth="1"/>
    <col min="7202" max="7202" width="18.7109375" style="1" customWidth="1"/>
    <col min="7203" max="7203" width="40.7109375" style="1" customWidth="1"/>
    <col min="7204" max="7205" width="21.7109375" style="1" customWidth="1"/>
    <col min="7206" max="7206" width="10.7109375" style="1" customWidth="1"/>
    <col min="7207" max="7207" width="21.7109375" style="1" customWidth="1"/>
    <col min="7208" max="7208" width="10.7109375" style="1" customWidth="1"/>
    <col min="7209" max="7211" width="21.7109375" style="1" customWidth="1"/>
    <col min="7212" max="7212" width="10.7109375" style="1" customWidth="1"/>
    <col min="7213" max="7421" width="11.42578125" style="1"/>
    <col min="7422" max="7422" width="1.7109375" style="1" customWidth="1"/>
    <col min="7423" max="7423" width="40.7109375" style="1" customWidth="1"/>
    <col min="7424" max="7424" width="21.7109375" style="1" customWidth="1"/>
    <col min="7425" max="7425" width="10.7109375" style="1" customWidth="1"/>
    <col min="7426" max="7426" width="18.7109375" style="1" customWidth="1"/>
    <col min="7427" max="7428" width="21.7109375" style="1" customWidth="1"/>
    <col min="7429" max="7429" width="10.7109375" style="1" customWidth="1"/>
    <col min="7430" max="7430" width="21.7109375" style="1" customWidth="1"/>
    <col min="7431" max="7431" width="10.7109375" style="1" customWidth="1"/>
    <col min="7432" max="7432" width="18.7109375" style="1" customWidth="1"/>
    <col min="7433" max="7434" width="21.7109375" style="1" customWidth="1"/>
    <col min="7435" max="7435" width="40.7109375" style="1" customWidth="1"/>
    <col min="7436" max="7436" width="10.7109375" style="1" customWidth="1"/>
    <col min="7437" max="7437" width="21.7109375" style="1" customWidth="1"/>
    <col min="7438" max="7438" width="10.7109375" style="1" customWidth="1"/>
    <col min="7439" max="7439" width="18.7109375" style="1" customWidth="1"/>
    <col min="7440" max="7441" width="21.7109375" style="1" customWidth="1"/>
    <col min="7442" max="7442" width="10.7109375" style="1" customWidth="1"/>
    <col min="7443" max="7443" width="21.7109375" style="1" customWidth="1"/>
    <col min="7444" max="7444" width="10.7109375" style="1" customWidth="1"/>
    <col min="7445" max="7445" width="18.7109375" style="1" customWidth="1"/>
    <col min="7446" max="7446" width="21.7109375" style="1" customWidth="1"/>
    <col min="7447" max="7447" width="40.7109375" style="1" customWidth="1"/>
    <col min="7448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4" width="21.7109375" style="1" customWidth="1"/>
    <col min="7455" max="7455" width="10.7109375" style="1" customWidth="1"/>
    <col min="7456" max="7456" width="21.7109375" style="1" customWidth="1"/>
    <col min="7457" max="7457" width="10.7109375" style="1" customWidth="1"/>
    <col min="7458" max="7458" width="18.7109375" style="1" customWidth="1"/>
    <col min="7459" max="7459" width="40.7109375" style="1" customWidth="1"/>
    <col min="7460" max="7461" width="21.7109375" style="1" customWidth="1"/>
    <col min="7462" max="7462" width="10.7109375" style="1" customWidth="1"/>
    <col min="7463" max="7463" width="21.7109375" style="1" customWidth="1"/>
    <col min="7464" max="7464" width="10.7109375" style="1" customWidth="1"/>
    <col min="7465" max="7467" width="21.7109375" style="1" customWidth="1"/>
    <col min="7468" max="7468" width="10.7109375" style="1" customWidth="1"/>
    <col min="7469" max="7677" width="11.42578125" style="1"/>
    <col min="7678" max="7678" width="1.7109375" style="1" customWidth="1"/>
    <col min="7679" max="7679" width="40.7109375" style="1" customWidth="1"/>
    <col min="7680" max="7680" width="21.7109375" style="1" customWidth="1"/>
    <col min="7681" max="7681" width="10.7109375" style="1" customWidth="1"/>
    <col min="7682" max="7682" width="18.7109375" style="1" customWidth="1"/>
    <col min="7683" max="7684" width="21.7109375" style="1" customWidth="1"/>
    <col min="7685" max="7685" width="10.7109375" style="1" customWidth="1"/>
    <col min="7686" max="7686" width="21.7109375" style="1" customWidth="1"/>
    <col min="7687" max="7687" width="10.7109375" style="1" customWidth="1"/>
    <col min="7688" max="7688" width="18.7109375" style="1" customWidth="1"/>
    <col min="7689" max="7690" width="21.7109375" style="1" customWidth="1"/>
    <col min="7691" max="7691" width="40.7109375" style="1" customWidth="1"/>
    <col min="7692" max="7692" width="10.7109375" style="1" customWidth="1"/>
    <col min="7693" max="7693" width="21.7109375" style="1" customWidth="1"/>
    <col min="7694" max="7694" width="10.7109375" style="1" customWidth="1"/>
    <col min="7695" max="7695" width="18.7109375" style="1" customWidth="1"/>
    <col min="7696" max="7697" width="21.7109375" style="1" customWidth="1"/>
    <col min="7698" max="7698" width="10.7109375" style="1" customWidth="1"/>
    <col min="7699" max="7699" width="21.7109375" style="1" customWidth="1"/>
    <col min="7700" max="7700" width="10.7109375" style="1" customWidth="1"/>
    <col min="7701" max="7701" width="18.7109375" style="1" customWidth="1"/>
    <col min="7702" max="7702" width="21.7109375" style="1" customWidth="1"/>
    <col min="7703" max="7703" width="40.7109375" style="1" customWidth="1"/>
    <col min="7704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10" width="21.7109375" style="1" customWidth="1"/>
    <col min="7711" max="7711" width="10.7109375" style="1" customWidth="1"/>
    <col min="7712" max="7712" width="21.7109375" style="1" customWidth="1"/>
    <col min="7713" max="7713" width="10.7109375" style="1" customWidth="1"/>
    <col min="7714" max="7714" width="18.7109375" style="1" customWidth="1"/>
    <col min="7715" max="7715" width="40.7109375" style="1" customWidth="1"/>
    <col min="7716" max="7717" width="21.7109375" style="1" customWidth="1"/>
    <col min="7718" max="7718" width="10.7109375" style="1" customWidth="1"/>
    <col min="7719" max="7719" width="21.7109375" style="1" customWidth="1"/>
    <col min="7720" max="7720" width="10.7109375" style="1" customWidth="1"/>
    <col min="7721" max="7723" width="21.7109375" style="1" customWidth="1"/>
    <col min="7724" max="7724" width="10.7109375" style="1" customWidth="1"/>
    <col min="7725" max="7933" width="11.42578125" style="1"/>
    <col min="7934" max="7934" width="1.7109375" style="1" customWidth="1"/>
    <col min="7935" max="7935" width="40.7109375" style="1" customWidth="1"/>
    <col min="7936" max="7936" width="21.7109375" style="1" customWidth="1"/>
    <col min="7937" max="7937" width="10.7109375" style="1" customWidth="1"/>
    <col min="7938" max="7938" width="18.7109375" style="1" customWidth="1"/>
    <col min="7939" max="7940" width="21.7109375" style="1" customWidth="1"/>
    <col min="7941" max="7941" width="10.7109375" style="1" customWidth="1"/>
    <col min="7942" max="7942" width="21.7109375" style="1" customWidth="1"/>
    <col min="7943" max="7943" width="10.7109375" style="1" customWidth="1"/>
    <col min="7944" max="7944" width="18.7109375" style="1" customWidth="1"/>
    <col min="7945" max="7946" width="21.7109375" style="1" customWidth="1"/>
    <col min="7947" max="7947" width="40.7109375" style="1" customWidth="1"/>
    <col min="7948" max="7948" width="10.7109375" style="1" customWidth="1"/>
    <col min="7949" max="7949" width="21.7109375" style="1" customWidth="1"/>
    <col min="7950" max="7950" width="10.7109375" style="1" customWidth="1"/>
    <col min="7951" max="7951" width="18.7109375" style="1" customWidth="1"/>
    <col min="7952" max="7953" width="21.7109375" style="1" customWidth="1"/>
    <col min="7954" max="7954" width="10.7109375" style="1" customWidth="1"/>
    <col min="7955" max="7955" width="21.7109375" style="1" customWidth="1"/>
    <col min="7956" max="7956" width="10.7109375" style="1" customWidth="1"/>
    <col min="7957" max="7957" width="18.7109375" style="1" customWidth="1"/>
    <col min="7958" max="7958" width="21.7109375" style="1" customWidth="1"/>
    <col min="7959" max="7959" width="40.7109375" style="1" customWidth="1"/>
    <col min="7960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6" width="21.7109375" style="1" customWidth="1"/>
    <col min="7967" max="7967" width="10.7109375" style="1" customWidth="1"/>
    <col min="7968" max="7968" width="21.7109375" style="1" customWidth="1"/>
    <col min="7969" max="7969" width="10.7109375" style="1" customWidth="1"/>
    <col min="7970" max="7970" width="18.7109375" style="1" customWidth="1"/>
    <col min="7971" max="7971" width="40.7109375" style="1" customWidth="1"/>
    <col min="7972" max="7973" width="21.7109375" style="1" customWidth="1"/>
    <col min="7974" max="7974" width="10.7109375" style="1" customWidth="1"/>
    <col min="7975" max="7975" width="21.7109375" style="1" customWidth="1"/>
    <col min="7976" max="7976" width="10.7109375" style="1" customWidth="1"/>
    <col min="7977" max="7979" width="21.7109375" style="1" customWidth="1"/>
    <col min="7980" max="7980" width="10.7109375" style="1" customWidth="1"/>
    <col min="7981" max="8189" width="11.42578125" style="1"/>
    <col min="8190" max="8190" width="1.7109375" style="1" customWidth="1"/>
    <col min="8191" max="8191" width="40.7109375" style="1" customWidth="1"/>
    <col min="8192" max="8192" width="21.7109375" style="1" customWidth="1"/>
    <col min="8193" max="8193" width="10.7109375" style="1" customWidth="1"/>
    <col min="8194" max="8194" width="18.7109375" style="1" customWidth="1"/>
    <col min="8195" max="8196" width="21.7109375" style="1" customWidth="1"/>
    <col min="8197" max="8197" width="10.7109375" style="1" customWidth="1"/>
    <col min="8198" max="8198" width="21.7109375" style="1" customWidth="1"/>
    <col min="8199" max="8199" width="10.7109375" style="1" customWidth="1"/>
    <col min="8200" max="8200" width="18.7109375" style="1" customWidth="1"/>
    <col min="8201" max="8202" width="21.7109375" style="1" customWidth="1"/>
    <col min="8203" max="8203" width="40.7109375" style="1" customWidth="1"/>
    <col min="8204" max="8204" width="10.7109375" style="1" customWidth="1"/>
    <col min="8205" max="8205" width="21.7109375" style="1" customWidth="1"/>
    <col min="8206" max="8206" width="10.7109375" style="1" customWidth="1"/>
    <col min="8207" max="8207" width="18.7109375" style="1" customWidth="1"/>
    <col min="8208" max="8209" width="21.7109375" style="1" customWidth="1"/>
    <col min="8210" max="8210" width="10.7109375" style="1" customWidth="1"/>
    <col min="8211" max="8211" width="21.7109375" style="1" customWidth="1"/>
    <col min="8212" max="8212" width="10.7109375" style="1" customWidth="1"/>
    <col min="8213" max="8213" width="18.7109375" style="1" customWidth="1"/>
    <col min="8214" max="8214" width="21.7109375" style="1" customWidth="1"/>
    <col min="8215" max="8215" width="40.7109375" style="1" customWidth="1"/>
    <col min="8216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2" width="21.7109375" style="1" customWidth="1"/>
    <col min="8223" max="8223" width="10.7109375" style="1" customWidth="1"/>
    <col min="8224" max="8224" width="21.7109375" style="1" customWidth="1"/>
    <col min="8225" max="8225" width="10.7109375" style="1" customWidth="1"/>
    <col min="8226" max="8226" width="18.7109375" style="1" customWidth="1"/>
    <col min="8227" max="8227" width="40.7109375" style="1" customWidth="1"/>
    <col min="8228" max="8229" width="21.7109375" style="1" customWidth="1"/>
    <col min="8230" max="8230" width="10.7109375" style="1" customWidth="1"/>
    <col min="8231" max="8231" width="21.7109375" style="1" customWidth="1"/>
    <col min="8232" max="8232" width="10.7109375" style="1" customWidth="1"/>
    <col min="8233" max="8235" width="21.7109375" style="1" customWidth="1"/>
    <col min="8236" max="8236" width="10.7109375" style="1" customWidth="1"/>
    <col min="8237" max="8445" width="11.42578125" style="1"/>
    <col min="8446" max="8446" width="1.7109375" style="1" customWidth="1"/>
    <col min="8447" max="8447" width="40.7109375" style="1" customWidth="1"/>
    <col min="8448" max="8448" width="21.7109375" style="1" customWidth="1"/>
    <col min="8449" max="8449" width="10.7109375" style="1" customWidth="1"/>
    <col min="8450" max="8450" width="18.7109375" style="1" customWidth="1"/>
    <col min="8451" max="8452" width="21.7109375" style="1" customWidth="1"/>
    <col min="8453" max="8453" width="10.7109375" style="1" customWidth="1"/>
    <col min="8454" max="8454" width="21.7109375" style="1" customWidth="1"/>
    <col min="8455" max="8455" width="10.7109375" style="1" customWidth="1"/>
    <col min="8456" max="8456" width="18.7109375" style="1" customWidth="1"/>
    <col min="8457" max="8458" width="21.7109375" style="1" customWidth="1"/>
    <col min="8459" max="8459" width="40.7109375" style="1" customWidth="1"/>
    <col min="8460" max="8460" width="10.7109375" style="1" customWidth="1"/>
    <col min="8461" max="8461" width="21.7109375" style="1" customWidth="1"/>
    <col min="8462" max="8462" width="10.7109375" style="1" customWidth="1"/>
    <col min="8463" max="8463" width="18.7109375" style="1" customWidth="1"/>
    <col min="8464" max="8465" width="21.7109375" style="1" customWidth="1"/>
    <col min="8466" max="8466" width="10.7109375" style="1" customWidth="1"/>
    <col min="8467" max="8467" width="21.7109375" style="1" customWidth="1"/>
    <col min="8468" max="8468" width="10.7109375" style="1" customWidth="1"/>
    <col min="8469" max="8469" width="18.7109375" style="1" customWidth="1"/>
    <col min="8470" max="8470" width="21.7109375" style="1" customWidth="1"/>
    <col min="8471" max="8471" width="40.7109375" style="1" customWidth="1"/>
    <col min="8472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8" width="21.7109375" style="1" customWidth="1"/>
    <col min="8479" max="8479" width="10.7109375" style="1" customWidth="1"/>
    <col min="8480" max="8480" width="21.7109375" style="1" customWidth="1"/>
    <col min="8481" max="8481" width="10.7109375" style="1" customWidth="1"/>
    <col min="8482" max="8482" width="18.7109375" style="1" customWidth="1"/>
    <col min="8483" max="8483" width="40.7109375" style="1" customWidth="1"/>
    <col min="8484" max="8485" width="21.7109375" style="1" customWidth="1"/>
    <col min="8486" max="8486" width="10.7109375" style="1" customWidth="1"/>
    <col min="8487" max="8487" width="21.7109375" style="1" customWidth="1"/>
    <col min="8488" max="8488" width="10.7109375" style="1" customWidth="1"/>
    <col min="8489" max="8491" width="21.7109375" style="1" customWidth="1"/>
    <col min="8492" max="8492" width="10.7109375" style="1" customWidth="1"/>
    <col min="8493" max="8701" width="11.42578125" style="1"/>
    <col min="8702" max="8702" width="1.7109375" style="1" customWidth="1"/>
    <col min="8703" max="8703" width="40.7109375" style="1" customWidth="1"/>
    <col min="8704" max="8704" width="21.7109375" style="1" customWidth="1"/>
    <col min="8705" max="8705" width="10.7109375" style="1" customWidth="1"/>
    <col min="8706" max="8706" width="18.7109375" style="1" customWidth="1"/>
    <col min="8707" max="8708" width="21.7109375" style="1" customWidth="1"/>
    <col min="8709" max="8709" width="10.7109375" style="1" customWidth="1"/>
    <col min="8710" max="8710" width="21.7109375" style="1" customWidth="1"/>
    <col min="8711" max="8711" width="10.7109375" style="1" customWidth="1"/>
    <col min="8712" max="8712" width="18.7109375" style="1" customWidth="1"/>
    <col min="8713" max="8714" width="21.7109375" style="1" customWidth="1"/>
    <col min="8715" max="8715" width="40.7109375" style="1" customWidth="1"/>
    <col min="8716" max="8716" width="10.7109375" style="1" customWidth="1"/>
    <col min="8717" max="8717" width="21.7109375" style="1" customWidth="1"/>
    <col min="8718" max="8718" width="10.7109375" style="1" customWidth="1"/>
    <col min="8719" max="8719" width="18.7109375" style="1" customWidth="1"/>
    <col min="8720" max="8721" width="21.7109375" style="1" customWidth="1"/>
    <col min="8722" max="8722" width="10.7109375" style="1" customWidth="1"/>
    <col min="8723" max="8723" width="21.7109375" style="1" customWidth="1"/>
    <col min="8724" max="8724" width="10.7109375" style="1" customWidth="1"/>
    <col min="8725" max="8725" width="18.7109375" style="1" customWidth="1"/>
    <col min="8726" max="8726" width="21.7109375" style="1" customWidth="1"/>
    <col min="8727" max="8727" width="40.7109375" style="1" customWidth="1"/>
    <col min="8728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4" width="21.7109375" style="1" customWidth="1"/>
    <col min="8735" max="8735" width="10.7109375" style="1" customWidth="1"/>
    <col min="8736" max="8736" width="21.7109375" style="1" customWidth="1"/>
    <col min="8737" max="8737" width="10.7109375" style="1" customWidth="1"/>
    <col min="8738" max="8738" width="18.7109375" style="1" customWidth="1"/>
    <col min="8739" max="8739" width="40.7109375" style="1" customWidth="1"/>
    <col min="8740" max="8741" width="21.7109375" style="1" customWidth="1"/>
    <col min="8742" max="8742" width="10.7109375" style="1" customWidth="1"/>
    <col min="8743" max="8743" width="21.7109375" style="1" customWidth="1"/>
    <col min="8744" max="8744" width="10.7109375" style="1" customWidth="1"/>
    <col min="8745" max="8747" width="21.7109375" style="1" customWidth="1"/>
    <col min="8748" max="8748" width="10.7109375" style="1" customWidth="1"/>
    <col min="8749" max="8957" width="11.42578125" style="1"/>
    <col min="8958" max="8958" width="1.7109375" style="1" customWidth="1"/>
    <col min="8959" max="8959" width="40.7109375" style="1" customWidth="1"/>
    <col min="8960" max="8960" width="21.7109375" style="1" customWidth="1"/>
    <col min="8961" max="8961" width="10.7109375" style="1" customWidth="1"/>
    <col min="8962" max="8962" width="18.7109375" style="1" customWidth="1"/>
    <col min="8963" max="8964" width="21.7109375" style="1" customWidth="1"/>
    <col min="8965" max="8965" width="10.7109375" style="1" customWidth="1"/>
    <col min="8966" max="8966" width="21.7109375" style="1" customWidth="1"/>
    <col min="8967" max="8967" width="10.7109375" style="1" customWidth="1"/>
    <col min="8968" max="8968" width="18.7109375" style="1" customWidth="1"/>
    <col min="8969" max="8970" width="21.7109375" style="1" customWidth="1"/>
    <col min="8971" max="8971" width="40.7109375" style="1" customWidth="1"/>
    <col min="8972" max="8972" width="10.7109375" style="1" customWidth="1"/>
    <col min="8973" max="8973" width="21.7109375" style="1" customWidth="1"/>
    <col min="8974" max="8974" width="10.7109375" style="1" customWidth="1"/>
    <col min="8975" max="8975" width="18.7109375" style="1" customWidth="1"/>
    <col min="8976" max="8977" width="21.7109375" style="1" customWidth="1"/>
    <col min="8978" max="8978" width="10.7109375" style="1" customWidth="1"/>
    <col min="8979" max="8979" width="21.7109375" style="1" customWidth="1"/>
    <col min="8980" max="8980" width="10.7109375" style="1" customWidth="1"/>
    <col min="8981" max="8981" width="18.7109375" style="1" customWidth="1"/>
    <col min="8982" max="8982" width="21.7109375" style="1" customWidth="1"/>
    <col min="8983" max="8983" width="40.7109375" style="1" customWidth="1"/>
    <col min="8984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90" width="21.7109375" style="1" customWidth="1"/>
    <col min="8991" max="8991" width="10.7109375" style="1" customWidth="1"/>
    <col min="8992" max="8992" width="21.7109375" style="1" customWidth="1"/>
    <col min="8993" max="8993" width="10.7109375" style="1" customWidth="1"/>
    <col min="8994" max="8994" width="18.7109375" style="1" customWidth="1"/>
    <col min="8995" max="8995" width="40.7109375" style="1" customWidth="1"/>
    <col min="8996" max="8997" width="21.7109375" style="1" customWidth="1"/>
    <col min="8998" max="8998" width="10.7109375" style="1" customWidth="1"/>
    <col min="8999" max="8999" width="21.7109375" style="1" customWidth="1"/>
    <col min="9000" max="9000" width="10.7109375" style="1" customWidth="1"/>
    <col min="9001" max="9003" width="21.7109375" style="1" customWidth="1"/>
    <col min="9004" max="9004" width="10.7109375" style="1" customWidth="1"/>
    <col min="9005" max="9213" width="11.42578125" style="1"/>
    <col min="9214" max="9214" width="1.7109375" style="1" customWidth="1"/>
    <col min="9215" max="9215" width="40.7109375" style="1" customWidth="1"/>
    <col min="9216" max="9216" width="21.7109375" style="1" customWidth="1"/>
    <col min="9217" max="9217" width="10.7109375" style="1" customWidth="1"/>
    <col min="9218" max="9218" width="18.7109375" style="1" customWidth="1"/>
    <col min="9219" max="9220" width="21.7109375" style="1" customWidth="1"/>
    <col min="9221" max="9221" width="10.7109375" style="1" customWidth="1"/>
    <col min="9222" max="9222" width="21.7109375" style="1" customWidth="1"/>
    <col min="9223" max="9223" width="10.7109375" style="1" customWidth="1"/>
    <col min="9224" max="9224" width="18.7109375" style="1" customWidth="1"/>
    <col min="9225" max="9226" width="21.7109375" style="1" customWidth="1"/>
    <col min="9227" max="9227" width="40.7109375" style="1" customWidth="1"/>
    <col min="9228" max="9228" width="10.7109375" style="1" customWidth="1"/>
    <col min="9229" max="9229" width="21.7109375" style="1" customWidth="1"/>
    <col min="9230" max="9230" width="10.7109375" style="1" customWidth="1"/>
    <col min="9231" max="9231" width="18.7109375" style="1" customWidth="1"/>
    <col min="9232" max="9233" width="21.7109375" style="1" customWidth="1"/>
    <col min="9234" max="9234" width="10.7109375" style="1" customWidth="1"/>
    <col min="9235" max="9235" width="21.7109375" style="1" customWidth="1"/>
    <col min="9236" max="9236" width="10.7109375" style="1" customWidth="1"/>
    <col min="9237" max="9237" width="18.7109375" style="1" customWidth="1"/>
    <col min="9238" max="9238" width="21.7109375" style="1" customWidth="1"/>
    <col min="9239" max="9239" width="40.7109375" style="1" customWidth="1"/>
    <col min="9240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6" width="21.7109375" style="1" customWidth="1"/>
    <col min="9247" max="9247" width="10.7109375" style="1" customWidth="1"/>
    <col min="9248" max="9248" width="21.7109375" style="1" customWidth="1"/>
    <col min="9249" max="9249" width="10.7109375" style="1" customWidth="1"/>
    <col min="9250" max="9250" width="18.7109375" style="1" customWidth="1"/>
    <col min="9251" max="9251" width="40.7109375" style="1" customWidth="1"/>
    <col min="9252" max="9253" width="21.7109375" style="1" customWidth="1"/>
    <col min="9254" max="9254" width="10.7109375" style="1" customWidth="1"/>
    <col min="9255" max="9255" width="21.7109375" style="1" customWidth="1"/>
    <col min="9256" max="9256" width="10.7109375" style="1" customWidth="1"/>
    <col min="9257" max="9259" width="21.7109375" style="1" customWidth="1"/>
    <col min="9260" max="9260" width="10.7109375" style="1" customWidth="1"/>
    <col min="9261" max="9469" width="11.42578125" style="1"/>
    <col min="9470" max="9470" width="1.7109375" style="1" customWidth="1"/>
    <col min="9471" max="9471" width="40.7109375" style="1" customWidth="1"/>
    <col min="9472" max="9472" width="21.7109375" style="1" customWidth="1"/>
    <col min="9473" max="9473" width="10.7109375" style="1" customWidth="1"/>
    <col min="9474" max="9474" width="18.7109375" style="1" customWidth="1"/>
    <col min="9475" max="9476" width="21.7109375" style="1" customWidth="1"/>
    <col min="9477" max="9477" width="10.7109375" style="1" customWidth="1"/>
    <col min="9478" max="9478" width="21.7109375" style="1" customWidth="1"/>
    <col min="9479" max="9479" width="10.7109375" style="1" customWidth="1"/>
    <col min="9480" max="9480" width="18.7109375" style="1" customWidth="1"/>
    <col min="9481" max="9482" width="21.7109375" style="1" customWidth="1"/>
    <col min="9483" max="9483" width="40.7109375" style="1" customWidth="1"/>
    <col min="9484" max="9484" width="10.7109375" style="1" customWidth="1"/>
    <col min="9485" max="9485" width="21.7109375" style="1" customWidth="1"/>
    <col min="9486" max="9486" width="10.7109375" style="1" customWidth="1"/>
    <col min="9487" max="9487" width="18.7109375" style="1" customWidth="1"/>
    <col min="9488" max="9489" width="21.7109375" style="1" customWidth="1"/>
    <col min="9490" max="9490" width="10.7109375" style="1" customWidth="1"/>
    <col min="9491" max="9491" width="21.7109375" style="1" customWidth="1"/>
    <col min="9492" max="9492" width="10.7109375" style="1" customWidth="1"/>
    <col min="9493" max="9493" width="18.7109375" style="1" customWidth="1"/>
    <col min="9494" max="9494" width="21.7109375" style="1" customWidth="1"/>
    <col min="9495" max="9495" width="40.7109375" style="1" customWidth="1"/>
    <col min="9496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2" width="21.7109375" style="1" customWidth="1"/>
    <col min="9503" max="9503" width="10.7109375" style="1" customWidth="1"/>
    <col min="9504" max="9504" width="21.7109375" style="1" customWidth="1"/>
    <col min="9505" max="9505" width="10.7109375" style="1" customWidth="1"/>
    <col min="9506" max="9506" width="18.7109375" style="1" customWidth="1"/>
    <col min="9507" max="9507" width="40.7109375" style="1" customWidth="1"/>
    <col min="9508" max="9509" width="21.7109375" style="1" customWidth="1"/>
    <col min="9510" max="9510" width="10.7109375" style="1" customWidth="1"/>
    <col min="9511" max="9511" width="21.7109375" style="1" customWidth="1"/>
    <col min="9512" max="9512" width="10.7109375" style="1" customWidth="1"/>
    <col min="9513" max="9515" width="21.7109375" style="1" customWidth="1"/>
    <col min="9516" max="9516" width="10.7109375" style="1" customWidth="1"/>
    <col min="9517" max="9725" width="11.42578125" style="1"/>
    <col min="9726" max="9726" width="1.7109375" style="1" customWidth="1"/>
    <col min="9727" max="9727" width="40.7109375" style="1" customWidth="1"/>
    <col min="9728" max="9728" width="21.7109375" style="1" customWidth="1"/>
    <col min="9729" max="9729" width="10.7109375" style="1" customWidth="1"/>
    <col min="9730" max="9730" width="18.7109375" style="1" customWidth="1"/>
    <col min="9731" max="9732" width="21.7109375" style="1" customWidth="1"/>
    <col min="9733" max="9733" width="10.7109375" style="1" customWidth="1"/>
    <col min="9734" max="9734" width="21.7109375" style="1" customWidth="1"/>
    <col min="9735" max="9735" width="10.7109375" style="1" customWidth="1"/>
    <col min="9736" max="9736" width="18.7109375" style="1" customWidth="1"/>
    <col min="9737" max="9738" width="21.7109375" style="1" customWidth="1"/>
    <col min="9739" max="9739" width="40.7109375" style="1" customWidth="1"/>
    <col min="9740" max="9740" width="10.7109375" style="1" customWidth="1"/>
    <col min="9741" max="9741" width="21.7109375" style="1" customWidth="1"/>
    <col min="9742" max="9742" width="10.7109375" style="1" customWidth="1"/>
    <col min="9743" max="9743" width="18.7109375" style="1" customWidth="1"/>
    <col min="9744" max="9745" width="21.7109375" style="1" customWidth="1"/>
    <col min="9746" max="9746" width="10.7109375" style="1" customWidth="1"/>
    <col min="9747" max="9747" width="21.7109375" style="1" customWidth="1"/>
    <col min="9748" max="9748" width="10.7109375" style="1" customWidth="1"/>
    <col min="9749" max="9749" width="18.7109375" style="1" customWidth="1"/>
    <col min="9750" max="9750" width="21.7109375" style="1" customWidth="1"/>
    <col min="9751" max="9751" width="40.7109375" style="1" customWidth="1"/>
    <col min="9752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8" width="21.7109375" style="1" customWidth="1"/>
    <col min="9759" max="9759" width="10.7109375" style="1" customWidth="1"/>
    <col min="9760" max="9760" width="21.7109375" style="1" customWidth="1"/>
    <col min="9761" max="9761" width="10.7109375" style="1" customWidth="1"/>
    <col min="9762" max="9762" width="18.7109375" style="1" customWidth="1"/>
    <col min="9763" max="9763" width="40.7109375" style="1" customWidth="1"/>
    <col min="9764" max="9765" width="21.7109375" style="1" customWidth="1"/>
    <col min="9766" max="9766" width="10.7109375" style="1" customWidth="1"/>
    <col min="9767" max="9767" width="21.7109375" style="1" customWidth="1"/>
    <col min="9768" max="9768" width="10.7109375" style="1" customWidth="1"/>
    <col min="9769" max="9771" width="21.7109375" style="1" customWidth="1"/>
    <col min="9772" max="9772" width="10.7109375" style="1" customWidth="1"/>
    <col min="9773" max="9981" width="11.42578125" style="1"/>
    <col min="9982" max="9982" width="1.7109375" style="1" customWidth="1"/>
    <col min="9983" max="9983" width="40.7109375" style="1" customWidth="1"/>
    <col min="9984" max="9984" width="21.7109375" style="1" customWidth="1"/>
    <col min="9985" max="9985" width="10.7109375" style="1" customWidth="1"/>
    <col min="9986" max="9986" width="18.7109375" style="1" customWidth="1"/>
    <col min="9987" max="9988" width="21.7109375" style="1" customWidth="1"/>
    <col min="9989" max="9989" width="10.7109375" style="1" customWidth="1"/>
    <col min="9990" max="9990" width="21.7109375" style="1" customWidth="1"/>
    <col min="9991" max="9991" width="10.7109375" style="1" customWidth="1"/>
    <col min="9992" max="9992" width="18.7109375" style="1" customWidth="1"/>
    <col min="9993" max="9994" width="21.7109375" style="1" customWidth="1"/>
    <col min="9995" max="9995" width="40.7109375" style="1" customWidth="1"/>
    <col min="9996" max="9996" width="10.7109375" style="1" customWidth="1"/>
    <col min="9997" max="9997" width="21.7109375" style="1" customWidth="1"/>
    <col min="9998" max="9998" width="10.7109375" style="1" customWidth="1"/>
    <col min="9999" max="9999" width="18.7109375" style="1" customWidth="1"/>
    <col min="10000" max="10001" width="21.7109375" style="1" customWidth="1"/>
    <col min="10002" max="10002" width="10.7109375" style="1" customWidth="1"/>
    <col min="10003" max="10003" width="21.7109375" style="1" customWidth="1"/>
    <col min="10004" max="10004" width="10.7109375" style="1" customWidth="1"/>
    <col min="10005" max="10005" width="18.7109375" style="1" customWidth="1"/>
    <col min="10006" max="10006" width="21.7109375" style="1" customWidth="1"/>
    <col min="10007" max="10007" width="40.7109375" style="1" customWidth="1"/>
    <col min="10008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4" width="21.7109375" style="1" customWidth="1"/>
    <col min="10015" max="10015" width="10.7109375" style="1" customWidth="1"/>
    <col min="10016" max="10016" width="21.7109375" style="1" customWidth="1"/>
    <col min="10017" max="10017" width="10.7109375" style="1" customWidth="1"/>
    <col min="10018" max="10018" width="18.7109375" style="1" customWidth="1"/>
    <col min="10019" max="10019" width="40.7109375" style="1" customWidth="1"/>
    <col min="10020" max="10021" width="21.7109375" style="1" customWidth="1"/>
    <col min="10022" max="10022" width="10.7109375" style="1" customWidth="1"/>
    <col min="10023" max="10023" width="21.7109375" style="1" customWidth="1"/>
    <col min="10024" max="10024" width="10.7109375" style="1" customWidth="1"/>
    <col min="10025" max="10027" width="21.7109375" style="1" customWidth="1"/>
    <col min="10028" max="10028" width="10.7109375" style="1" customWidth="1"/>
    <col min="10029" max="10237" width="11.42578125" style="1"/>
    <col min="10238" max="10238" width="1.7109375" style="1" customWidth="1"/>
    <col min="10239" max="10239" width="40.7109375" style="1" customWidth="1"/>
    <col min="10240" max="10240" width="21.7109375" style="1" customWidth="1"/>
    <col min="10241" max="10241" width="10.7109375" style="1" customWidth="1"/>
    <col min="10242" max="10242" width="18.7109375" style="1" customWidth="1"/>
    <col min="10243" max="10244" width="21.7109375" style="1" customWidth="1"/>
    <col min="10245" max="10245" width="10.7109375" style="1" customWidth="1"/>
    <col min="10246" max="10246" width="21.7109375" style="1" customWidth="1"/>
    <col min="10247" max="10247" width="10.7109375" style="1" customWidth="1"/>
    <col min="10248" max="10248" width="18.7109375" style="1" customWidth="1"/>
    <col min="10249" max="10250" width="21.7109375" style="1" customWidth="1"/>
    <col min="10251" max="10251" width="40.7109375" style="1" customWidth="1"/>
    <col min="10252" max="10252" width="10.7109375" style="1" customWidth="1"/>
    <col min="10253" max="10253" width="21.7109375" style="1" customWidth="1"/>
    <col min="10254" max="10254" width="10.7109375" style="1" customWidth="1"/>
    <col min="10255" max="10255" width="18.7109375" style="1" customWidth="1"/>
    <col min="10256" max="10257" width="21.7109375" style="1" customWidth="1"/>
    <col min="10258" max="10258" width="10.7109375" style="1" customWidth="1"/>
    <col min="10259" max="10259" width="21.7109375" style="1" customWidth="1"/>
    <col min="10260" max="10260" width="10.7109375" style="1" customWidth="1"/>
    <col min="10261" max="10261" width="18.7109375" style="1" customWidth="1"/>
    <col min="10262" max="10262" width="21.7109375" style="1" customWidth="1"/>
    <col min="10263" max="10263" width="40.7109375" style="1" customWidth="1"/>
    <col min="10264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70" width="21.7109375" style="1" customWidth="1"/>
    <col min="10271" max="10271" width="10.7109375" style="1" customWidth="1"/>
    <col min="10272" max="10272" width="21.7109375" style="1" customWidth="1"/>
    <col min="10273" max="10273" width="10.7109375" style="1" customWidth="1"/>
    <col min="10274" max="10274" width="18.7109375" style="1" customWidth="1"/>
    <col min="10275" max="10275" width="40.7109375" style="1" customWidth="1"/>
    <col min="10276" max="10277" width="21.7109375" style="1" customWidth="1"/>
    <col min="10278" max="10278" width="10.7109375" style="1" customWidth="1"/>
    <col min="10279" max="10279" width="21.7109375" style="1" customWidth="1"/>
    <col min="10280" max="10280" width="10.7109375" style="1" customWidth="1"/>
    <col min="10281" max="10283" width="21.7109375" style="1" customWidth="1"/>
    <col min="10284" max="10284" width="10.7109375" style="1" customWidth="1"/>
    <col min="10285" max="10493" width="11.42578125" style="1"/>
    <col min="10494" max="10494" width="1.7109375" style="1" customWidth="1"/>
    <col min="10495" max="10495" width="40.7109375" style="1" customWidth="1"/>
    <col min="10496" max="10496" width="21.7109375" style="1" customWidth="1"/>
    <col min="10497" max="10497" width="10.7109375" style="1" customWidth="1"/>
    <col min="10498" max="10498" width="18.7109375" style="1" customWidth="1"/>
    <col min="10499" max="10500" width="21.7109375" style="1" customWidth="1"/>
    <col min="10501" max="10501" width="10.7109375" style="1" customWidth="1"/>
    <col min="10502" max="10502" width="21.7109375" style="1" customWidth="1"/>
    <col min="10503" max="10503" width="10.7109375" style="1" customWidth="1"/>
    <col min="10504" max="10504" width="18.7109375" style="1" customWidth="1"/>
    <col min="10505" max="10506" width="21.7109375" style="1" customWidth="1"/>
    <col min="10507" max="10507" width="40.7109375" style="1" customWidth="1"/>
    <col min="10508" max="10508" width="10.7109375" style="1" customWidth="1"/>
    <col min="10509" max="10509" width="21.7109375" style="1" customWidth="1"/>
    <col min="10510" max="10510" width="10.7109375" style="1" customWidth="1"/>
    <col min="10511" max="10511" width="18.7109375" style="1" customWidth="1"/>
    <col min="10512" max="10513" width="21.7109375" style="1" customWidth="1"/>
    <col min="10514" max="10514" width="10.7109375" style="1" customWidth="1"/>
    <col min="10515" max="10515" width="21.7109375" style="1" customWidth="1"/>
    <col min="10516" max="10516" width="10.7109375" style="1" customWidth="1"/>
    <col min="10517" max="10517" width="18.7109375" style="1" customWidth="1"/>
    <col min="10518" max="10518" width="21.7109375" style="1" customWidth="1"/>
    <col min="10519" max="10519" width="40.7109375" style="1" customWidth="1"/>
    <col min="10520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6" width="21.7109375" style="1" customWidth="1"/>
    <col min="10527" max="10527" width="10.7109375" style="1" customWidth="1"/>
    <col min="10528" max="10528" width="21.7109375" style="1" customWidth="1"/>
    <col min="10529" max="10529" width="10.7109375" style="1" customWidth="1"/>
    <col min="10530" max="10530" width="18.7109375" style="1" customWidth="1"/>
    <col min="10531" max="10531" width="40.7109375" style="1" customWidth="1"/>
    <col min="10532" max="10533" width="21.7109375" style="1" customWidth="1"/>
    <col min="10534" max="10534" width="10.7109375" style="1" customWidth="1"/>
    <col min="10535" max="10535" width="21.7109375" style="1" customWidth="1"/>
    <col min="10536" max="10536" width="10.7109375" style="1" customWidth="1"/>
    <col min="10537" max="10539" width="21.7109375" style="1" customWidth="1"/>
    <col min="10540" max="10540" width="10.7109375" style="1" customWidth="1"/>
    <col min="10541" max="10749" width="11.42578125" style="1"/>
    <col min="10750" max="10750" width="1.7109375" style="1" customWidth="1"/>
    <col min="10751" max="10751" width="40.7109375" style="1" customWidth="1"/>
    <col min="10752" max="10752" width="21.7109375" style="1" customWidth="1"/>
    <col min="10753" max="10753" width="10.7109375" style="1" customWidth="1"/>
    <col min="10754" max="10754" width="18.7109375" style="1" customWidth="1"/>
    <col min="10755" max="10756" width="21.7109375" style="1" customWidth="1"/>
    <col min="10757" max="10757" width="10.7109375" style="1" customWidth="1"/>
    <col min="10758" max="10758" width="21.7109375" style="1" customWidth="1"/>
    <col min="10759" max="10759" width="10.7109375" style="1" customWidth="1"/>
    <col min="10760" max="10760" width="18.7109375" style="1" customWidth="1"/>
    <col min="10761" max="10762" width="21.7109375" style="1" customWidth="1"/>
    <col min="10763" max="10763" width="40.7109375" style="1" customWidth="1"/>
    <col min="10764" max="10764" width="10.7109375" style="1" customWidth="1"/>
    <col min="10765" max="10765" width="21.7109375" style="1" customWidth="1"/>
    <col min="10766" max="10766" width="10.7109375" style="1" customWidth="1"/>
    <col min="10767" max="10767" width="18.7109375" style="1" customWidth="1"/>
    <col min="10768" max="10769" width="21.7109375" style="1" customWidth="1"/>
    <col min="10770" max="10770" width="10.7109375" style="1" customWidth="1"/>
    <col min="10771" max="10771" width="21.7109375" style="1" customWidth="1"/>
    <col min="10772" max="10772" width="10.7109375" style="1" customWidth="1"/>
    <col min="10773" max="10773" width="18.7109375" style="1" customWidth="1"/>
    <col min="10774" max="10774" width="21.7109375" style="1" customWidth="1"/>
    <col min="10775" max="10775" width="40.7109375" style="1" customWidth="1"/>
    <col min="10776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2" width="21.7109375" style="1" customWidth="1"/>
    <col min="10783" max="10783" width="10.7109375" style="1" customWidth="1"/>
    <col min="10784" max="10784" width="21.7109375" style="1" customWidth="1"/>
    <col min="10785" max="10785" width="10.7109375" style="1" customWidth="1"/>
    <col min="10786" max="10786" width="18.7109375" style="1" customWidth="1"/>
    <col min="10787" max="10787" width="40.7109375" style="1" customWidth="1"/>
    <col min="10788" max="10789" width="21.7109375" style="1" customWidth="1"/>
    <col min="10790" max="10790" width="10.7109375" style="1" customWidth="1"/>
    <col min="10791" max="10791" width="21.7109375" style="1" customWidth="1"/>
    <col min="10792" max="10792" width="10.7109375" style="1" customWidth="1"/>
    <col min="10793" max="10795" width="21.7109375" style="1" customWidth="1"/>
    <col min="10796" max="10796" width="10.7109375" style="1" customWidth="1"/>
    <col min="10797" max="11005" width="11.42578125" style="1"/>
    <col min="11006" max="11006" width="1.7109375" style="1" customWidth="1"/>
    <col min="11007" max="11007" width="40.7109375" style="1" customWidth="1"/>
    <col min="11008" max="11008" width="21.7109375" style="1" customWidth="1"/>
    <col min="11009" max="11009" width="10.7109375" style="1" customWidth="1"/>
    <col min="11010" max="11010" width="18.7109375" style="1" customWidth="1"/>
    <col min="11011" max="11012" width="21.7109375" style="1" customWidth="1"/>
    <col min="11013" max="11013" width="10.7109375" style="1" customWidth="1"/>
    <col min="11014" max="11014" width="21.7109375" style="1" customWidth="1"/>
    <col min="11015" max="11015" width="10.7109375" style="1" customWidth="1"/>
    <col min="11016" max="11016" width="18.7109375" style="1" customWidth="1"/>
    <col min="11017" max="11018" width="21.7109375" style="1" customWidth="1"/>
    <col min="11019" max="11019" width="40.7109375" style="1" customWidth="1"/>
    <col min="11020" max="11020" width="10.7109375" style="1" customWidth="1"/>
    <col min="11021" max="11021" width="21.7109375" style="1" customWidth="1"/>
    <col min="11022" max="11022" width="10.7109375" style="1" customWidth="1"/>
    <col min="11023" max="11023" width="18.7109375" style="1" customWidth="1"/>
    <col min="11024" max="11025" width="21.7109375" style="1" customWidth="1"/>
    <col min="11026" max="11026" width="10.7109375" style="1" customWidth="1"/>
    <col min="11027" max="11027" width="21.7109375" style="1" customWidth="1"/>
    <col min="11028" max="11028" width="10.7109375" style="1" customWidth="1"/>
    <col min="11029" max="11029" width="18.7109375" style="1" customWidth="1"/>
    <col min="11030" max="11030" width="21.7109375" style="1" customWidth="1"/>
    <col min="11031" max="11031" width="40.7109375" style="1" customWidth="1"/>
    <col min="11032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8" width="21.7109375" style="1" customWidth="1"/>
    <col min="11039" max="11039" width="10.7109375" style="1" customWidth="1"/>
    <col min="11040" max="11040" width="21.7109375" style="1" customWidth="1"/>
    <col min="11041" max="11041" width="10.7109375" style="1" customWidth="1"/>
    <col min="11042" max="11042" width="18.7109375" style="1" customWidth="1"/>
    <col min="11043" max="11043" width="40.7109375" style="1" customWidth="1"/>
    <col min="11044" max="11045" width="21.7109375" style="1" customWidth="1"/>
    <col min="11046" max="11046" width="10.7109375" style="1" customWidth="1"/>
    <col min="11047" max="11047" width="21.7109375" style="1" customWidth="1"/>
    <col min="11048" max="11048" width="10.7109375" style="1" customWidth="1"/>
    <col min="11049" max="11051" width="21.7109375" style="1" customWidth="1"/>
    <col min="11052" max="11052" width="10.7109375" style="1" customWidth="1"/>
    <col min="11053" max="11261" width="11.42578125" style="1"/>
    <col min="11262" max="11262" width="1.7109375" style="1" customWidth="1"/>
    <col min="11263" max="11263" width="40.7109375" style="1" customWidth="1"/>
    <col min="11264" max="11264" width="21.7109375" style="1" customWidth="1"/>
    <col min="11265" max="11265" width="10.7109375" style="1" customWidth="1"/>
    <col min="11266" max="11266" width="18.7109375" style="1" customWidth="1"/>
    <col min="11267" max="11268" width="21.7109375" style="1" customWidth="1"/>
    <col min="11269" max="11269" width="10.7109375" style="1" customWidth="1"/>
    <col min="11270" max="11270" width="21.7109375" style="1" customWidth="1"/>
    <col min="11271" max="11271" width="10.7109375" style="1" customWidth="1"/>
    <col min="11272" max="11272" width="18.7109375" style="1" customWidth="1"/>
    <col min="11273" max="11274" width="21.7109375" style="1" customWidth="1"/>
    <col min="11275" max="11275" width="40.7109375" style="1" customWidth="1"/>
    <col min="11276" max="11276" width="10.7109375" style="1" customWidth="1"/>
    <col min="11277" max="11277" width="21.7109375" style="1" customWidth="1"/>
    <col min="11278" max="11278" width="10.7109375" style="1" customWidth="1"/>
    <col min="11279" max="11279" width="18.7109375" style="1" customWidth="1"/>
    <col min="11280" max="11281" width="21.7109375" style="1" customWidth="1"/>
    <col min="11282" max="11282" width="10.7109375" style="1" customWidth="1"/>
    <col min="11283" max="11283" width="21.7109375" style="1" customWidth="1"/>
    <col min="11284" max="11284" width="10.7109375" style="1" customWidth="1"/>
    <col min="11285" max="11285" width="18.7109375" style="1" customWidth="1"/>
    <col min="11286" max="11286" width="21.7109375" style="1" customWidth="1"/>
    <col min="11287" max="11287" width="40.7109375" style="1" customWidth="1"/>
    <col min="11288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4" width="21.7109375" style="1" customWidth="1"/>
    <col min="11295" max="11295" width="10.7109375" style="1" customWidth="1"/>
    <col min="11296" max="11296" width="21.7109375" style="1" customWidth="1"/>
    <col min="11297" max="11297" width="10.7109375" style="1" customWidth="1"/>
    <col min="11298" max="11298" width="18.7109375" style="1" customWidth="1"/>
    <col min="11299" max="11299" width="40.7109375" style="1" customWidth="1"/>
    <col min="11300" max="11301" width="21.7109375" style="1" customWidth="1"/>
    <col min="11302" max="11302" width="10.7109375" style="1" customWidth="1"/>
    <col min="11303" max="11303" width="21.7109375" style="1" customWidth="1"/>
    <col min="11304" max="11304" width="10.7109375" style="1" customWidth="1"/>
    <col min="11305" max="11307" width="21.7109375" style="1" customWidth="1"/>
    <col min="11308" max="11308" width="10.7109375" style="1" customWidth="1"/>
    <col min="11309" max="11517" width="11.42578125" style="1"/>
    <col min="11518" max="11518" width="1.7109375" style="1" customWidth="1"/>
    <col min="11519" max="11519" width="40.7109375" style="1" customWidth="1"/>
    <col min="11520" max="11520" width="21.7109375" style="1" customWidth="1"/>
    <col min="11521" max="11521" width="10.7109375" style="1" customWidth="1"/>
    <col min="11522" max="11522" width="18.7109375" style="1" customWidth="1"/>
    <col min="11523" max="11524" width="21.7109375" style="1" customWidth="1"/>
    <col min="11525" max="11525" width="10.7109375" style="1" customWidth="1"/>
    <col min="11526" max="11526" width="21.7109375" style="1" customWidth="1"/>
    <col min="11527" max="11527" width="10.7109375" style="1" customWidth="1"/>
    <col min="11528" max="11528" width="18.7109375" style="1" customWidth="1"/>
    <col min="11529" max="11530" width="21.7109375" style="1" customWidth="1"/>
    <col min="11531" max="11531" width="40.7109375" style="1" customWidth="1"/>
    <col min="11532" max="11532" width="10.7109375" style="1" customWidth="1"/>
    <col min="11533" max="11533" width="21.7109375" style="1" customWidth="1"/>
    <col min="11534" max="11534" width="10.7109375" style="1" customWidth="1"/>
    <col min="11535" max="11535" width="18.7109375" style="1" customWidth="1"/>
    <col min="11536" max="11537" width="21.7109375" style="1" customWidth="1"/>
    <col min="11538" max="11538" width="10.7109375" style="1" customWidth="1"/>
    <col min="11539" max="11539" width="21.7109375" style="1" customWidth="1"/>
    <col min="11540" max="11540" width="10.7109375" style="1" customWidth="1"/>
    <col min="11541" max="11541" width="18.7109375" style="1" customWidth="1"/>
    <col min="11542" max="11542" width="21.7109375" style="1" customWidth="1"/>
    <col min="11543" max="11543" width="40.7109375" style="1" customWidth="1"/>
    <col min="11544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50" width="21.7109375" style="1" customWidth="1"/>
    <col min="11551" max="11551" width="10.7109375" style="1" customWidth="1"/>
    <col min="11552" max="11552" width="21.7109375" style="1" customWidth="1"/>
    <col min="11553" max="11553" width="10.7109375" style="1" customWidth="1"/>
    <col min="11554" max="11554" width="18.7109375" style="1" customWidth="1"/>
    <col min="11555" max="11555" width="40.7109375" style="1" customWidth="1"/>
    <col min="11556" max="11557" width="21.7109375" style="1" customWidth="1"/>
    <col min="11558" max="11558" width="10.7109375" style="1" customWidth="1"/>
    <col min="11559" max="11559" width="21.7109375" style="1" customWidth="1"/>
    <col min="11560" max="11560" width="10.7109375" style="1" customWidth="1"/>
    <col min="11561" max="11563" width="21.7109375" style="1" customWidth="1"/>
    <col min="11564" max="11564" width="10.7109375" style="1" customWidth="1"/>
    <col min="11565" max="11773" width="11.42578125" style="1"/>
    <col min="11774" max="11774" width="1.7109375" style="1" customWidth="1"/>
    <col min="11775" max="11775" width="40.7109375" style="1" customWidth="1"/>
    <col min="11776" max="11776" width="21.7109375" style="1" customWidth="1"/>
    <col min="11777" max="11777" width="10.7109375" style="1" customWidth="1"/>
    <col min="11778" max="11778" width="18.7109375" style="1" customWidth="1"/>
    <col min="11779" max="11780" width="21.7109375" style="1" customWidth="1"/>
    <col min="11781" max="11781" width="10.7109375" style="1" customWidth="1"/>
    <col min="11782" max="11782" width="21.7109375" style="1" customWidth="1"/>
    <col min="11783" max="11783" width="10.7109375" style="1" customWidth="1"/>
    <col min="11784" max="11784" width="18.7109375" style="1" customWidth="1"/>
    <col min="11785" max="11786" width="21.7109375" style="1" customWidth="1"/>
    <col min="11787" max="11787" width="40.7109375" style="1" customWidth="1"/>
    <col min="11788" max="11788" width="10.7109375" style="1" customWidth="1"/>
    <col min="11789" max="11789" width="21.7109375" style="1" customWidth="1"/>
    <col min="11790" max="11790" width="10.7109375" style="1" customWidth="1"/>
    <col min="11791" max="11791" width="18.7109375" style="1" customWidth="1"/>
    <col min="11792" max="11793" width="21.7109375" style="1" customWidth="1"/>
    <col min="11794" max="11794" width="10.7109375" style="1" customWidth="1"/>
    <col min="11795" max="11795" width="21.7109375" style="1" customWidth="1"/>
    <col min="11796" max="11796" width="10.7109375" style="1" customWidth="1"/>
    <col min="11797" max="11797" width="18.7109375" style="1" customWidth="1"/>
    <col min="11798" max="11798" width="21.7109375" style="1" customWidth="1"/>
    <col min="11799" max="11799" width="40.7109375" style="1" customWidth="1"/>
    <col min="11800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6" width="21.7109375" style="1" customWidth="1"/>
    <col min="11807" max="11807" width="10.7109375" style="1" customWidth="1"/>
    <col min="11808" max="11808" width="21.7109375" style="1" customWidth="1"/>
    <col min="11809" max="11809" width="10.7109375" style="1" customWidth="1"/>
    <col min="11810" max="11810" width="18.7109375" style="1" customWidth="1"/>
    <col min="11811" max="11811" width="40.7109375" style="1" customWidth="1"/>
    <col min="11812" max="11813" width="21.7109375" style="1" customWidth="1"/>
    <col min="11814" max="11814" width="10.7109375" style="1" customWidth="1"/>
    <col min="11815" max="11815" width="21.7109375" style="1" customWidth="1"/>
    <col min="11816" max="11816" width="10.7109375" style="1" customWidth="1"/>
    <col min="11817" max="11819" width="21.7109375" style="1" customWidth="1"/>
    <col min="11820" max="11820" width="10.7109375" style="1" customWidth="1"/>
    <col min="11821" max="12029" width="11.42578125" style="1"/>
    <col min="12030" max="12030" width="1.7109375" style="1" customWidth="1"/>
    <col min="12031" max="12031" width="40.7109375" style="1" customWidth="1"/>
    <col min="12032" max="12032" width="21.7109375" style="1" customWidth="1"/>
    <col min="12033" max="12033" width="10.7109375" style="1" customWidth="1"/>
    <col min="12034" max="12034" width="18.7109375" style="1" customWidth="1"/>
    <col min="12035" max="12036" width="21.7109375" style="1" customWidth="1"/>
    <col min="12037" max="12037" width="10.7109375" style="1" customWidth="1"/>
    <col min="12038" max="12038" width="21.7109375" style="1" customWidth="1"/>
    <col min="12039" max="12039" width="10.7109375" style="1" customWidth="1"/>
    <col min="12040" max="12040" width="18.7109375" style="1" customWidth="1"/>
    <col min="12041" max="12042" width="21.7109375" style="1" customWidth="1"/>
    <col min="12043" max="12043" width="40.7109375" style="1" customWidth="1"/>
    <col min="12044" max="12044" width="10.7109375" style="1" customWidth="1"/>
    <col min="12045" max="12045" width="21.7109375" style="1" customWidth="1"/>
    <col min="12046" max="12046" width="10.7109375" style="1" customWidth="1"/>
    <col min="12047" max="12047" width="18.7109375" style="1" customWidth="1"/>
    <col min="12048" max="12049" width="21.7109375" style="1" customWidth="1"/>
    <col min="12050" max="12050" width="10.7109375" style="1" customWidth="1"/>
    <col min="12051" max="12051" width="21.7109375" style="1" customWidth="1"/>
    <col min="12052" max="12052" width="10.7109375" style="1" customWidth="1"/>
    <col min="12053" max="12053" width="18.7109375" style="1" customWidth="1"/>
    <col min="12054" max="12054" width="21.7109375" style="1" customWidth="1"/>
    <col min="12055" max="12055" width="40.7109375" style="1" customWidth="1"/>
    <col min="12056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2" width="21.7109375" style="1" customWidth="1"/>
    <col min="12063" max="12063" width="10.7109375" style="1" customWidth="1"/>
    <col min="12064" max="12064" width="21.7109375" style="1" customWidth="1"/>
    <col min="12065" max="12065" width="10.7109375" style="1" customWidth="1"/>
    <col min="12066" max="12066" width="18.7109375" style="1" customWidth="1"/>
    <col min="12067" max="12067" width="40.7109375" style="1" customWidth="1"/>
    <col min="12068" max="12069" width="21.7109375" style="1" customWidth="1"/>
    <col min="12070" max="12070" width="10.7109375" style="1" customWidth="1"/>
    <col min="12071" max="12071" width="21.7109375" style="1" customWidth="1"/>
    <col min="12072" max="12072" width="10.7109375" style="1" customWidth="1"/>
    <col min="12073" max="12075" width="21.7109375" style="1" customWidth="1"/>
    <col min="12076" max="12076" width="10.7109375" style="1" customWidth="1"/>
    <col min="12077" max="12285" width="11.42578125" style="1"/>
    <col min="12286" max="12286" width="1.7109375" style="1" customWidth="1"/>
    <col min="12287" max="12287" width="40.7109375" style="1" customWidth="1"/>
    <col min="12288" max="12288" width="21.7109375" style="1" customWidth="1"/>
    <col min="12289" max="12289" width="10.7109375" style="1" customWidth="1"/>
    <col min="12290" max="12290" width="18.7109375" style="1" customWidth="1"/>
    <col min="12291" max="12292" width="21.7109375" style="1" customWidth="1"/>
    <col min="12293" max="12293" width="10.7109375" style="1" customWidth="1"/>
    <col min="12294" max="12294" width="21.7109375" style="1" customWidth="1"/>
    <col min="12295" max="12295" width="10.7109375" style="1" customWidth="1"/>
    <col min="12296" max="12296" width="18.7109375" style="1" customWidth="1"/>
    <col min="12297" max="12298" width="21.7109375" style="1" customWidth="1"/>
    <col min="12299" max="12299" width="40.7109375" style="1" customWidth="1"/>
    <col min="12300" max="12300" width="10.7109375" style="1" customWidth="1"/>
    <col min="12301" max="12301" width="21.7109375" style="1" customWidth="1"/>
    <col min="12302" max="12302" width="10.7109375" style="1" customWidth="1"/>
    <col min="12303" max="12303" width="18.7109375" style="1" customWidth="1"/>
    <col min="12304" max="12305" width="21.7109375" style="1" customWidth="1"/>
    <col min="12306" max="12306" width="10.7109375" style="1" customWidth="1"/>
    <col min="12307" max="12307" width="21.7109375" style="1" customWidth="1"/>
    <col min="12308" max="12308" width="10.7109375" style="1" customWidth="1"/>
    <col min="12309" max="12309" width="18.7109375" style="1" customWidth="1"/>
    <col min="12310" max="12310" width="21.7109375" style="1" customWidth="1"/>
    <col min="12311" max="12311" width="40.7109375" style="1" customWidth="1"/>
    <col min="12312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8" width="21.7109375" style="1" customWidth="1"/>
    <col min="12319" max="12319" width="10.7109375" style="1" customWidth="1"/>
    <col min="12320" max="12320" width="21.7109375" style="1" customWidth="1"/>
    <col min="12321" max="12321" width="10.7109375" style="1" customWidth="1"/>
    <col min="12322" max="12322" width="18.7109375" style="1" customWidth="1"/>
    <col min="12323" max="12323" width="40.7109375" style="1" customWidth="1"/>
    <col min="12324" max="12325" width="21.7109375" style="1" customWidth="1"/>
    <col min="12326" max="12326" width="10.7109375" style="1" customWidth="1"/>
    <col min="12327" max="12327" width="21.7109375" style="1" customWidth="1"/>
    <col min="12328" max="12328" width="10.7109375" style="1" customWidth="1"/>
    <col min="12329" max="12331" width="21.7109375" style="1" customWidth="1"/>
    <col min="12332" max="12332" width="10.7109375" style="1" customWidth="1"/>
    <col min="12333" max="12541" width="11.42578125" style="1"/>
    <col min="12542" max="12542" width="1.7109375" style="1" customWidth="1"/>
    <col min="12543" max="12543" width="40.7109375" style="1" customWidth="1"/>
    <col min="12544" max="12544" width="21.7109375" style="1" customWidth="1"/>
    <col min="12545" max="12545" width="10.7109375" style="1" customWidth="1"/>
    <col min="12546" max="12546" width="18.7109375" style="1" customWidth="1"/>
    <col min="12547" max="12548" width="21.7109375" style="1" customWidth="1"/>
    <col min="12549" max="12549" width="10.7109375" style="1" customWidth="1"/>
    <col min="12550" max="12550" width="21.7109375" style="1" customWidth="1"/>
    <col min="12551" max="12551" width="10.7109375" style="1" customWidth="1"/>
    <col min="12552" max="12552" width="18.7109375" style="1" customWidth="1"/>
    <col min="12553" max="12554" width="21.7109375" style="1" customWidth="1"/>
    <col min="12555" max="12555" width="40.7109375" style="1" customWidth="1"/>
    <col min="12556" max="12556" width="10.7109375" style="1" customWidth="1"/>
    <col min="12557" max="12557" width="21.7109375" style="1" customWidth="1"/>
    <col min="12558" max="12558" width="10.7109375" style="1" customWidth="1"/>
    <col min="12559" max="12559" width="18.7109375" style="1" customWidth="1"/>
    <col min="12560" max="12561" width="21.7109375" style="1" customWidth="1"/>
    <col min="12562" max="12562" width="10.7109375" style="1" customWidth="1"/>
    <col min="12563" max="12563" width="21.7109375" style="1" customWidth="1"/>
    <col min="12564" max="12564" width="10.7109375" style="1" customWidth="1"/>
    <col min="12565" max="12565" width="18.7109375" style="1" customWidth="1"/>
    <col min="12566" max="12566" width="21.7109375" style="1" customWidth="1"/>
    <col min="12567" max="12567" width="40.7109375" style="1" customWidth="1"/>
    <col min="12568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4" width="21.7109375" style="1" customWidth="1"/>
    <col min="12575" max="12575" width="10.7109375" style="1" customWidth="1"/>
    <col min="12576" max="12576" width="21.7109375" style="1" customWidth="1"/>
    <col min="12577" max="12577" width="10.7109375" style="1" customWidth="1"/>
    <col min="12578" max="12578" width="18.7109375" style="1" customWidth="1"/>
    <col min="12579" max="12579" width="40.7109375" style="1" customWidth="1"/>
    <col min="12580" max="12581" width="21.7109375" style="1" customWidth="1"/>
    <col min="12582" max="12582" width="10.7109375" style="1" customWidth="1"/>
    <col min="12583" max="12583" width="21.7109375" style="1" customWidth="1"/>
    <col min="12584" max="12584" width="10.7109375" style="1" customWidth="1"/>
    <col min="12585" max="12587" width="21.7109375" style="1" customWidth="1"/>
    <col min="12588" max="12588" width="10.7109375" style="1" customWidth="1"/>
    <col min="12589" max="12797" width="11.42578125" style="1"/>
    <col min="12798" max="12798" width="1.7109375" style="1" customWidth="1"/>
    <col min="12799" max="12799" width="40.7109375" style="1" customWidth="1"/>
    <col min="12800" max="12800" width="21.7109375" style="1" customWidth="1"/>
    <col min="12801" max="12801" width="10.7109375" style="1" customWidth="1"/>
    <col min="12802" max="12802" width="18.7109375" style="1" customWidth="1"/>
    <col min="12803" max="12804" width="21.7109375" style="1" customWidth="1"/>
    <col min="12805" max="12805" width="10.7109375" style="1" customWidth="1"/>
    <col min="12806" max="12806" width="21.7109375" style="1" customWidth="1"/>
    <col min="12807" max="12807" width="10.7109375" style="1" customWidth="1"/>
    <col min="12808" max="12808" width="18.7109375" style="1" customWidth="1"/>
    <col min="12809" max="12810" width="21.7109375" style="1" customWidth="1"/>
    <col min="12811" max="12811" width="40.7109375" style="1" customWidth="1"/>
    <col min="12812" max="12812" width="10.7109375" style="1" customWidth="1"/>
    <col min="12813" max="12813" width="21.7109375" style="1" customWidth="1"/>
    <col min="12814" max="12814" width="10.7109375" style="1" customWidth="1"/>
    <col min="12815" max="12815" width="18.7109375" style="1" customWidth="1"/>
    <col min="12816" max="12817" width="21.7109375" style="1" customWidth="1"/>
    <col min="12818" max="12818" width="10.7109375" style="1" customWidth="1"/>
    <col min="12819" max="12819" width="21.7109375" style="1" customWidth="1"/>
    <col min="12820" max="12820" width="10.7109375" style="1" customWidth="1"/>
    <col min="12821" max="12821" width="18.7109375" style="1" customWidth="1"/>
    <col min="12822" max="12822" width="21.7109375" style="1" customWidth="1"/>
    <col min="12823" max="12823" width="40.7109375" style="1" customWidth="1"/>
    <col min="12824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30" width="21.7109375" style="1" customWidth="1"/>
    <col min="12831" max="12831" width="10.7109375" style="1" customWidth="1"/>
    <col min="12832" max="12832" width="21.7109375" style="1" customWidth="1"/>
    <col min="12833" max="12833" width="10.7109375" style="1" customWidth="1"/>
    <col min="12834" max="12834" width="18.7109375" style="1" customWidth="1"/>
    <col min="12835" max="12835" width="40.7109375" style="1" customWidth="1"/>
    <col min="12836" max="12837" width="21.7109375" style="1" customWidth="1"/>
    <col min="12838" max="12838" width="10.7109375" style="1" customWidth="1"/>
    <col min="12839" max="12839" width="21.7109375" style="1" customWidth="1"/>
    <col min="12840" max="12840" width="10.7109375" style="1" customWidth="1"/>
    <col min="12841" max="12843" width="21.7109375" style="1" customWidth="1"/>
    <col min="12844" max="12844" width="10.7109375" style="1" customWidth="1"/>
    <col min="12845" max="13053" width="11.42578125" style="1"/>
    <col min="13054" max="13054" width="1.7109375" style="1" customWidth="1"/>
    <col min="13055" max="13055" width="40.7109375" style="1" customWidth="1"/>
    <col min="13056" max="13056" width="21.7109375" style="1" customWidth="1"/>
    <col min="13057" max="13057" width="10.7109375" style="1" customWidth="1"/>
    <col min="13058" max="13058" width="18.7109375" style="1" customWidth="1"/>
    <col min="13059" max="13060" width="21.7109375" style="1" customWidth="1"/>
    <col min="13061" max="13061" width="10.7109375" style="1" customWidth="1"/>
    <col min="13062" max="13062" width="21.7109375" style="1" customWidth="1"/>
    <col min="13063" max="13063" width="10.7109375" style="1" customWidth="1"/>
    <col min="13064" max="13064" width="18.7109375" style="1" customWidth="1"/>
    <col min="13065" max="13066" width="21.7109375" style="1" customWidth="1"/>
    <col min="13067" max="13067" width="40.7109375" style="1" customWidth="1"/>
    <col min="13068" max="13068" width="10.7109375" style="1" customWidth="1"/>
    <col min="13069" max="13069" width="21.7109375" style="1" customWidth="1"/>
    <col min="13070" max="13070" width="10.7109375" style="1" customWidth="1"/>
    <col min="13071" max="13071" width="18.7109375" style="1" customWidth="1"/>
    <col min="13072" max="13073" width="21.7109375" style="1" customWidth="1"/>
    <col min="13074" max="13074" width="10.7109375" style="1" customWidth="1"/>
    <col min="13075" max="13075" width="21.7109375" style="1" customWidth="1"/>
    <col min="13076" max="13076" width="10.7109375" style="1" customWidth="1"/>
    <col min="13077" max="13077" width="18.7109375" style="1" customWidth="1"/>
    <col min="13078" max="13078" width="21.7109375" style="1" customWidth="1"/>
    <col min="13079" max="13079" width="40.7109375" style="1" customWidth="1"/>
    <col min="13080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6" width="21.7109375" style="1" customWidth="1"/>
    <col min="13087" max="13087" width="10.7109375" style="1" customWidth="1"/>
    <col min="13088" max="13088" width="21.7109375" style="1" customWidth="1"/>
    <col min="13089" max="13089" width="10.7109375" style="1" customWidth="1"/>
    <col min="13090" max="13090" width="18.7109375" style="1" customWidth="1"/>
    <col min="13091" max="13091" width="40.7109375" style="1" customWidth="1"/>
    <col min="13092" max="13093" width="21.7109375" style="1" customWidth="1"/>
    <col min="13094" max="13094" width="10.7109375" style="1" customWidth="1"/>
    <col min="13095" max="13095" width="21.7109375" style="1" customWidth="1"/>
    <col min="13096" max="13096" width="10.7109375" style="1" customWidth="1"/>
    <col min="13097" max="13099" width="21.7109375" style="1" customWidth="1"/>
    <col min="13100" max="13100" width="10.7109375" style="1" customWidth="1"/>
    <col min="13101" max="13309" width="11.42578125" style="1"/>
    <col min="13310" max="13310" width="1.7109375" style="1" customWidth="1"/>
    <col min="13311" max="13311" width="40.7109375" style="1" customWidth="1"/>
    <col min="13312" max="13312" width="21.7109375" style="1" customWidth="1"/>
    <col min="13313" max="13313" width="10.7109375" style="1" customWidth="1"/>
    <col min="13314" max="13314" width="18.7109375" style="1" customWidth="1"/>
    <col min="13315" max="13316" width="21.7109375" style="1" customWidth="1"/>
    <col min="13317" max="13317" width="10.7109375" style="1" customWidth="1"/>
    <col min="13318" max="13318" width="21.7109375" style="1" customWidth="1"/>
    <col min="13319" max="13319" width="10.7109375" style="1" customWidth="1"/>
    <col min="13320" max="13320" width="18.7109375" style="1" customWidth="1"/>
    <col min="13321" max="13322" width="21.7109375" style="1" customWidth="1"/>
    <col min="13323" max="13323" width="40.7109375" style="1" customWidth="1"/>
    <col min="13324" max="13324" width="10.7109375" style="1" customWidth="1"/>
    <col min="13325" max="13325" width="21.7109375" style="1" customWidth="1"/>
    <col min="13326" max="13326" width="10.7109375" style="1" customWidth="1"/>
    <col min="13327" max="13327" width="18.7109375" style="1" customWidth="1"/>
    <col min="13328" max="13329" width="21.7109375" style="1" customWidth="1"/>
    <col min="13330" max="13330" width="10.7109375" style="1" customWidth="1"/>
    <col min="13331" max="13331" width="21.7109375" style="1" customWidth="1"/>
    <col min="13332" max="13332" width="10.7109375" style="1" customWidth="1"/>
    <col min="13333" max="13333" width="18.7109375" style="1" customWidth="1"/>
    <col min="13334" max="13334" width="21.7109375" style="1" customWidth="1"/>
    <col min="13335" max="13335" width="40.7109375" style="1" customWidth="1"/>
    <col min="13336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2" width="21.7109375" style="1" customWidth="1"/>
    <col min="13343" max="13343" width="10.7109375" style="1" customWidth="1"/>
    <col min="13344" max="13344" width="21.7109375" style="1" customWidth="1"/>
    <col min="13345" max="13345" width="10.7109375" style="1" customWidth="1"/>
    <col min="13346" max="13346" width="18.7109375" style="1" customWidth="1"/>
    <col min="13347" max="13347" width="40.7109375" style="1" customWidth="1"/>
    <col min="13348" max="13349" width="21.7109375" style="1" customWidth="1"/>
    <col min="13350" max="13350" width="10.7109375" style="1" customWidth="1"/>
    <col min="13351" max="13351" width="21.7109375" style="1" customWidth="1"/>
    <col min="13352" max="13352" width="10.7109375" style="1" customWidth="1"/>
    <col min="13353" max="13355" width="21.7109375" style="1" customWidth="1"/>
    <col min="13356" max="13356" width="10.7109375" style="1" customWidth="1"/>
    <col min="13357" max="13565" width="11.42578125" style="1"/>
    <col min="13566" max="13566" width="1.7109375" style="1" customWidth="1"/>
    <col min="13567" max="13567" width="40.7109375" style="1" customWidth="1"/>
    <col min="13568" max="13568" width="21.7109375" style="1" customWidth="1"/>
    <col min="13569" max="13569" width="10.7109375" style="1" customWidth="1"/>
    <col min="13570" max="13570" width="18.7109375" style="1" customWidth="1"/>
    <col min="13571" max="13572" width="21.7109375" style="1" customWidth="1"/>
    <col min="13573" max="13573" width="10.7109375" style="1" customWidth="1"/>
    <col min="13574" max="13574" width="21.7109375" style="1" customWidth="1"/>
    <col min="13575" max="13575" width="10.7109375" style="1" customWidth="1"/>
    <col min="13576" max="13576" width="18.7109375" style="1" customWidth="1"/>
    <col min="13577" max="13578" width="21.7109375" style="1" customWidth="1"/>
    <col min="13579" max="13579" width="40.7109375" style="1" customWidth="1"/>
    <col min="13580" max="13580" width="10.7109375" style="1" customWidth="1"/>
    <col min="13581" max="13581" width="21.7109375" style="1" customWidth="1"/>
    <col min="13582" max="13582" width="10.7109375" style="1" customWidth="1"/>
    <col min="13583" max="13583" width="18.7109375" style="1" customWidth="1"/>
    <col min="13584" max="13585" width="21.7109375" style="1" customWidth="1"/>
    <col min="13586" max="13586" width="10.7109375" style="1" customWidth="1"/>
    <col min="13587" max="13587" width="21.7109375" style="1" customWidth="1"/>
    <col min="13588" max="13588" width="10.7109375" style="1" customWidth="1"/>
    <col min="13589" max="13589" width="18.7109375" style="1" customWidth="1"/>
    <col min="13590" max="13590" width="21.7109375" style="1" customWidth="1"/>
    <col min="13591" max="13591" width="40.7109375" style="1" customWidth="1"/>
    <col min="13592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8" width="21.7109375" style="1" customWidth="1"/>
    <col min="13599" max="13599" width="10.7109375" style="1" customWidth="1"/>
    <col min="13600" max="13600" width="21.7109375" style="1" customWidth="1"/>
    <col min="13601" max="13601" width="10.7109375" style="1" customWidth="1"/>
    <col min="13602" max="13602" width="18.7109375" style="1" customWidth="1"/>
    <col min="13603" max="13603" width="40.7109375" style="1" customWidth="1"/>
    <col min="13604" max="13605" width="21.7109375" style="1" customWidth="1"/>
    <col min="13606" max="13606" width="10.7109375" style="1" customWidth="1"/>
    <col min="13607" max="13607" width="21.7109375" style="1" customWidth="1"/>
    <col min="13608" max="13608" width="10.7109375" style="1" customWidth="1"/>
    <col min="13609" max="13611" width="21.7109375" style="1" customWidth="1"/>
    <col min="13612" max="13612" width="10.7109375" style="1" customWidth="1"/>
    <col min="13613" max="13821" width="11.42578125" style="1"/>
    <col min="13822" max="13822" width="1.7109375" style="1" customWidth="1"/>
    <col min="13823" max="13823" width="40.7109375" style="1" customWidth="1"/>
    <col min="13824" max="13824" width="21.7109375" style="1" customWidth="1"/>
    <col min="13825" max="13825" width="10.7109375" style="1" customWidth="1"/>
    <col min="13826" max="13826" width="18.7109375" style="1" customWidth="1"/>
    <col min="13827" max="13828" width="21.7109375" style="1" customWidth="1"/>
    <col min="13829" max="13829" width="10.7109375" style="1" customWidth="1"/>
    <col min="13830" max="13830" width="21.7109375" style="1" customWidth="1"/>
    <col min="13831" max="13831" width="10.7109375" style="1" customWidth="1"/>
    <col min="13832" max="13832" width="18.7109375" style="1" customWidth="1"/>
    <col min="13833" max="13834" width="21.7109375" style="1" customWidth="1"/>
    <col min="13835" max="13835" width="40.7109375" style="1" customWidth="1"/>
    <col min="13836" max="13836" width="10.7109375" style="1" customWidth="1"/>
    <col min="13837" max="13837" width="21.7109375" style="1" customWidth="1"/>
    <col min="13838" max="13838" width="10.7109375" style="1" customWidth="1"/>
    <col min="13839" max="13839" width="18.7109375" style="1" customWidth="1"/>
    <col min="13840" max="13841" width="21.7109375" style="1" customWidth="1"/>
    <col min="13842" max="13842" width="10.7109375" style="1" customWidth="1"/>
    <col min="13843" max="13843" width="21.7109375" style="1" customWidth="1"/>
    <col min="13844" max="13844" width="10.7109375" style="1" customWidth="1"/>
    <col min="13845" max="13845" width="18.7109375" style="1" customWidth="1"/>
    <col min="13846" max="13846" width="21.7109375" style="1" customWidth="1"/>
    <col min="13847" max="13847" width="40.7109375" style="1" customWidth="1"/>
    <col min="13848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4" width="21.7109375" style="1" customWidth="1"/>
    <col min="13855" max="13855" width="10.7109375" style="1" customWidth="1"/>
    <col min="13856" max="13856" width="21.7109375" style="1" customWidth="1"/>
    <col min="13857" max="13857" width="10.7109375" style="1" customWidth="1"/>
    <col min="13858" max="13858" width="18.7109375" style="1" customWidth="1"/>
    <col min="13859" max="13859" width="40.7109375" style="1" customWidth="1"/>
    <col min="13860" max="13861" width="21.7109375" style="1" customWidth="1"/>
    <col min="13862" max="13862" width="10.7109375" style="1" customWidth="1"/>
    <col min="13863" max="13863" width="21.7109375" style="1" customWidth="1"/>
    <col min="13864" max="13864" width="10.7109375" style="1" customWidth="1"/>
    <col min="13865" max="13867" width="21.7109375" style="1" customWidth="1"/>
    <col min="13868" max="13868" width="10.7109375" style="1" customWidth="1"/>
    <col min="13869" max="14077" width="11.42578125" style="1"/>
    <col min="14078" max="14078" width="1.7109375" style="1" customWidth="1"/>
    <col min="14079" max="14079" width="40.7109375" style="1" customWidth="1"/>
    <col min="14080" max="14080" width="21.7109375" style="1" customWidth="1"/>
    <col min="14081" max="14081" width="10.7109375" style="1" customWidth="1"/>
    <col min="14082" max="14082" width="18.7109375" style="1" customWidth="1"/>
    <col min="14083" max="14084" width="21.7109375" style="1" customWidth="1"/>
    <col min="14085" max="14085" width="10.7109375" style="1" customWidth="1"/>
    <col min="14086" max="14086" width="21.7109375" style="1" customWidth="1"/>
    <col min="14087" max="14087" width="10.7109375" style="1" customWidth="1"/>
    <col min="14088" max="14088" width="18.7109375" style="1" customWidth="1"/>
    <col min="14089" max="14090" width="21.7109375" style="1" customWidth="1"/>
    <col min="14091" max="14091" width="40.7109375" style="1" customWidth="1"/>
    <col min="14092" max="14092" width="10.7109375" style="1" customWidth="1"/>
    <col min="14093" max="14093" width="21.7109375" style="1" customWidth="1"/>
    <col min="14094" max="14094" width="10.7109375" style="1" customWidth="1"/>
    <col min="14095" max="14095" width="18.7109375" style="1" customWidth="1"/>
    <col min="14096" max="14097" width="21.7109375" style="1" customWidth="1"/>
    <col min="14098" max="14098" width="10.7109375" style="1" customWidth="1"/>
    <col min="14099" max="14099" width="21.7109375" style="1" customWidth="1"/>
    <col min="14100" max="14100" width="10.7109375" style="1" customWidth="1"/>
    <col min="14101" max="14101" width="18.7109375" style="1" customWidth="1"/>
    <col min="14102" max="14102" width="21.7109375" style="1" customWidth="1"/>
    <col min="14103" max="14103" width="40.7109375" style="1" customWidth="1"/>
    <col min="14104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10" width="21.7109375" style="1" customWidth="1"/>
    <col min="14111" max="14111" width="10.7109375" style="1" customWidth="1"/>
    <col min="14112" max="14112" width="21.7109375" style="1" customWidth="1"/>
    <col min="14113" max="14113" width="10.7109375" style="1" customWidth="1"/>
    <col min="14114" max="14114" width="18.7109375" style="1" customWidth="1"/>
    <col min="14115" max="14115" width="40.7109375" style="1" customWidth="1"/>
    <col min="14116" max="14117" width="21.7109375" style="1" customWidth="1"/>
    <col min="14118" max="14118" width="10.7109375" style="1" customWidth="1"/>
    <col min="14119" max="14119" width="21.7109375" style="1" customWidth="1"/>
    <col min="14120" max="14120" width="10.7109375" style="1" customWidth="1"/>
    <col min="14121" max="14123" width="21.7109375" style="1" customWidth="1"/>
    <col min="14124" max="14124" width="10.7109375" style="1" customWidth="1"/>
    <col min="14125" max="14333" width="11.42578125" style="1"/>
    <col min="14334" max="14334" width="1.7109375" style="1" customWidth="1"/>
    <col min="14335" max="14335" width="40.7109375" style="1" customWidth="1"/>
    <col min="14336" max="14336" width="21.7109375" style="1" customWidth="1"/>
    <col min="14337" max="14337" width="10.7109375" style="1" customWidth="1"/>
    <col min="14338" max="14338" width="18.7109375" style="1" customWidth="1"/>
    <col min="14339" max="14340" width="21.7109375" style="1" customWidth="1"/>
    <col min="14341" max="14341" width="10.7109375" style="1" customWidth="1"/>
    <col min="14342" max="14342" width="21.7109375" style="1" customWidth="1"/>
    <col min="14343" max="14343" width="10.7109375" style="1" customWidth="1"/>
    <col min="14344" max="14344" width="18.7109375" style="1" customWidth="1"/>
    <col min="14345" max="14346" width="21.7109375" style="1" customWidth="1"/>
    <col min="14347" max="14347" width="40.7109375" style="1" customWidth="1"/>
    <col min="14348" max="14348" width="10.7109375" style="1" customWidth="1"/>
    <col min="14349" max="14349" width="21.7109375" style="1" customWidth="1"/>
    <col min="14350" max="14350" width="10.7109375" style="1" customWidth="1"/>
    <col min="14351" max="14351" width="18.7109375" style="1" customWidth="1"/>
    <col min="14352" max="14353" width="21.7109375" style="1" customWidth="1"/>
    <col min="14354" max="14354" width="10.7109375" style="1" customWidth="1"/>
    <col min="14355" max="14355" width="21.7109375" style="1" customWidth="1"/>
    <col min="14356" max="14356" width="10.7109375" style="1" customWidth="1"/>
    <col min="14357" max="14357" width="18.7109375" style="1" customWidth="1"/>
    <col min="14358" max="14358" width="21.7109375" style="1" customWidth="1"/>
    <col min="14359" max="14359" width="40.7109375" style="1" customWidth="1"/>
    <col min="14360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6" width="21.7109375" style="1" customWidth="1"/>
    <col min="14367" max="14367" width="10.7109375" style="1" customWidth="1"/>
    <col min="14368" max="14368" width="21.7109375" style="1" customWidth="1"/>
    <col min="14369" max="14369" width="10.7109375" style="1" customWidth="1"/>
    <col min="14370" max="14370" width="18.7109375" style="1" customWidth="1"/>
    <col min="14371" max="14371" width="40.7109375" style="1" customWidth="1"/>
    <col min="14372" max="14373" width="21.7109375" style="1" customWidth="1"/>
    <col min="14374" max="14374" width="10.7109375" style="1" customWidth="1"/>
    <col min="14375" max="14375" width="21.7109375" style="1" customWidth="1"/>
    <col min="14376" max="14376" width="10.7109375" style="1" customWidth="1"/>
    <col min="14377" max="14379" width="21.7109375" style="1" customWidth="1"/>
    <col min="14380" max="14380" width="10.7109375" style="1" customWidth="1"/>
    <col min="14381" max="14589" width="11.42578125" style="1"/>
    <col min="14590" max="14590" width="1.7109375" style="1" customWidth="1"/>
    <col min="14591" max="14591" width="40.7109375" style="1" customWidth="1"/>
    <col min="14592" max="14592" width="21.7109375" style="1" customWidth="1"/>
    <col min="14593" max="14593" width="10.7109375" style="1" customWidth="1"/>
    <col min="14594" max="14594" width="18.7109375" style="1" customWidth="1"/>
    <col min="14595" max="14596" width="21.7109375" style="1" customWidth="1"/>
    <col min="14597" max="14597" width="10.7109375" style="1" customWidth="1"/>
    <col min="14598" max="14598" width="21.7109375" style="1" customWidth="1"/>
    <col min="14599" max="14599" width="10.7109375" style="1" customWidth="1"/>
    <col min="14600" max="14600" width="18.7109375" style="1" customWidth="1"/>
    <col min="14601" max="14602" width="21.7109375" style="1" customWidth="1"/>
    <col min="14603" max="14603" width="40.7109375" style="1" customWidth="1"/>
    <col min="14604" max="14604" width="10.7109375" style="1" customWidth="1"/>
    <col min="14605" max="14605" width="21.7109375" style="1" customWidth="1"/>
    <col min="14606" max="14606" width="10.7109375" style="1" customWidth="1"/>
    <col min="14607" max="14607" width="18.7109375" style="1" customWidth="1"/>
    <col min="14608" max="14609" width="21.7109375" style="1" customWidth="1"/>
    <col min="14610" max="14610" width="10.7109375" style="1" customWidth="1"/>
    <col min="14611" max="14611" width="21.7109375" style="1" customWidth="1"/>
    <col min="14612" max="14612" width="10.7109375" style="1" customWidth="1"/>
    <col min="14613" max="14613" width="18.7109375" style="1" customWidth="1"/>
    <col min="14614" max="14614" width="21.7109375" style="1" customWidth="1"/>
    <col min="14615" max="14615" width="40.7109375" style="1" customWidth="1"/>
    <col min="14616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2" width="21.7109375" style="1" customWidth="1"/>
    <col min="14623" max="14623" width="10.7109375" style="1" customWidth="1"/>
    <col min="14624" max="14624" width="21.7109375" style="1" customWidth="1"/>
    <col min="14625" max="14625" width="10.7109375" style="1" customWidth="1"/>
    <col min="14626" max="14626" width="18.7109375" style="1" customWidth="1"/>
    <col min="14627" max="14627" width="40.7109375" style="1" customWidth="1"/>
    <col min="14628" max="14629" width="21.7109375" style="1" customWidth="1"/>
    <col min="14630" max="14630" width="10.7109375" style="1" customWidth="1"/>
    <col min="14631" max="14631" width="21.7109375" style="1" customWidth="1"/>
    <col min="14632" max="14632" width="10.7109375" style="1" customWidth="1"/>
    <col min="14633" max="14635" width="21.7109375" style="1" customWidth="1"/>
    <col min="14636" max="14636" width="10.7109375" style="1" customWidth="1"/>
    <col min="14637" max="14845" width="11.42578125" style="1"/>
    <col min="14846" max="14846" width="1.7109375" style="1" customWidth="1"/>
    <col min="14847" max="14847" width="40.7109375" style="1" customWidth="1"/>
    <col min="14848" max="14848" width="21.7109375" style="1" customWidth="1"/>
    <col min="14849" max="14849" width="10.7109375" style="1" customWidth="1"/>
    <col min="14850" max="14850" width="18.7109375" style="1" customWidth="1"/>
    <col min="14851" max="14852" width="21.7109375" style="1" customWidth="1"/>
    <col min="14853" max="14853" width="10.7109375" style="1" customWidth="1"/>
    <col min="14854" max="14854" width="21.7109375" style="1" customWidth="1"/>
    <col min="14855" max="14855" width="10.7109375" style="1" customWidth="1"/>
    <col min="14856" max="14856" width="18.7109375" style="1" customWidth="1"/>
    <col min="14857" max="14858" width="21.7109375" style="1" customWidth="1"/>
    <col min="14859" max="14859" width="40.7109375" style="1" customWidth="1"/>
    <col min="14860" max="14860" width="10.7109375" style="1" customWidth="1"/>
    <col min="14861" max="14861" width="21.7109375" style="1" customWidth="1"/>
    <col min="14862" max="14862" width="10.7109375" style="1" customWidth="1"/>
    <col min="14863" max="14863" width="18.7109375" style="1" customWidth="1"/>
    <col min="14864" max="14865" width="21.7109375" style="1" customWidth="1"/>
    <col min="14866" max="14866" width="10.7109375" style="1" customWidth="1"/>
    <col min="14867" max="14867" width="21.7109375" style="1" customWidth="1"/>
    <col min="14868" max="14868" width="10.7109375" style="1" customWidth="1"/>
    <col min="14869" max="14869" width="18.7109375" style="1" customWidth="1"/>
    <col min="14870" max="14870" width="21.7109375" style="1" customWidth="1"/>
    <col min="14871" max="14871" width="40.7109375" style="1" customWidth="1"/>
    <col min="14872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8" width="21.7109375" style="1" customWidth="1"/>
    <col min="14879" max="14879" width="10.7109375" style="1" customWidth="1"/>
    <col min="14880" max="14880" width="21.7109375" style="1" customWidth="1"/>
    <col min="14881" max="14881" width="10.7109375" style="1" customWidth="1"/>
    <col min="14882" max="14882" width="18.7109375" style="1" customWidth="1"/>
    <col min="14883" max="14883" width="40.7109375" style="1" customWidth="1"/>
    <col min="14884" max="14885" width="21.7109375" style="1" customWidth="1"/>
    <col min="14886" max="14886" width="10.7109375" style="1" customWidth="1"/>
    <col min="14887" max="14887" width="21.7109375" style="1" customWidth="1"/>
    <col min="14888" max="14888" width="10.7109375" style="1" customWidth="1"/>
    <col min="14889" max="14891" width="21.7109375" style="1" customWidth="1"/>
    <col min="14892" max="14892" width="10.7109375" style="1" customWidth="1"/>
    <col min="14893" max="15101" width="11.42578125" style="1"/>
    <col min="15102" max="15102" width="1.7109375" style="1" customWidth="1"/>
    <col min="15103" max="15103" width="40.7109375" style="1" customWidth="1"/>
    <col min="15104" max="15104" width="21.7109375" style="1" customWidth="1"/>
    <col min="15105" max="15105" width="10.7109375" style="1" customWidth="1"/>
    <col min="15106" max="15106" width="18.7109375" style="1" customWidth="1"/>
    <col min="15107" max="15108" width="21.7109375" style="1" customWidth="1"/>
    <col min="15109" max="15109" width="10.7109375" style="1" customWidth="1"/>
    <col min="15110" max="15110" width="21.7109375" style="1" customWidth="1"/>
    <col min="15111" max="15111" width="10.7109375" style="1" customWidth="1"/>
    <col min="15112" max="15112" width="18.7109375" style="1" customWidth="1"/>
    <col min="15113" max="15114" width="21.7109375" style="1" customWidth="1"/>
    <col min="15115" max="15115" width="40.7109375" style="1" customWidth="1"/>
    <col min="15116" max="15116" width="10.7109375" style="1" customWidth="1"/>
    <col min="15117" max="15117" width="21.7109375" style="1" customWidth="1"/>
    <col min="15118" max="15118" width="10.7109375" style="1" customWidth="1"/>
    <col min="15119" max="15119" width="18.7109375" style="1" customWidth="1"/>
    <col min="15120" max="15121" width="21.7109375" style="1" customWidth="1"/>
    <col min="15122" max="15122" width="10.7109375" style="1" customWidth="1"/>
    <col min="15123" max="15123" width="21.7109375" style="1" customWidth="1"/>
    <col min="15124" max="15124" width="10.7109375" style="1" customWidth="1"/>
    <col min="15125" max="15125" width="18.7109375" style="1" customWidth="1"/>
    <col min="15126" max="15126" width="21.7109375" style="1" customWidth="1"/>
    <col min="15127" max="15127" width="40.7109375" style="1" customWidth="1"/>
    <col min="15128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4" width="21.7109375" style="1" customWidth="1"/>
    <col min="15135" max="15135" width="10.7109375" style="1" customWidth="1"/>
    <col min="15136" max="15136" width="21.7109375" style="1" customWidth="1"/>
    <col min="15137" max="15137" width="10.7109375" style="1" customWidth="1"/>
    <col min="15138" max="15138" width="18.7109375" style="1" customWidth="1"/>
    <col min="15139" max="15139" width="40.7109375" style="1" customWidth="1"/>
    <col min="15140" max="15141" width="21.7109375" style="1" customWidth="1"/>
    <col min="15142" max="15142" width="10.7109375" style="1" customWidth="1"/>
    <col min="15143" max="15143" width="21.7109375" style="1" customWidth="1"/>
    <col min="15144" max="15144" width="10.7109375" style="1" customWidth="1"/>
    <col min="15145" max="15147" width="21.7109375" style="1" customWidth="1"/>
    <col min="15148" max="15148" width="10.7109375" style="1" customWidth="1"/>
    <col min="15149" max="15357" width="11.42578125" style="1"/>
    <col min="15358" max="15358" width="1.7109375" style="1" customWidth="1"/>
    <col min="15359" max="15359" width="40.7109375" style="1" customWidth="1"/>
    <col min="15360" max="15360" width="21.7109375" style="1" customWidth="1"/>
    <col min="15361" max="15361" width="10.7109375" style="1" customWidth="1"/>
    <col min="15362" max="15362" width="18.7109375" style="1" customWidth="1"/>
    <col min="15363" max="15364" width="21.7109375" style="1" customWidth="1"/>
    <col min="15365" max="15365" width="10.7109375" style="1" customWidth="1"/>
    <col min="15366" max="15366" width="21.7109375" style="1" customWidth="1"/>
    <col min="15367" max="15367" width="10.7109375" style="1" customWidth="1"/>
    <col min="15368" max="15368" width="18.7109375" style="1" customWidth="1"/>
    <col min="15369" max="15370" width="21.7109375" style="1" customWidth="1"/>
    <col min="15371" max="15371" width="40.7109375" style="1" customWidth="1"/>
    <col min="15372" max="15372" width="10.7109375" style="1" customWidth="1"/>
    <col min="15373" max="15373" width="21.7109375" style="1" customWidth="1"/>
    <col min="15374" max="15374" width="10.7109375" style="1" customWidth="1"/>
    <col min="15375" max="15375" width="18.7109375" style="1" customWidth="1"/>
    <col min="15376" max="15377" width="21.7109375" style="1" customWidth="1"/>
    <col min="15378" max="15378" width="10.7109375" style="1" customWidth="1"/>
    <col min="15379" max="15379" width="21.7109375" style="1" customWidth="1"/>
    <col min="15380" max="15380" width="10.7109375" style="1" customWidth="1"/>
    <col min="15381" max="15381" width="18.7109375" style="1" customWidth="1"/>
    <col min="15382" max="15382" width="21.7109375" style="1" customWidth="1"/>
    <col min="15383" max="15383" width="40.7109375" style="1" customWidth="1"/>
    <col min="15384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90" width="21.7109375" style="1" customWidth="1"/>
    <col min="15391" max="15391" width="10.7109375" style="1" customWidth="1"/>
    <col min="15392" max="15392" width="21.7109375" style="1" customWidth="1"/>
    <col min="15393" max="15393" width="10.7109375" style="1" customWidth="1"/>
    <col min="15394" max="15394" width="18.7109375" style="1" customWidth="1"/>
    <col min="15395" max="15395" width="40.7109375" style="1" customWidth="1"/>
    <col min="15396" max="15397" width="21.7109375" style="1" customWidth="1"/>
    <col min="15398" max="15398" width="10.7109375" style="1" customWidth="1"/>
    <col min="15399" max="15399" width="21.7109375" style="1" customWidth="1"/>
    <col min="15400" max="15400" width="10.7109375" style="1" customWidth="1"/>
    <col min="15401" max="15403" width="21.7109375" style="1" customWidth="1"/>
    <col min="15404" max="15404" width="10.7109375" style="1" customWidth="1"/>
    <col min="15405" max="15613" width="11.42578125" style="1"/>
    <col min="15614" max="15614" width="1.7109375" style="1" customWidth="1"/>
    <col min="15615" max="15615" width="40.7109375" style="1" customWidth="1"/>
    <col min="15616" max="15616" width="21.7109375" style="1" customWidth="1"/>
    <col min="15617" max="15617" width="10.7109375" style="1" customWidth="1"/>
    <col min="15618" max="15618" width="18.7109375" style="1" customWidth="1"/>
    <col min="15619" max="15620" width="21.7109375" style="1" customWidth="1"/>
    <col min="15621" max="15621" width="10.7109375" style="1" customWidth="1"/>
    <col min="15622" max="15622" width="21.7109375" style="1" customWidth="1"/>
    <col min="15623" max="15623" width="10.7109375" style="1" customWidth="1"/>
    <col min="15624" max="15624" width="18.7109375" style="1" customWidth="1"/>
    <col min="15625" max="15626" width="21.7109375" style="1" customWidth="1"/>
    <col min="15627" max="15627" width="40.7109375" style="1" customWidth="1"/>
    <col min="15628" max="15628" width="10.7109375" style="1" customWidth="1"/>
    <col min="15629" max="15629" width="21.7109375" style="1" customWidth="1"/>
    <col min="15630" max="15630" width="10.7109375" style="1" customWidth="1"/>
    <col min="15631" max="15631" width="18.7109375" style="1" customWidth="1"/>
    <col min="15632" max="15633" width="21.7109375" style="1" customWidth="1"/>
    <col min="15634" max="15634" width="10.7109375" style="1" customWidth="1"/>
    <col min="15635" max="15635" width="21.7109375" style="1" customWidth="1"/>
    <col min="15636" max="15636" width="10.7109375" style="1" customWidth="1"/>
    <col min="15637" max="15637" width="18.7109375" style="1" customWidth="1"/>
    <col min="15638" max="15638" width="21.7109375" style="1" customWidth="1"/>
    <col min="15639" max="15639" width="40.7109375" style="1" customWidth="1"/>
    <col min="15640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6" width="21.7109375" style="1" customWidth="1"/>
    <col min="15647" max="15647" width="10.7109375" style="1" customWidth="1"/>
    <col min="15648" max="15648" width="21.7109375" style="1" customWidth="1"/>
    <col min="15649" max="15649" width="10.7109375" style="1" customWidth="1"/>
    <col min="15650" max="15650" width="18.7109375" style="1" customWidth="1"/>
    <col min="15651" max="15651" width="40.7109375" style="1" customWidth="1"/>
    <col min="15652" max="15653" width="21.7109375" style="1" customWidth="1"/>
    <col min="15654" max="15654" width="10.7109375" style="1" customWidth="1"/>
    <col min="15655" max="15655" width="21.7109375" style="1" customWidth="1"/>
    <col min="15656" max="15656" width="10.7109375" style="1" customWidth="1"/>
    <col min="15657" max="15659" width="21.7109375" style="1" customWidth="1"/>
    <col min="15660" max="15660" width="10.7109375" style="1" customWidth="1"/>
    <col min="15661" max="15869" width="11.42578125" style="1"/>
    <col min="15870" max="15870" width="1.7109375" style="1" customWidth="1"/>
    <col min="15871" max="15871" width="40.7109375" style="1" customWidth="1"/>
    <col min="15872" max="15872" width="21.7109375" style="1" customWidth="1"/>
    <col min="15873" max="15873" width="10.7109375" style="1" customWidth="1"/>
    <col min="15874" max="15874" width="18.7109375" style="1" customWidth="1"/>
    <col min="15875" max="15876" width="21.7109375" style="1" customWidth="1"/>
    <col min="15877" max="15877" width="10.7109375" style="1" customWidth="1"/>
    <col min="15878" max="15878" width="21.7109375" style="1" customWidth="1"/>
    <col min="15879" max="15879" width="10.7109375" style="1" customWidth="1"/>
    <col min="15880" max="15880" width="18.7109375" style="1" customWidth="1"/>
    <col min="15881" max="15882" width="21.7109375" style="1" customWidth="1"/>
    <col min="15883" max="15883" width="40.7109375" style="1" customWidth="1"/>
    <col min="15884" max="15884" width="10.7109375" style="1" customWidth="1"/>
    <col min="15885" max="15885" width="21.7109375" style="1" customWidth="1"/>
    <col min="15886" max="15886" width="10.7109375" style="1" customWidth="1"/>
    <col min="15887" max="15887" width="18.7109375" style="1" customWidth="1"/>
    <col min="15888" max="15889" width="21.7109375" style="1" customWidth="1"/>
    <col min="15890" max="15890" width="10.7109375" style="1" customWidth="1"/>
    <col min="15891" max="15891" width="21.7109375" style="1" customWidth="1"/>
    <col min="15892" max="15892" width="10.7109375" style="1" customWidth="1"/>
    <col min="15893" max="15893" width="18.7109375" style="1" customWidth="1"/>
    <col min="15894" max="15894" width="21.7109375" style="1" customWidth="1"/>
    <col min="15895" max="15895" width="40.7109375" style="1" customWidth="1"/>
    <col min="15896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2" width="21.7109375" style="1" customWidth="1"/>
    <col min="15903" max="15903" width="10.7109375" style="1" customWidth="1"/>
    <col min="15904" max="15904" width="21.7109375" style="1" customWidth="1"/>
    <col min="15905" max="15905" width="10.7109375" style="1" customWidth="1"/>
    <col min="15906" max="15906" width="18.7109375" style="1" customWidth="1"/>
    <col min="15907" max="15907" width="40.7109375" style="1" customWidth="1"/>
    <col min="15908" max="15909" width="21.7109375" style="1" customWidth="1"/>
    <col min="15910" max="15910" width="10.7109375" style="1" customWidth="1"/>
    <col min="15911" max="15911" width="21.7109375" style="1" customWidth="1"/>
    <col min="15912" max="15912" width="10.7109375" style="1" customWidth="1"/>
    <col min="15913" max="15915" width="21.7109375" style="1" customWidth="1"/>
    <col min="15916" max="15916" width="10.7109375" style="1" customWidth="1"/>
    <col min="15917" max="16125" width="11.42578125" style="1"/>
    <col min="16126" max="16126" width="1.7109375" style="1" customWidth="1"/>
    <col min="16127" max="16127" width="40.7109375" style="1" customWidth="1"/>
    <col min="16128" max="16128" width="21.7109375" style="1" customWidth="1"/>
    <col min="16129" max="16129" width="10.7109375" style="1" customWidth="1"/>
    <col min="16130" max="16130" width="18.7109375" style="1" customWidth="1"/>
    <col min="16131" max="16132" width="21.7109375" style="1" customWidth="1"/>
    <col min="16133" max="16133" width="10.7109375" style="1" customWidth="1"/>
    <col min="16134" max="16134" width="21.7109375" style="1" customWidth="1"/>
    <col min="16135" max="16135" width="10.7109375" style="1" customWidth="1"/>
    <col min="16136" max="16136" width="18.7109375" style="1" customWidth="1"/>
    <col min="16137" max="16138" width="21.7109375" style="1" customWidth="1"/>
    <col min="16139" max="16139" width="40.7109375" style="1" customWidth="1"/>
    <col min="16140" max="16140" width="10.7109375" style="1" customWidth="1"/>
    <col min="16141" max="16141" width="21.7109375" style="1" customWidth="1"/>
    <col min="16142" max="16142" width="10.7109375" style="1" customWidth="1"/>
    <col min="16143" max="16143" width="18.7109375" style="1" customWidth="1"/>
    <col min="16144" max="16145" width="21.7109375" style="1" customWidth="1"/>
    <col min="16146" max="16146" width="10.7109375" style="1" customWidth="1"/>
    <col min="16147" max="16147" width="21.7109375" style="1" customWidth="1"/>
    <col min="16148" max="16148" width="10.7109375" style="1" customWidth="1"/>
    <col min="16149" max="16149" width="18.7109375" style="1" customWidth="1"/>
    <col min="16150" max="16150" width="21.7109375" style="1" customWidth="1"/>
    <col min="16151" max="16151" width="40.7109375" style="1" customWidth="1"/>
    <col min="16152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8" width="21.7109375" style="1" customWidth="1"/>
    <col min="16159" max="16159" width="10.7109375" style="1" customWidth="1"/>
    <col min="16160" max="16160" width="21.7109375" style="1" customWidth="1"/>
    <col min="16161" max="16161" width="10.7109375" style="1" customWidth="1"/>
    <col min="16162" max="16162" width="18.7109375" style="1" customWidth="1"/>
    <col min="16163" max="16163" width="40.7109375" style="1" customWidth="1"/>
    <col min="16164" max="16165" width="21.7109375" style="1" customWidth="1"/>
    <col min="16166" max="16166" width="10.7109375" style="1" customWidth="1"/>
    <col min="16167" max="16167" width="21.7109375" style="1" customWidth="1"/>
    <col min="16168" max="16168" width="10.7109375" style="1" customWidth="1"/>
    <col min="16169" max="16171" width="21.7109375" style="1" customWidth="1"/>
    <col min="16172" max="16172" width="10.7109375" style="1" customWidth="1"/>
    <col min="16173" max="16384" width="11.42578125" style="1"/>
  </cols>
  <sheetData>
    <row r="1" spans="2:44">
      <c r="B1" s="2" t="s">
        <v>314</v>
      </c>
    </row>
    <row r="2" spans="2:44">
      <c r="B2" s="2" t="s">
        <v>1</v>
      </c>
    </row>
    <row r="3" spans="2:44">
      <c r="B3" s="2" t="s">
        <v>2</v>
      </c>
    </row>
    <row r="4" spans="2:44">
      <c r="B4" s="2" t="s">
        <v>3</v>
      </c>
    </row>
    <row r="5" spans="2:44">
      <c r="B5" s="2"/>
    </row>
    <row r="6" spans="2:44">
      <c r="E6" s="1" t="str">
        <f>MID(C7,6,4)</f>
        <v>รผส.</v>
      </c>
      <c r="F6" s="1" t="str">
        <f t="shared" ref="F6:AR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ฝวท.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ม</v>
      </c>
      <c r="Q6" s="1" t="str">
        <f t="shared" si="0"/>
        <v>ฝพท.</v>
      </c>
      <c r="R6" s="1" t="str">
        <f t="shared" si="0"/>
        <v/>
      </c>
      <c r="S6" s="1" t="str">
        <f t="shared" si="0"/>
        <v>ิงงว</v>
      </c>
      <c r="T6" s="1" t="str">
        <f t="shared" si="0"/>
        <v>ปม.1</v>
      </c>
      <c r="U6" s="1" t="str">
        <f t="shared" si="0"/>
        <v>หลือ</v>
      </c>
      <c r="V6" s="1" t="str">
        <f t="shared" si="0"/>
        <v>ม</v>
      </c>
      <c r="W6" s="1" t="str">
        <f t="shared" si="0"/>
        <v>ฝคฐ.</v>
      </c>
      <c r="X6" s="1" t="str">
        <f t="shared" si="0"/>
        <v/>
      </c>
      <c r="Y6" s="1" t="str">
        <f t="shared" si="0"/>
        <v>ิงงว</v>
      </c>
      <c r="Z6" s="1" t="str">
        <f t="shared" si="0"/>
        <v>ปม.1</v>
      </c>
      <c r="AA6" s="1" t="str">
        <f t="shared" si="0"/>
        <v>หลือ</v>
      </c>
      <c r="AB6" s="1" t="str">
        <f t="shared" si="0"/>
        <v>ม</v>
      </c>
      <c r="AC6" s="1" t="str">
        <f t="shared" si="0"/>
        <v>สภส.</v>
      </c>
      <c r="AD6" s="1" t="str">
        <f t="shared" si="0"/>
        <v/>
      </c>
      <c r="AE6" s="1" t="str">
        <f t="shared" si="0"/>
        <v>ิงงว</v>
      </c>
      <c r="AF6" s="1" t="str">
        <f t="shared" si="0"/>
        <v>ปม.1</v>
      </c>
      <c r="AG6" s="1" t="str">
        <f t="shared" si="0"/>
        <v>หลือ</v>
      </c>
      <c r="AH6" s="1" t="str">
        <f t="shared" si="0"/>
        <v>ม</v>
      </c>
      <c r="AI6" s="1" t="str">
        <f t="shared" si="0"/>
        <v>ฝมธ.</v>
      </c>
      <c r="AJ6" s="1" t="str">
        <f t="shared" si="0"/>
        <v/>
      </c>
      <c r="AK6" s="1" t="str">
        <f t="shared" si="0"/>
        <v>ิงงว</v>
      </c>
      <c r="AL6" s="1" t="str">
        <f t="shared" si="0"/>
        <v>ปม.1</v>
      </c>
      <c r="AM6" s="1" t="str">
        <f t="shared" si="0"/>
        <v>หลือ</v>
      </c>
      <c r="AN6" s="1" t="str">
        <f t="shared" si="0"/>
        <v>ม</v>
      </c>
      <c r="AO6" s="1" t="str">
        <f t="shared" si="0"/>
        <v>าจริ</v>
      </c>
      <c r="AP6" s="1" t="str">
        <f t="shared" si="0"/>
        <v/>
      </c>
      <c r="AQ6" s="1" t="str">
        <f t="shared" si="0"/>
        <v>าจริ</v>
      </c>
      <c r="AR6" s="1" t="str">
        <f t="shared" si="0"/>
        <v>ปม 1</v>
      </c>
    </row>
    <row r="7" spans="2:44">
      <c r="B7" s="3" t="s">
        <v>4</v>
      </c>
      <c r="C7" s="4" t="s">
        <v>315</v>
      </c>
      <c r="D7" s="4" t="s">
        <v>6</v>
      </c>
      <c r="E7" s="4" t="s">
        <v>7</v>
      </c>
      <c r="F7" s="4" t="s">
        <v>316</v>
      </c>
      <c r="G7" s="4" t="s">
        <v>9</v>
      </c>
      <c r="H7" s="4" t="s">
        <v>10</v>
      </c>
      <c r="I7" s="4" t="s">
        <v>317</v>
      </c>
      <c r="J7" s="4" t="s">
        <v>6</v>
      </c>
      <c r="K7" s="4" t="s">
        <v>7</v>
      </c>
      <c r="L7" s="4" t="s">
        <v>318</v>
      </c>
      <c r="M7" s="4" t="s">
        <v>9</v>
      </c>
      <c r="N7" s="4" t="s">
        <v>10</v>
      </c>
      <c r="O7" s="4" t="s">
        <v>319</v>
      </c>
      <c r="P7" s="4" t="s">
        <v>6</v>
      </c>
      <c r="Q7" s="4" t="s">
        <v>7</v>
      </c>
      <c r="R7" s="4" t="s">
        <v>320</v>
      </c>
      <c r="S7" s="4" t="s">
        <v>9</v>
      </c>
      <c r="T7" s="4" t="s">
        <v>10</v>
      </c>
      <c r="U7" s="4" t="s">
        <v>321</v>
      </c>
      <c r="V7" s="4" t="s">
        <v>6</v>
      </c>
      <c r="W7" s="4" t="s">
        <v>7</v>
      </c>
      <c r="X7" s="4" t="s">
        <v>322</v>
      </c>
      <c r="Y7" s="4" t="s">
        <v>9</v>
      </c>
      <c r="Z7" s="4" t="s">
        <v>10</v>
      </c>
      <c r="AA7" s="4" t="s">
        <v>323</v>
      </c>
      <c r="AB7" s="4" t="s">
        <v>6</v>
      </c>
      <c r="AC7" s="4" t="s">
        <v>7</v>
      </c>
      <c r="AD7" s="4" t="s">
        <v>324</v>
      </c>
      <c r="AE7" s="4" t="s">
        <v>9</v>
      </c>
      <c r="AF7" s="4" t="s">
        <v>10</v>
      </c>
      <c r="AG7" s="4" t="s">
        <v>325</v>
      </c>
      <c r="AH7" s="4" t="s">
        <v>6</v>
      </c>
      <c r="AI7" s="4" t="s">
        <v>7</v>
      </c>
      <c r="AJ7" s="4" t="s">
        <v>326</v>
      </c>
      <c r="AK7" s="4" t="s">
        <v>9</v>
      </c>
      <c r="AL7" s="4" t="s">
        <v>10</v>
      </c>
      <c r="AM7" s="4" t="s">
        <v>327</v>
      </c>
      <c r="AN7" s="4" t="s">
        <v>6</v>
      </c>
      <c r="AO7" s="4" t="s">
        <v>22</v>
      </c>
      <c r="AP7" s="4" t="s">
        <v>328</v>
      </c>
      <c r="AQ7" s="4" t="s">
        <v>9</v>
      </c>
      <c r="AR7" s="4" t="s">
        <v>10</v>
      </c>
    </row>
    <row r="8" spans="2:44" outlineLevel="2">
      <c r="B8" s="5" t="s">
        <v>436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17000000</v>
      </c>
      <c r="M8" s="6">
        <v>17000000</v>
      </c>
      <c r="N8" s="6">
        <v>0</v>
      </c>
      <c r="O8" s="7">
        <v>0</v>
      </c>
      <c r="P8" s="6">
        <v>0</v>
      </c>
      <c r="Q8" s="7">
        <v>0</v>
      </c>
      <c r="R8" s="7">
        <v>0</v>
      </c>
      <c r="S8" s="6">
        <v>0</v>
      </c>
      <c r="T8" s="6">
        <v>0</v>
      </c>
      <c r="U8" s="7">
        <v>0</v>
      </c>
      <c r="V8" s="6">
        <v>0</v>
      </c>
      <c r="W8" s="7">
        <v>0</v>
      </c>
      <c r="X8" s="7">
        <v>0</v>
      </c>
      <c r="Y8" s="6">
        <v>0</v>
      </c>
      <c r="Z8" s="6">
        <v>0</v>
      </c>
      <c r="AA8" s="7">
        <v>0</v>
      </c>
      <c r="AB8" s="6">
        <v>0</v>
      </c>
      <c r="AC8" s="7">
        <v>0</v>
      </c>
      <c r="AD8" s="6">
        <v>7848000</v>
      </c>
      <c r="AE8" s="6">
        <v>7848000</v>
      </c>
      <c r="AF8" s="6">
        <v>0</v>
      </c>
      <c r="AG8" s="7">
        <v>0</v>
      </c>
      <c r="AH8" s="6">
        <v>0</v>
      </c>
      <c r="AI8" s="7">
        <v>0</v>
      </c>
      <c r="AJ8" s="6">
        <v>12000000</v>
      </c>
      <c r="AK8" s="6">
        <v>12000000</v>
      </c>
      <c r="AL8" s="6">
        <v>0</v>
      </c>
      <c r="AM8" s="6">
        <v>0</v>
      </c>
      <c r="AN8" s="6">
        <v>0</v>
      </c>
      <c r="AO8" s="6">
        <v>0</v>
      </c>
      <c r="AP8" s="6">
        <v>36848000</v>
      </c>
      <c r="AQ8" s="6">
        <v>36848000</v>
      </c>
      <c r="AR8" s="6">
        <v>0</v>
      </c>
    </row>
    <row r="9" spans="2:44" outlineLevel="2">
      <c r="B9" s="5" t="s">
        <v>437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7">
        <v>0</v>
      </c>
      <c r="J9" s="6">
        <v>0</v>
      </c>
      <c r="K9" s="6">
        <v>370000</v>
      </c>
      <c r="L9" s="7">
        <v>0</v>
      </c>
      <c r="M9" s="6">
        <v>-370000</v>
      </c>
      <c r="N9" s="6">
        <v>0</v>
      </c>
      <c r="O9" s="7">
        <v>0</v>
      </c>
      <c r="P9" s="6">
        <v>0</v>
      </c>
      <c r="Q9" s="7">
        <v>0</v>
      </c>
      <c r="R9" s="7">
        <v>0</v>
      </c>
      <c r="S9" s="6">
        <v>0</v>
      </c>
      <c r="T9" s="6">
        <v>0</v>
      </c>
      <c r="U9" s="6">
        <v>3317.76</v>
      </c>
      <c r="V9" s="6">
        <v>0</v>
      </c>
      <c r="W9" s="6">
        <v>8317.76</v>
      </c>
      <c r="X9" s="7">
        <v>0</v>
      </c>
      <c r="Y9" s="6">
        <v>-8317.76</v>
      </c>
      <c r="Z9" s="6">
        <v>0</v>
      </c>
      <c r="AA9" s="6">
        <v>881951.46</v>
      </c>
      <c r="AB9" s="6">
        <v>0</v>
      </c>
      <c r="AC9" s="6">
        <v>2197602.84</v>
      </c>
      <c r="AD9" s="7">
        <v>0</v>
      </c>
      <c r="AE9" s="6">
        <v>-2197602.84</v>
      </c>
      <c r="AF9" s="6">
        <v>0</v>
      </c>
      <c r="AG9" s="7">
        <v>0</v>
      </c>
      <c r="AH9" s="6">
        <v>0</v>
      </c>
      <c r="AI9" s="7">
        <v>0</v>
      </c>
      <c r="AJ9" s="7">
        <v>0</v>
      </c>
      <c r="AK9" s="6">
        <v>0</v>
      </c>
      <c r="AL9" s="6">
        <v>0</v>
      </c>
      <c r="AM9" s="6">
        <v>885269.22</v>
      </c>
      <c r="AN9" s="6">
        <v>0</v>
      </c>
      <c r="AO9" s="6">
        <v>2575920.6</v>
      </c>
      <c r="AP9" s="6">
        <v>0</v>
      </c>
      <c r="AQ9" s="6">
        <v>-2575920.6</v>
      </c>
      <c r="AR9" s="6">
        <v>0</v>
      </c>
    </row>
    <row r="10" spans="2:44" outlineLevel="2">
      <c r="B10" s="5" t="s">
        <v>442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24016.5</v>
      </c>
      <c r="J10" s="6">
        <v>4.2582000000000004</v>
      </c>
      <c r="K10" s="6">
        <v>98300.5</v>
      </c>
      <c r="L10" s="6">
        <v>564000</v>
      </c>
      <c r="M10" s="6">
        <v>465699.5</v>
      </c>
      <c r="N10" s="6">
        <v>17.429200000000002</v>
      </c>
      <c r="O10" s="6">
        <v>450</v>
      </c>
      <c r="P10" s="6">
        <v>0.29609999999999997</v>
      </c>
      <c r="Q10" s="6">
        <v>27315</v>
      </c>
      <c r="R10" s="6">
        <v>152000</v>
      </c>
      <c r="S10" s="6">
        <v>124685</v>
      </c>
      <c r="T10" s="6">
        <v>17.970400000000001</v>
      </c>
      <c r="U10" s="6">
        <v>9900</v>
      </c>
      <c r="V10" s="6">
        <v>1.2857000000000001</v>
      </c>
      <c r="W10" s="6">
        <v>129006.5</v>
      </c>
      <c r="X10" s="6">
        <v>770000</v>
      </c>
      <c r="Y10" s="6">
        <v>640993.5</v>
      </c>
      <c r="Z10" s="6">
        <v>16.754100000000001</v>
      </c>
      <c r="AA10" s="6">
        <v>8910</v>
      </c>
      <c r="AB10" s="6">
        <v>5.8617999999999997</v>
      </c>
      <c r="AC10" s="6">
        <v>21165.1</v>
      </c>
      <c r="AD10" s="6">
        <v>152000</v>
      </c>
      <c r="AE10" s="6">
        <v>130834.9</v>
      </c>
      <c r="AF10" s="6">
        <v>13.9244</v>
      </c>
      <c r="AG10" s="6">
        <v>9944</v>
      </c>
      <c r="AH10" s="6">
        <v>6.5420999999999996</v>
      </c>
      <c r="AI10" s="6">
        <v>29942</v>
      </c>
      <c r="AJ10" s="6">
        <v>152000</v>
      </c>
      <c r="AK10" s="6">
        <v>122058</v>
      </c>
      <c r="AL10" s="6">
        <v>19.698699999999999</v>
      </c>
      <c r="AM10" s="6">
        <v>53220.5</v>
      </c>
      <c r="AN10" s="6">
        <v>2.9731999999999998</v>
      </c>
      <c r="AO10" s="6">
        <v>305729.09999999998</v>
      </c>
      <c r="AP10" s="6">
        <v>1790000</v>
      </c>
      <c r="AQ10" s="6">
        <v>1484270.9</v>
      </c>
      <c r="AR10" s="6">
        <v>17.079799999999999</v>
      </c>
    </row>
    <row r="11" spans="2:44" outlineLevel="1">
      <c r="B11" s="5" t="s">
        <v>443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24016.5</v>
      </c>
      <c r="J11" s="6">
        <v>0.13669999999999999</v>
      </c>
      <c r="K11" s="6">
        <v>468300.5</v>
      </c>
      <c r="L11" s="6">
        <v>17564000</v>
      </c>
      <c r="M11" s="6">
        <v>17095699.5</v>
      </c>
      <c r="N11" s="6">
        <v>2.6663000000000001</v>
      </c>
      <c r="O11" s="6">
        <v>450</v>
      </c>
      <c r="P11" s="6">
        <v>0.29609999999999997</v>
      </c>
      <c r="Q11" s="6">
        <v>27315</v>
      </c>
      <c r="R11" s="6">
        <v>152000</v>
      </c>
      <c r="S11" s="6">
        <v>124685</v>
      </c>
      <c r="T11" s="6">
        <v>17.970400000000001</v>
      </c>
      <c r="U11" s="6">
        <v>13217.76</v>
      </c>
      <c r="V11" s="6">
        <v>1.7165999999999999</v>
      </c>
      <c r="W11" s="6">
        <v>137324.26</v>
      </c>
      <c r="X11" s="6">
        <v>770000</v>
      </c>
      <c r="Y11" s="6">
        <v>632675.74</v>
      </c>
      <c r="Z11" s="6">
        <v>17.834299999999999</v>
      </c>
      <c r="AA11" s="6">
        <v>890861.46</v>
      </c>
      <c r="AB11" s="6">
        <v>11.1358</v>
      </c>
      <c r="AC11" s="6">
        <v>2218767.94</v>
      </c>
      <c r="AD11" s="6">
        <v>8000000</v>
      </c>
      <c r="AE11" s="6">
        <v>5781232.0599999996</v>
      </c>
      <c r="AF11" s="6">
        <v>27.7346</v>
      </c>
      <c r="AG11" s="6">
        <v>9944</v>
      </c>
      <c r="AH11" s="6">
        <v>8.1799999999999998E-2</v>
      </c>
      <c r="AI11" s="6">
        <v>29942</v>
      </c>
      <c r="AJ11" s="6">
        <v>12152000</v>
      </c>
      <c r="AK11" s="6">
        <v>12122058</v>
      </c>
      <c r="AL11" s="6">
        <v>0.24640000000000001</v>
      </c>
      <c r="AM11" s="6">
        <v>938489.72</v>
      </c>
      <c r="AN11" s="6">
        <v>2.4289000000000001</v>
      </c>
      <c r="AO11" s="6">
        <v>2881649.7</v>
      </c>
      <c r="AP11" s="6">
        <v>38638000</v>
      </c>
      <c r="AQ11" s="6">
        <v>35756350.299999997</v>
      </c>
      <c r="AR11" s="6">
        <v>7.4581</v>
      </c>
    </row>
    <row r="12" spans="2:44" outlineLevel="2">
      <c r="B12" s="5" t="s">
        <v>444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412000</v>
      </c>
      <c r="M12" s="6">
        <v>412000</v>
      </c>
      <c r="N12" s="6">
        <v>0</v>
      </c>
      <c r="O12" s="7">
        <v>0</v>
      </c>
      <c r="P12" s="6">
        <v>0</v>
      </c>
      <c r="Q12" s="7">
        <v>0</v>
      </c>
      <c r="R12" s="6">
        <v>463000</v>
      </c>
      <c r="S12" s="6">
        <v>463000</v>
      </c>
      <c r="T12" s="6">
        <v>0</v>
      </c>
      <c r="U12" s="7">
        <v>0</v>
      </c>
      <c r="V12" s="6">
        <v>0</v>
      </c>
      <c r="W12" s="7">
        <v>0</v>
      </c>
      <c r="X12" s="6">
        <v>368000</v>
      </c>
      <c r="Y12" s="6">
        <v>368000</v>
      </c>
      <c r="Z12" s="6">
        <v>0</v>
      </c>
      <c r="AA12" s="7">
        <v>0</v>
      </c>
      <c r="AB12" s="6">
        <v>0</v>
      </c>
      <c r="AC12" s="7">
        <v>0</v>
      </c>
      <c r="AD12" s="6">
        <v>305000</v>
      </c>
      <c r="AE12" s="6">
        <v>305000</v>
      </c>
      <c r="AF12" s="6">
        <v>0</v>
      </c>
      <c r="AG12" s="7">
        <v>0</v>
      </c>
      <c r="AH12" s="6">
        <v>0</v>
      </c>
      <c r="AI12" s="7">
        <v>0</v>
      </c>
      <c r="AJ12" s="6">
        <v>507000</v>
      </c>
      <c r="AK12" s="6">
        <v>507000</v>
      </c>
      <c r="AL12" s="6">
        <v>0</v>
      </c>
      <c r="AM12" s="6">
        <v>0</v>
      </c>
      <c r="AN12" s="6">
        <v>0</v>
      </c>
      <c r="AO12" s="6">
        <v>0</v>
      </c>
      <c r="AP12" s="6">
        <v>2055000</v>
      </c>
      <c r="AQ12" s="6">
        <v>2055000</v>
      </c>
      <c r="AR12" s="6">
        <v>0</v>
      </c>
    </row>
    <row r="13" spans="2:44" outlineLevel="2">
      <c r="B13" s="5" t="s">
        <v>445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7">
        <v>0</v>
      </c>
      <c r="M13" s="6">
        <v>0</v>
      </c>
      <c r="N13" s="6">
        <v>0</v>
      </c>
      <c r="O13" s="7">
        <v>0</v>
      </c>
      <c r="P13" s="6">
        <v>0</v>
      </c>
      <c r="Q13" s="6">
        <v>18691.599999999999</v>
      </c>
      <c r="R13" s="7">
        <v>0</v>
      </c>
      <c r="S13" s="6">
        <v>-18691.599999999999</v>
      </c>
      <c r="T13" s="6">
        <v>0</v>
      </c>
      <c r="U13" s="7">
        <v>0</v>
      </c>
      <c r="V13" s="6">
        <v>0</v>
      </c>
      <c r="W13" s="6">
        <v>20000</v>
      </c>
      <c r="X13" s="7">
        <v>0</v>
      </c>
      <c r="Y13" s="6">
        <v>-20000</v>
      </c>
      <c r="Z13" s="6">
        <v>0</v>
      </c>
      <c r="AA13" s="6">
        <v>10900</v>
      </c>
      <c r="AB13" s="6">
        <v>0</v>
      </c>
      <c r="AC13" s="6">
        <v>21180.38</v>
      </c>
      <c r="AD13" s="7">
        <v>0</v>
      </c>
      <c r="AE13" s="6">
        <v>-21180.38</v>
      </c>
      <c r="AF13" s="6">
        <v>0</v>
      </c>
      <c r="AG13" s="7">
        <v>0</v>
      </c>
      <c r="AH13" s="6">
        <v>0</v>
      </c>
      <c r="AI13" s="6">
        <v>62900</v>
      </c>
      <c r="AJ13" s="7">
        <v>0</v>
      </c>
      <c r="AK13" s="6">
        <v>-62900</v>
      </c>
      <c r="AL13" s="6">
        <v>0</v>
      </c>
      <c r="AM13" s="6">
        <v>10900</v>
      </c>
      <c r="AN13" s="6">
        <v>0</v>
      </c>
      <c r="AO13" s="6">
        <v>122771.98</v>
      </c>
      <c r="AP13" s="6">
        <v>0</v>
      </c>
      <c r="AQ13" s="6">
        <v>-122771.98</v>
      </c>
      <c r="AR13" s="6">
        <v>0</v>
      </c>
    </row>
    <row r="14" spans="2:44" outlineLevel="2">
      <c r="B14" s="5" t="s">
        <v>446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7">
        <v>0</v>
      </c>
      <c r="M14" s="6">
        <v>0</v>
      </c>
      <c r="N14" s="6">
        <v>0</v>
      </c>
      <c r="O14" s="7">
        <v>0</v>
      </c>
      <c r="P14" s="6">
        <v>0</v>
      </c>
      <c r="Q14" s="7">
        <v>0</v>
      </c>
      <c r="R14" s="7">
        <v>0</v>
      </c>
      <c r="S14" s="6">
        <v>0</v>
      </c>
      <c r="T14" s="6">
        <v>0</v>
      </c>
      <c r="U14" s="7">
        <v>0</v>
      </c>
      <c r="V14" s="6">
        <v>0</v>
      </c>
      <c r="W14" s="6">
        <v>8550</v>
      </c>
      <c r="X14" s="7">
        <v>0</v>
      </c>
      <c r="Y14" s="6">
        <v>-8550</v>
      </c>
      <c r="Z14" s="6">
        <v>0</v>
      </c>
      <c r="AA14" s="7">
        <v>0</v>
      </c>
      <c r="AB14" s="6">
        <v>0</v>
      </c>
      <c r="AC14" s="7">
        <v>0</v>
      </c>
      <c r="AD14" s="7">
        <v>0</v>
      </c>
      <c r="AE14" s="6">
        <v>0</v>
      </c>
      <c r="AF14" s="6">
        <v>0</v>
      </c>
      <c r="AG14" s="6">
        <v>3600</v>
      </c>
      <c r="AH14" s="6">
        <v>0</v>
      </c>
      <c r="AI14" s="6">
        <v>3600</v>
      </c>
      <c r="AJ14" s="7">
        <v>0</v>
      </c>
      <c r="AK14" s="6">
        <v>-3600</v>
      </c>
      <c r="AL14" s="6">
        <v>0</v>
      </c>
      <c r="AM14" s="6">
        <v>3600</v>
      </c>
      <c r="AN14" s="6">
        <v>0</v>
      </c>
      <c r="AO14" s="6">
        <v>12150</v>
      </c>
      <c r="AP14" s="6">
        <v>0</v>
      </c>
      <c r="AQ14" s="6">
        <v>-12150</v>
      </c>
      <c r="AR14" s="6">
        <v>0</v>
      </c>
    </row>
    <row r="15" spans="2:44" outlineLevel="1">
      <c r="B15" s="5" t="s">
        <v>447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412000</v>
      </c>
      <c r="M15" s="6">
        <v>412000</v>
      </c>
      <c r="N15" s="6">
        <v>0</v>
      </c>
      <c r="O15" s="7">
        <v>0</v>
      </c>
      <c r="P15" s="6">
        <v>0</v>
      </c>
      <c r="Q15" s="6">
        <v>18691.599999999999</v>
      </c>
      <c r="R15" s="6">
        <v>463000</v>
      </c>
      <c r="S15" s="6">
        <v>444308.4</v>
      </c>
      <c r="T15" s="6">
        <v>4.0370999999999997</v>
      </c>
      <c r="U15" s="7">
        <v>0</v>
      </c>
      <c r="V15" s="6">
        <v>0</v>
      </c>
      <c r="W15" s="6">
        <v>28550</v>
      </c>
      <c r="X15" s="6">
        <v>368000</v>
      </c>
      <c r="Y15" s="6">
        <v>339450</v>
      </c>
      <c r="Z15" s="6">
        <v>7.7582000000000004</v>
      </c>
      <c r="AA15" s="6">
        <v>10900</v>
      </c>
      <c r="AB15" s="6">
        <v>3.5737999999999999</v>
      </c>
      <c r="AC15" s="6">
        <v>21180.38</v>
      </c>
      <c r="AD15" s="6">
        <v>305000</v>
      </c>
      <c r="AE15" s="6">
        <v>283819.62</v>
      </c>
      <c r="AF15" s="6">
        <v>6.9443999999999999</v>
      </c>
      <c r="AG15" s="6">
        <v>3600</v>
      </c>
      <c r="AH15" s="6">
        <v>0.71009999999999995</v>
      </c>
      <c r="AI15" s="6">
        <v>66500</v>
      </c>
      <c r="AJ15" s="6">
        <v>507000</v>
      </c>
      <c r="AK15" s="6">
        <v>440500</v>
      </c>
      <c r="AL15" s="6">
        <v>13.116400000000001</v>
      </c>
      <c r="AM15" s="6">
        <v>14500</v>
      </c>
      <c r="AN15" s="6">
        <v>0.7056</v>
      </c>
      <c r="AO15" s="6">
        <v>134921.98000000001</v>
      </c>
      <c r="AP15" s="6">
        <v>2055000</v>
      </c>
      <c r="AQ15" s="6">
        <v>1920078.02</v>
      </c>
      <c r="AR15" s="6">
        <v>6.5655000000000001</v>
      </c>
    </row>
    <row r="16" spans="2:44" outlineLevel="5">
      <c r="B16" s="5" t="s">
        <v>682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7">
        <v>0</v>
      </c>
      <c r="M16" s="6">
        <v>0</v>
      </c>
      <c r="N16" s="6">
        <v>0</v>
      </c>
      <c r="O16" s="7">
        <v>0</v>
      </c>
      <c r="P16" s="6">
        <v>0</v>
      </c>
      <c r="Q16" s="7">
        <v>0</v>
      </c>
      <c r="R16" s="7">
        <v>0</v>
      </c>
      <c r="S16" s="6">
        <v>0</v>
      </c>
      <c r="T16" s="6">
        <v>0</v>
      </c>
      <c r="U16" s="6">
        <v>118619.78</v>
      </c>
      <c r="V16" s="6">
        <v>0</v>
      </c>
      <c r="W16" s="6">
        <v>11788482.74</v>
      </c>
      <c r="X16" s="7">
        <v>0</v>
      </c>
      <c r="Y16" s="6">
        <v>-11788482.74</v>
      </c>
      <c r="Z16" s="6">
        <v>0</v>
      </c>
      <c r="AA16" s="7">
        <v>0</v>
      </c>
      <c r="AB16" s="6">
        <v>0</v>
      </c>
      <c r="AC16" s="7">
        <v>0</v>
      </c>
      <c r="AD16" s="7">
        <v>0</v>
      </c>
      <c r="AE16" s="6">
        <v>0</v>
      </c>
      <c r="AF16" s="6">
        <v>0</v>
      </c>
      <c r="AG16" s="7">
        <v>0</v>
      </c>
      <c r="AH16" s="6">
        <v>0</v>
      </c>
      <c r="AI16" s="7">
        <v>0</v>
      </c>
      <c r="AJ16" s="7">
        <v>0</v>
      </c>
      <c r="AK16" s="6">
        <v>0</v>
      </c>
      <c r="AL16" s="6">
        <v>0</v>
      </c>
      <c r="AM16" s="6">
        <v>118619.78</v>
      </c>
      <c r="AN16" s="6">
        <v>0</v>
      </c>
      <c r="AO16" s="6">
        <v>11788482.74</v>
      </c>
      <c r="AP16" s="6">
        <v>0</v>
      </c>
      <c r="AQ16" s="6">
        <v>-11788482.74</v>
      </c>
      <c r="AR16" s="6">
        <v>0</v>
      </c>
    </row>
    <row r="17" spans="2:44" outlineLevel="5">
      <c r="B17" s="5" t="s">
        <v>683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7">
        <v>0</v>
      </c>
      <c r="M17" s="6">
        <v>0</v>
      </c>
      <c r="N17" s="6">
        <v>0</v>
      </c>
      <c r="O17" s="7">
        <v>0</v>
      </c>
      <c r="P17" s="6">
        <v>0</v>
      </c>
      <c r="Q17" s="7">
        <v>0</v>
      </c>
      <c r="R17" s="7">
        <v>0</v>
      </c>
      <c r="S17" s="6">
        <v>0</v>
      </c>
      <c r="T17" s="6">
        <v>0</v>
      </c>
      <c r="U17" s="6">
        <v>29253</v>
      </c>
      <c r="V17" s="6">
        <v>0</v>
      </c>
      <c r="W17" s="6">
        <v>140997</v>
      </c>
      <c r="X17" s="7">
        <v>0</v>
      </c>
      <c r="Y17" s="6">
        <v>-140997</v>
      </c>
      <c r="Z17" s="6">
        <v>0</v>
      </c>
      <c r="AA17" s="7">
        <v>0</v>
      </c>
      <c r="AB17" s="6">
        <v>0</v>
      </c>
      <c r="AC17" s="7">
        <v>0</v>
      </c>
      <c r="AD17" s="7">
        <v>0</v>
      </c>
      <c r="AE17" s="6">
        <v>0</v>
      </c>
      <c r="AF17" s="6">
        <v>0</v>
      </c>
      <c r="AG17" s="7">
        <v>0</v>
      </c>
      <c r="AH17" s="6">
        <v>0</v>
      </c>
      <c r="AI17" s="7">
        <v>0</v>
      </c>
      <c r="AJ17" s="7">
        <v>0</v>
      </c>
      <c r="AK17" s="6">
        <v>0</v>
      </c>
      <c r="AL17" s="6">
        <v>0</v>
      </c>
      <c r="AM17" s="6">
        <v>29253</v>
      </c>
      <c r="AN17" s="6">
        <v>0</v>
      </c>
      <c r="AO17" s="6">
        <v>140997</v>
      </c>
      <c r="AP17" s="6">
        <v>0</v>
      </c>
      <c r="AQ17" s="6">
        <v>-140997</v>
      </c>
      <c r="AR17" s="6">
        <v>0</v>
      </c>
    </row>
    <row r="18" spans="2:44" outlineLevel="5">
      <c r="B18" s="5" t="s">
        <v>684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7">
        <v>0</v>
      </c>
      <c r="M18" s="6">
        <v>0</v>
      </c>
      <c r="N18" s="6">
        <v>0</v>
      </c>
      <c r="O18" s="7">
        <v>0</v>
      </c>
      <c r="P18" s="6">
        <v>0</v>
      </c>
      <c r="Q18" s="7">
        <v>0</v>
      </c>
      <c r="R18" s="7">
        <v>0</v>
      </c>
      <c r="S18" s="6">
        <v>0</v>
      </c>
      <c r="T18" s="6">
        <v>0</v>
      </c>
      <c r="U18" s="6">
        <v>11760</v>
      </c>
      <c r="V18" s="6">
        <v>0</v>
      </c>
      <c r="W18" s="6">
        <v>55800</v>
      </c>
      <c r="X18" s="7">
        <v>0</v>
      </c>
      <c r="Y18" s="6">
        <v>-55800</v>
      </c>
      <c r="Z18" s="6">
        <v>0</v>
      </c>
      <c r="AA18" s="7">
        <v>0</v>
      </c>
      <c r="AB18" s="6">
        <v>0</v>
      </c>
      <c r="AC18" s="7">
        <v>0</v>
      </c>
      <c r="AD18" s="7">
        <v>0</v>
      </c>
      <c r="AE18" s="6">
        <v>0</v>
      </c>
      <c r="AF18" s="6">
        <v>0</v>
      </c>
      <c r="AG18" s="7">
        <v>0</v>
      </c>
      <c r="AH18" s="6">
        <v>0</v>
      </c>
      <c r="AI18" s="7">
        <v>0</v>
      </c>
      <c r="AJ18" s="7">
        <v>0</v>
      </c>
      <c r="AK18" s="6">
        <v>0</v>
      </c>
      <c r="AL18" s="6">
        <v>0</v>
      </c>
      <c r="AM18" s="6">
        <v>11760</v>
      </c>
      <c r="AN18" s="6">
        <v>0</v>
      </c>
      <c r="AO18" s="6">
        <v>55800</v>
      </c>
      <c r="AP18" s="6">
        <v>0</v>
      </c>
      <c r="AQ18" s="6">
        <v>-55800</v>
      </c>
      <c r="AR18" s="6">
        <v>0</v>
      </c>
    </row>
    <row r="19" spans="2:44" outlineLevel="4">
      <c r="B19" s="5" t="s">
        <v>685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7">
        <v>0</v>
      </c>
      <c r="M19" s="6">
        <v>0</v>
      </c>
      <c r="N19" s="6">
        <v>0</v>
      </c>
      <c r="O19" s="7">
        <v>0</v>
      </c>
      <c r="P19" s="6">
        <v>0</v>
      </c>
      <c r="Q19" s="7">
        <v>0</v>
      </c>
      <c r="R19" s="7">
        <v>0</v>
      </c>
      <c r="S19" s="6">
        <v>0</v>
      </c>
      <c r="T19" s="6">
        <v>0</v>
      </c>
      <c r="U19" s="6">
        <v>159632.78</v>
      </c>
      <c r="V19" s="6">
        <v>0</v>
      </c>
      <c r="W19" s="6">
        <v>11985279.74</v>
      </c>
      <c r="X19" s="7">
        <v>0</v>
      </c>
      <c r="Y19" s="6">
        <v>-11985279.74</v>
      </c>
      <c r="Z19" s="6">
        <v>0</v>
      </c>
      <c r="AA19" s="7">
        <v>0</v>
      </c>
      <c r="AB19" s="6">
        <v>0</v>
      </c>
      <c r="AC19" s="7">
        <v>0</v>
      </c>
      <c r="AD19" s="7">
        <v>0</v>
      </c>
      <c r="AE19" s="6">
        <v>0</v>
      </c>
      <c r="AF19" s="6">
        <v>0</v>
      </c>
      <c r="AG19" s="7">
        <v>0</v>
      </c>
      <c r="AH19" s="6">
        <v>0</v>
      </c>
      <c r="AI19" s="7">
        <v>0</v>
      </c>
      <c r="AJ19" s="7">
        <v>0</v>
      </c>
      <c r="AK19" s="6">
        <v>0</v>
      </c>
      <c r="AL19" s="6">
        <v>0</v>
      </c>
      <c r="AM19" s="6">
        <v>159632.78</v>
      </c>
      <c r="AN19" s="6">
        <v>0</v>
      </c>
      <c r="AO19" s="6">
        <v>11985279.74</v>
      </c>
      <c r="AP19" s="6">
        <v>0</v>
      </c>
      <c r="AQ19" s="6">
        <v>-11985279.74</v>
      </c>
      <c r="AR19" s="6">
        <v>0</v>
      </c>
    </row>
    <row r="20" spans="2:44" outlineLevel="3">
      <c r="B20" s="5" t="s">
        <v>475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7">
        <v>0</v>
      </c>
      <c r="M20" s="6">
        <v>0</v>
      </c>
      <c r="N20" s="6">
        <v>0</v>
      </c>
      <c r="O20" s="7">
        <v>0</v>
      </c>
      <c r="P20" s="6">
        <v>0</v>
      </c>
      <c r="Q20" s="7">
        <v>0</v>
      </c>
      <c r="R20" s="7">
        <v>0</v>
      </c>
      <c r="S20" s="6">
        <v>0</v>
      </c>
      <c r="T20" s="6">
        <v>0</v>
      </c>
      <c r="U20" s="6">
        <v>159632.78</v>
      </c>
      <c r="V20" s="6">
        <v>0</v>
      </c>
      <c r="W20" s="6">
        <v>11985279.74</v>
      </c>
      <c r="X20" s="7">
        <v>0</v>
      </c>
      <c r="Y20" s="6">
        <v>-11985279.74</v>
      </c>
      <c r="Z20" s="6">
        <v>0</v>
      </c>
      <c r="AA20" s="7">
        <v>0</v>
      </c>
      <c r="AB20" s="6">
        <v>0</v>
      </c>
      <c r="AC20" s="7">
        <v>0</v>
      </c>
      <c r="AD20" s="7">
        <v>0</v>
      </c>
      <c r="AE20" s="6">
        <v>0</v>
      </c>
      <c r="AF20" s="6">
        <v>0</v>
      </c>
      <c r="AG20" s="7">
        <v>0</v>
      </c>
      <c r="AH20" s="6">
        <v>0</v>
      </c>
      <c r="AI20" s="7">
        <v>0</v>
      </c>
      <c r="AJ20" s="7">
        <v>0</v>
      </c>
      <c r="AK20" s="6">
        <v>0</v>
      </c>
      <c r="AL20" s="6">
        <v>0</v>
      </c>
      <c r="AM20" s="6">
        <v>159632.78</v>
      </c>
      <c r="AN20" s="6">
        <v>0</v>
      </c>
      <c r="AO20" s="6">
        <v>11985279.74</v>
      </c>
      <c r="AP20" s="6">
        <v>0</v>
      </c>
      <c r="AQ20" s="6">
        <v>-11985279.74</v>
      </c>
      <c r="AR20" s="6">
        <v>0</v>
      </c>
    </row>
    <row r="21" spans="2:44" outlineLevel="3">
      <c r="B21" s="5" t="s">
        <v>478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7">
        <v>0</v>
      </c>
      <c r="M21" s="6">
        <v>0</v>
      </c>
      <c r="N21" s="6">
        <v>0</v>
      </c>
      <c r="O21" s="7">
        <v>0</v>
      </c>
      <c r="P21" s="6">
        <v>0</v>
      </c>
      <c r="Q21" s="7">
        <v>0</v>
      </c>
      <c r="R21" s="7">
        <v>0</v>
      </c>
      <c r="S21" s="6">
        <v>0</v>
      </c>
      <c r="T21" s="6">
        <v>0</v>
      </c>
      <c r="U21" s="7">
        <v>0</v>
      </c>
      <c r="V21" s="6">
        <v>0</v>
      </c>
      <c r="W21" s="7">
        <v>0</v>
      </c>
      <c r="X21" s="6">
        <v>50000000</v>
      </c>
      <c r="Y21" s="6">
        <v>50000000</v>
      </c>
      <c r="Z21" s="6">
        <v>0</v>
      </c>
      <c r="AA21" s="7">
        <v>0</v>
      </c>
      <c r="AB21" s="6">
        <v>0</v>
      </c>
      <c r="AC21" s="7">
        <v>0</v>
      </c>
      <c r="AD21" s="7">
        <v>0</v>
      </c>
      <c r="AE21" s="6">
        <v>0</v>
      </c>
      <c r="AF21" s="6">
        <v>0</v>
      </c>
      <c r="AG21" s="7">
        <v>0</v>
      </c>
      <c r="AH21" s="6">
        <v>0</v>
      </c>
      <c r="AI21" s="7">
        <v>0</v>
      </c>
      <c r="AJ21" s="7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50000000</v>
      </c>
      <c r="AQ21" s="6">
        <v>50000000</v>
      </c>
      <c r="AR21" s="6">
        <v>0</v>
      </c>
    </row>
    <row r="22" spans="2:44" outlineLevel="2">
      <c r="B22" s="5" t="s">
        <v>479</v>
      </c>
      <c r="C22" s="7">
        <v>0</v>
      </c>
      <c r="D22" s="6">
        <v>0</v>
      </c>
      <c r="E22" s="7">
        <v>0</v>
      </c>
      <c r="F22" s="7">
        <v>0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7">
        <v>0</v>
      </c>
      <c r="M22" s="6">
        <v>0</v>
      </c>
      <c r="N22" s="6">
        <v>0</v>
      </c>
      <c r="O22" s="7">
        <v>0</v>
      </c>
      <c r="P22" s="6">
        <v>0</v>
      </c>
      <c r="Q22" s="7">
        <v>0</v>
      </c>
      <c r="R22" s="7">
        <v>0</v>
      </c>
      <c r="S22" s="6">
        <v>0</v>
      </c>
      <c r="T22" s="6">
        <v>0</v>
      </c>
      <c r="U22" s="6">
        <v>159632.78</v>
      </c>
      <c r="V22" s="6">
        <v>0.31929999999999997</v>
      </c>
      <c r="W22" s="6">
        <v>11985279.74</v>
      </c>
      <c r="X22" s="6">
        <v>50000000</v>
      </c>
      <c r="Y22" s="6">
        <v>38014720.259999998</v>
      </c>
      <c r="Z22" s="6">
        <v>23.970600000000001</v>
      </c>
      <c r="AA22" s="7">
        <v>0</v>
      </c>
      <c r="AB22" s="6">
        <v>0</v>
      </c>
      <c r="AC22" s="7">
        <v>0</v>
      </c>
      <c r="AD22" s="7">
        <v>0</v>
      </c>
      <c r="AE22" s="6">
        <v>0</v>
      </c>
      <c r="AF22" s="6">
        <v>0</v>
      </c>
      <c r="AG22" s="7">
        <v>0</v>
      </c>
      <c r="AH22" s="6">
        <v>0</v>
      </c>
      <c r="AI22" s="7">
        <v>0</v>
      </c>
      <c r="AJ22" s="7">
        <v>0</v>
      </c>
      <c r="AK22" s="6">
        <v>0</v>
      </c>
      <c r="AL22" s="6">
        <v>0</v>
      </c>
      <c r="AM22" s="6">
        <v>159632.78</v>
      </c>
      <c r="AN22" s="6">
        <v>0.31929999999999997</v>
      </c>
      <c r="AO22" s="6">
        <v>11985279.74</v>
      </c>
      <c r="AP22" s="6">
        <v>50000000</v>
      </c>
      <c r="AQ22" s="6">
        <v>38014720.259999998</v>
      </c>
      <c r="AR22" s="6">
        <v>23.970600000000001</v>
      </c>
    </row>
    <row r="23" spans="2:44" outlineLevel="4">
      <c r="B23" s="5" t="s">
        <v>488</v>
      </c>
      <c r="C23" s="7">
        <v>0</v>
      </c>
      <c r="D23" s="6">
        <v>0</v>
      </c>
      <c r="E23" s="7">
        <v>0</v>
      </c>
      <c r="F23" s="7">
        <v>0</v>
      </c>
      <c r="G23" s="6">
        <v>0</v>
      </c>
      <c r="H23" s="6">
        <v>0</v>
      </c>
      <c r="I23" s="7">
        <v>0</v>
      </c>
      <c r="J23" s="6">
        <v>0</v>
      </c>
      <c r="K23" s="6">
        <v>1250</v>
      </c>
      <c r="L23" s="7">
        <v>0</v>
      </c>
      <c r="M23" s="6">
        <v>-1250</v>
      </c>
      <c r="N23" s="6">
        <v>0</v>
      </c>
      <c r="O23" s="7">
        <v>0</v>
      </c>
      <c r="P23" s="6">
        <v>0</v>
      </c>
      <c r="Q23" s="7">
        <v>0</v>
      </c>
      <c r="R23" s="7">
        <v>0</v>
      </c>
      <c r="S23" s="6">
        <v>0</v>
      </c>
      <c r="T23" s="6">
        <v>0</v>
      </c>
      <c r="U23" s="7">
        <v>0</v>
      </c>
      <c r="V23" s="6">
        <v>0</v>
      </c>
      <c r="W23" s="6">
        <v>1292263.83</v>
      </c>
      <c r="X23" s="7">
        <v>0</v>
      </c>
      <c r="Y23" s="6">
        <v>-1292263.83</v>
      </c>
      <c r="Z23" s="6">
        <v>0</v>
      </c>
      <c r="AA23" s="7">
        <v>0</v>
      </c>
      <c r="AB23" s="6">
        <v>0</v>
      </c>
      <c r="AC23" s="7">
        <v>0</v>
      </c>
      <c r="AD23" s="7">
        <v>0</v>
      </c>
      <c r="AE23" s="6">
        <v>0</v>
      </c>
      <c r="AF23" s="6">
        <v>0</v>
      </c>
      <c r="AG23" s="7">
        <v>0</v>
      </c>
      <c r="AH23" s="6">
        <v>0</v>
      </c>
      <c r="AI23" s="6">
        <v>6461.3</v>
      </c>
      <c r="AJ23" s="7">
        <v>0</v>
      </c>
      <c r="AK23" s="6">
        <v>-6461.3</v>
      </c>
      <c r="AL23" s="6">
        <v>0</v>
      </c>
      <c r="AM23" s="6">
        <v>0</v>
      </c>
      <c r="AN23" s="6">
        <v>0</v>
      </c>
      <c r="AO23" s="6">
        <v>1299975.1299999999</v>
      </c>
      <c r="AP23" s="6">
        <v>0</v>
      </c>
      <c r="AQ23" s="6">
        <v>-1299975.1299999999</v>
      </c>
      <c r="AR23" s="6">
        <v>0</v>
      </c>
    </row>
    <row r="24" spans="2:44" outlineLevel="4">
      <c r="B24" s="5" t="s">
        <v>489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6">
        <v>2985</v>
      </c>
      <c r="L24" s="7">
        <v>0</v>
      </c>
      <c r="M24" s="6">
        <v>-2985</v>
      </c>
      <c r="N24" s="6">
        <v>0</v>
      </c>
      <c r="O24" s="7">
        <v>0</v>
      </c>
      <c r="P24" s="6">
        <v>0</v>
      </c>
      <c r="Q24" s="7">
        <v>0</v>
      </c>
      <c r="R24" s="7">
        <v>0</v>
      </c>
      <c r="S24" s="6">
        <v>0</v>
      </c>
      <c r="T24" s="6">
        <v>0</v>
      </c>
      <c r="U24" s="7">
        <v>0</v>
      </c>
      <c r="V24" s="6">
        <v>0</v>
      </c>
      <c r="W24" s="6">
        <v>4074</v>
      </c>
      <c r="X24" s="7">
        <v>0</v>
      </c>
      <c r="Y24" s="6">
        <v>-4074</v>
      </c>
      <c r="Z24" s="6">
        <v>0</v>
      </c>
      <c r="AA24" s="7">
        <v>0</v>
      </c>
      <c r="AB24" s="6">
        <v>0</v>
      </c>
      <c r="AC24" s="7">
        <v>0</v>
      </c>
      <c r="AD24" s="7">
        <v>0</v>
      </c>
      <c r="AE24" s="6">
        <v>0</v>
      </c>
      <c r="AF24" s="6">
        <v>0</v>
      </c>
      <c r="AG24" s="7">
        <v>0</v>
      </c>
      <c r="AH24" s="6">
        <v>0</v>
      </c>
      <c r="AI24" s="7">
        <v>0</v>
      </c>
      <c r="AJ24" s="7">
        <v>0</v>
      </c>
      <c r="AK24" s="6">
        <v>0</v>
      </c>
      <c r="AL24" s="6">
        <v>0</v>
      </c>
      <c r="AM24" s="6">
        <v>0</v>
      </c>
      <c r="AN24" s="6">
        <v>0</v>
      </c>
      <c r="AO24" s="6">
        <v>7059</v>
      </c>
      <c r="AP24" s="6">
        <v>0</v>
      </c>
      <c r="AQ24" s="6">
        <v>-7059</v>
      </c>
      <c r="AR24" s="6">
        <v>0</v>
      </c>
    </row>
    <row r="25" spans="2:44" outlineLevel="4">
      <c r="B25" s="5" t="s">
        <v>490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6">
        <v>1200</v>
      </c>
      <c r="L25" s="7">
        <v>0</v>
      </c>
      <c r="M25" s="6">
        <v>-1200</v>
      </c>
      <c r="N25" s="6">
        <v>0</v>
      </c>
      <c r="O25" s="7">
        <v>0</v>
      </c>
      <c r="P25" s="6">
        <v>0</v>
      </c>
      <c r="Q25" s="7">
        <v>0</v>
      </c>
      <c r="R25" s="7">
        <v>0</v>
      </c>
      <c r="S25" s="6">
        <v>0</v>
      </c>
      <c r="T25" s="6">
        <v>0</v>
      </c>
      <c r="U25" s="7">
        <v>0</v>
      </c>
      <c r="V25" s="6">
        <v>0</v>
      </c>
      <c r="W25" s="6">
        <v>1372</v>
      </c>
      <c r="X25" s="7">
        <v>0</v>
      </c>
      <c r="Y25" s="6">
        <v>-1372</v>
      </c>
      <c r="Z25" s="6">
        <v>0</v>
      </c>
      <c r="AA25" s="7">
        <v>0</v>
      </c>
      <c r="AB25" s="6">
        <v>0</v>
      </c>
      <c r="AC25" s="7">
        <v>0</v>
      </c>
      <c r="AD25" s="7">
        <v>0</v>
      </c>
      <c r="AE25" s="6">
        <v>0</v>
      </c>
      <c r="AF25" s="6">
        <v>0</v>
      </c>
      <c r="AG25" s="7">
        <v>0</v>
      </c>
      <c r="AH25" s="6">
        <v>0</v>
      </c>
      <c r="AI25" s="7">
        <v>0</v>
      </c>
      <c r="AJ25" s="7">
        <v>0</v>
      </c>
      <c r="AK25" s="6">
        <v>0</v>
      </c>
      <c r="AL25" s="6">
        <v>0</v>
      </c>
      <c r="AM25" s="6">
        <v>0</v>
      </c>
      <c r="AN25" s="6">
        <v>0</v>
      </c>
      <c r="AO25" s="6">
        <v>2572</v>
      </c>
      <c r="AP25" s="6">
        <v>0</v>
      </c>
      <c r="AQ25" s="6">
        <v>-2572</v>
      </c>
      <c r="AR25" s="6">
        <v>0</v>
      </c>
    </row>
    <row r="26" spans="2:44" outlineLevel="3">
      <c r="B26" s="5" t="s">
        <v>492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6">
        <v>5435</v>
      </c>
      <c r="L26" s="7">
        <v>0</v>
      </c>
      <c r="M26" s="6">
        <v>-5435</v>
      </c>
      <c r="N26" s="6">
        <v>0</v>
      </c>
      <c r="O26" s="7">
        <v>0</v>
      </c>
      <c r="P26" s="6">
        <v>0</v>
      </c>
      <c r="Q26" s="7">
        <v>0</v>
      </c>
      <c r="R26" s="7">
        <v>0</v>
      </c>
      <c r="S26" s="6">
        <v>0</v>
      </c>
      <c r="T26" s="6">
        <v>0</v>
      </c>
      <c r="U26" s="7">
        <v>0</v>
      </c>
      <c r="V26" s="6">
        <v>0</v>
      </c>
      <c r="W26" s="6">
        <v>1297709.83</v>
      </c>
      <c r="X26" s="7">
        <v>0</v>
      </c>
      <c r="Y26" s="6">
        <v>-1297709.83</v>
      </c>
      <c r="Z26" s="6">
        <v>0</v>
      </c>
      <c r="AA26" s="7">
        <v>0</v>
      </c>
      <c r="AB26" s="6">
        <v>0</v>
      </c>
      <c r="AC26" s="7">
        <v>0</v>
      </c>
      <c r="AD26" s="7">
        <v>0</v>
      </c>
      <c r="AE26" s="6">
        <v>0</v>
      </c>
      <c r="AF26" s="6">
        <v>0</v>
      </c>
      <c r="AG26" s="7">
        <v>0</v>
      </c>
      <c r="AH26" s="6">
        <v>0</v>
      </c>
      <c r="AI26" s="6">
        <v>6461.3</v>
      </c>
      <c r="AJ26" s="7">
        <v>0</v>
      </c>
      <c r="AK26" s="6">
        <v>-6461.3</v>
      </c>
      <c r="AL26" s="6">
        <v>0</v>
      </c>
      <c r="AM26" s="6">
        <v>0</v>
      </c>
      <c r="AN26" s="6">
        <v>0</v>
      </c>
      <c r="AO26" s="6">
        <v>1309606.1299999999</v>
      </c>
      <c r="AP26" s="6">
        <v>0</v>
      </c>
      <c r="AQ26" s="6">
        <v>-1309606.1299999999</v>
      </c>
      <c r="AR26" s="6">
        <v>0</v>
      </c>
    </row>
    <row r="27" spans="2:44" outlineLevel="4">
      <c r="B27" s="5" t="s">
        <v>493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6">
        <v>4959.37</v>
      </c>
      <c r="J27" s="6">
        <v>0</v>
      </c>
      <c r="K27" s="6">
        <v>21043.11</v>
      </c>
      <c r="L27" s="7">
        <v>0</v>
      </c>
      <c r="M27" s="6">
        <v>-21043.11</v>
      </c>
      <c r="N27" s="6">
        <v>0</v>
      </c>
      <c r="O27" s="6">
        <v>4959.3900000000003</v>
      </c>
      <c r="P27" s="6">
        <v>0</v>
      </c>
      <c r="Q27" s="6">
        <v>21043.17</v>
      </c>
      <c r="R27" s="7">
        <v>0</v>
      </c>
      <c r="S27" s="6">
        <v>-21043.17</v>
      </c>
      <c r="T27" s="6">
        <v>0</v>
      </c>
      <c r="U27" s="6">
        <v>34906.31</v>
      </c>
      <c r="V27" s="6">
        <v>0</v>
      </c>
      <c r="W27" s="6">
        <v>97063.5</v>
      </c>
      <c r="X27" s="7">
        <v>0</v>
      </c>
      <c r="Y27" s="6">
        <v>-97063.5</v>
      </c>
      <c r="Z27" s="6">
        <v>0</v>
      </c>
      <c r="AA27" s="7">
        <v>0</v>
      </c>
      <c r="AB27" s="6">
        <v>0</v>
      </c>
      <c r="AC27" s="6">
        <v>18112.5</v>
      </c>
      <c r="AD27" s="7">
        <v>0</v>
      </c>
      <c r="AE27" s="6">
        <v>-18112.5</v>
      </c>
      <c r="AF27" s="6">
        <v>0</v>
      </c>
      <c r="AG27" s="7">
        <v>0</v>
      </c>
      <c r="AH27" s="6">
        <v>0</v>
      </c>
      <c r="AI27" s="6">
        <v>3699</v>
      </c>
      <c r="AJ27" s="7">
        <v>0</v>
      </c>
      <c r="AK27" s="6">
        <v>-3699</v>
      </c>
      <c r="AL27" s="6">
        <v>0</v>
      </c>
      <c r="AM27" s="6">
        <v>44825.07</v>
      </c>
      <c r="AN27" s="6">
        <v>0</v>
      </c>
      <c r="AO27" s="6">
        <v>160961.28</v>
      </c>
      <c r="AP27" s="6">
        <v>0</v>
      </c>
      <c r="AQ27" s="6">
        <v>-160961.28</v>
      </c>
      <c r="AR27" s="6">
        <v>0</v>
      </c>
    </row>
    <row r="28" spans="2:44" outlineLevel="4">
      <c r="B28" s="5" t="s">
        <v>494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7">
        <v>0</v>
      </c>
      <c r="M28" s="6">
        <v>0</v>
      </c>
      <c r="N28" s="6">
        <v>0</v>
      </c>
      <c r="O28" s="7">
        <v>0</v>
      </c>
      <c r="P28" s="6">
        <v>0</v>
      </c>
      <c r="Q28" s="7">
        <v>0</v>
      </c>
      <c r="R28" s="7">
        <v>0</v>
      </c>
      <c r="S28" s="6">
        <v>0</v>
      </c>
      <c r="T28" s="6">
        <v>0</v>
      </c>
      <c r="U28" s="7">
        <v>0</v>
      </c>
      <c r="V28" s="6">
        <v>0</v>
      </c>
      <c r="W28" s="6">
        <v>4130</v>
      </c>
      <c r="X28" s="7">
        <v>0</v>
      </c>
      <c r="Y28" s="6">
        <v>-4130</v>
      </c>
      <c r="Z28" s="6">
        <v>0</v>
      </c>
      <c r="AA28" s="7">
        <v>0</v>
      </c>
      <c r="AB28" s="6">
        <v>0</v>
      </c>
      <c r="AC28" s="7">
        <v>0</v>
      </c>
      <c r="AD28" s="7">
        <v>0</v>
      </c>
      <c r="AE28" s="6">
        <v>0</v>
      </c>
      <c r="AF28" s="6">
        <v>0</v>
      </c>
      <c r="AG28" s="7">
        <v>0</v>
      </c>
      <c r="AH28" s="6">
        <v>0</v>
      </c>
      <c r="AI28" s="7">
        <v>0</v>
      </c>
      <c r="AJ28" s="7">
        <v>0</v>
      </c>
      <c r="AK28" s="6">
        <v>0</v>
      </c>
      <c r="AL28" s="6">
        <v>0</v>
      </c>
      <c r="AM28" s="6">
        <v>0</v>
      </c>
      <c r="AN28" s="6">
        <v>0</v>
      </c>
      <c r="AO28" s="6">
        <v>4130</v>
      </c>
      <c r="AP28" s="6">
        <v>0</v>
      </c>
      <c r="AQ28" s="6">
        <v>-4130</v>
      </c>
      <c r="AR28" s="6">
        <v>0</v>
      </c>
    </row>
    <row r="29" spans="2:44" outlineLevel="4">
      <c r="B29" s="5" t="s">
        <v>495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7">
        <v>0</v>
      </c>
      <c r="M29" s="6">
        <v>0</v>
      </c>
      <c r="N29" s="6">
        <v>0</v>
      </c>
      <c r="O29" s="7">
        <v>0</v>
      </c>
      <c r="P29" s="6">
        <v>0</v>
      </c>
      <c r="Q29" s="7">
        <v>0</v>
      </c>
      <c r="R29" s="7">
        <v>0</v>
      </c>
      <c r="S29" s="6">
        <v>0</v>
      </c>
      <c r="T29" s="6">
        <v>0</v>
      </c>
      <c r="U29" s="7">
        <v>0</v>
      </c>
      <c r="V29" s="6">
        <v>0</v>
      </c>
      <c r="W29" s="6">
        <v>2583</v>
      </c>
      <c r="X29" s="7">
        <v>0</v>
      </c>
      <c r="Y29" s="6">
        <v>-2583</v>
      </c>
      <c r="Z29" s="6">
        <v>0</v>
      </c>
      <c r="AA29" s="7">
        <v>0</v>
      </c>
      <c r="AB29" s="6">
        <v>0</v>
      </c>
      <c r="AC29" s="7">
        <v>0</v>
      </c>
      <c r="AD29" s="7">
        <v>0</v>
      </c>
      <c r="AE29" s="6">
        <v>0</v>
      </c>
      <c r="AF29" s="6">
        <v>0</v>
      </c>
      <c r="AG29" s="7">
        <v>0</v>
      </c>
      <c r="AH29" s="6">
        <v>0</v>
      </c>
      <c r="AI29" s="7">
        <v>0</v>
      </c>
      <c r="AJ29" s="7">
        <v>0</v>
      </c>
      <c r="AK29" s="6">
        <v>0</v>
      </c>
      <c r="AL29" s="6">
        <v>0</v>
      </c>
      <c r="AM29" s="6">
        <v>0</v>
      </c>
      <c r="AN29" s="6">
        <v>0</v>
      </c>
      <c r="AO29" s="6">
        <v>2583</v>
      </c>
      <c r="AP29" s="6">
        <v>0</v>
      </c>
      <c r="AQ29" s="6">
        <v>-2583</v>
      </c>
      <c r="AR29" s="6">
        <v>0</v>
      </c>
    </row>
    <row r="30" spans="2:44" outlineLevel="3">
      <c r="B30" s="5" t="s">
        <v>496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6">
        <v>4959.37</v>
      </c>
      <c r="J30" s="6">
        <v>0</v>
      </c>
      <c r="K30" s="6">
        <v>21043.11</v>
      </c>
      <c r="L30" s="7">
        <v>0</v>
      </c>
      <c r="M30" s="6">
        <v>-21043.11</v>
      </c>
      <c r="N30" s="6">
        <v>0</v>
      </c>
      <c r="O30" s="6">
        <v>4959.3900000000003</v>
      </c>
      <c r="P30" s="6">
        <v>0</v>
      </c>
      <c r="Q30" s="6">
        <v>21043.17</v>
      </c>
      <c r="R30" s="7">
        <v>0</v>
      </c>
      <c r="S30" s="6">
        <v>-21043.17</v>
      </c>
      <c r="T30" s="6">
        <v>0</v>
      </c>
      <c r="U30" s="6">
        <v>34906.31</v>
      </c>
      <c r="V30" s="6">
        <v>0</v>
      </c>
      <c r="W30" s="6">
        <v>103776.5</v>
      </c>
      <c r="X30" s="7">
        <v>0</v>
      </c>
      <c r="Y30" s="6">
        <v>-103776.5</v>
      </c>
      <c r="Z30" s="6">
        <v>0</v>
      </c>
      <c r="AA30" s="7">
        <v>0</v>
      </c>
      <c r="AB30" s="6">
        <v>0</v>
      </c>
      <c r="AC30" s="6">
        <v>18112.5</v>
      </c>
      <c r="AD30" s="7">
        <v>0</v>
      </c>
      <c r="AE30" s="6">
        <v>-18112.5</v>
      </c>
      <c r="AF30" s="6">
        <v>0</v>
      </c>
      <c r="AG30" s="7">
        <v>0</v>
      </c>
      <c r="AH30" s="6">
        <v>0</v>
      </c>
      <c r="AI30" s="6">
        <v>3699</v>
      </c>
      <c r="AJ30" s="7">
        <v>0</v>
      </c>
      <c r="AK30" s="6">
        <v>-3699</v>
      </c>
      <c r="AL30" s="6">
        <v>0</v>
      </c>
      <c r="AM30" s="6">
        <v>44825.07</v>
      </c>
      <c r="AN30" s="6">
        <v>0</v>
      </c>
      <c r="AO30" s="6">
        <v>167674.28</v>
      </c>
      <c r="AP30" s="6">
        <v>0</v>
      </c>
      <c r="AQ30" s="6">
        <v>-167674.28</v>
      </c>
      <c r="AR30" s="6">
        <v>0</v>
      </c>
    </row>
    <row r="31" spans="2:44" outlineLevel="3">
      <c r="B31" s="5" t="s">
        <v>497</v>
      </c>
      <c r="C31" s="7">
        <v>0</v>
      </c>
      <c r="D31" s="6">
        <v>0</v>
      </c>
      <c r="E31" s="7">
        <v>0</v>
      </c>
      <c r="F31" s="6">
        <v>30000</v>
      </c>
      <c r="G31" s="6">
        <v>30000</v>
      </c>
      <c r="H31" s="6">
        <v>0</v>
      </c>
      <c r="I31" s="7">
        <v>0</v>
      </c>
      <c r="J31" s="6">
        <v>0</v>
      </c>
      <c r="K31" s="7">
        <v>0</v>
      </c>
      <c r="L31" s="6">
        <v>197000</v>
      </c>
      <c r="M31" s="6">
        <v>197000</v>
      </c>
      <c r="N31" s="6">
        <v>0</v>
      </c>
      <c r="O31" s="7">
        <v>0</v>
      </c>
      <c r="P31" s="6">
        <v>0</v>
      </c>
      <c r="Q31" s="7">
        <v>0</v>
      </c>
      <c r="R31" s="6">
        <v>181000</v>
      </c>
      <c r="S31" s="6">
        <v>181000</v>
      </c>
      <c r="T31" s="6">
        <v>0</v>
      </c>
      <c r="U31" s="7">
        <v>0</v>
      </c>
      <c r="V31" s="6">
        <v>0</v>
      </c>
      <c r="W31" s="7">
        <v>0</v>
      </c>
      <c r="X31" s="6">
        <v>20830000</v>
      </c>
      <c r="Y31" s="6">
        <v>20830000</v>
      </c>
      <c r="Z31" s="6">
        <v>0</v>
      </c>
      <c r="AA31" s="7">
        <v>0</v>
      </c>
      <c r="AB31" s="6">
        <v>0</v>
      </c>
      <c r="AC31" s="7">
        <v>0</v>
      </c>
      <c r="AD31" s="6">
        <v>462000</v>
      </c>
      <c r="AE31" s="6">
        <v>462000</v>
      </c>
      <c r="AF31" s="6">
        <v>0</v>
      </c>
      <c r="AG31" s="7">
        <v>0</v>
      </c>
      <c r="AH31" s="6">
        <v>0</v>
      </c>
      <c r="AI31" s="7">
        <v>0</v>
      </c>
      <c r="AJ31" s="6">
        <v>20000</v>
      </c>
      <c r="AK31" s="6">
        <v>20000</v>
      </c>
      <c r="AL31" s="6">
        <v>0</v>
      </c>
      <c r="AM31" s="6">
        <v>0</v>
      </c>
      <c r="AN31" s="6">
        <v>0</v>
      </c>
      <c r="AO31" s="6">
        <v>0</v>
      </c>
      <c r="AP31" s="6">
        <v>21720000</v>
      </c>
      <c r="AQ31" s="6">
        <v>21720000</v>
      </c>
      <c r="AR31" s="6">
        <v>0</v>
      </c>
    </row>
    <row r="32" spans="2:44" outlineLevel="2">
      <c r="B32" s="5" t="s">
        <v>498</v>
      </c>
      <c r="C32" s="7">
        <v>0</v>
      </c>
      <c r="D32" s="6">
        <v>0</v>
      </c>
      <c r="E32" s="7">
        <v>0</v>
      </c>
      <c r="F32" s="6">
        <v>30000</v>
      </c>
      <c r="G32" s="6">
        <v>30000</v>
      </c>
      <c r="H32" s="6">
        <v>0</v>
      </c>
      <c r="I32" s="6">
        <v>4959.37</v>
      </c>
      <c r="J32" s="6">
        <v>2.5173999999999999</v>
      </c>
      <c r="K32" s="6">
        <v>26478.11</v>
      </c>
      <c r="L32" s="6">
        <v>197000</v>
      </c>
      <c r="M32" s="6">
        <v>170521.89</v>
      </c>
      <c r="N32" s="6">
        <v>13.4407</v>
      </c>
      <c r="O32" s="6">
        <v>4959.3900000000003</v>
      </c>
      <c r="P32" s="6">
        <v>2.74</v>
      </c>
      <c r="Q32" s="6">
        <v>21043.17</v>
      </c>
      <c r="R32" s="6">
        <v>181000</v>
      </c>
      <c r="S32" s="6">
        <v>159956.82999999999</v>
      </c>
      <c r="T32" s="6">
        <v>11.626099999999999</v>
      </c>
      <c r="U32" s="6">
        <v>34906.31</v>
      </c>
      <c r="V32" s="6">
        <v>0.1676</v>
      </c>
      <c r="W32" s="6">
        <v>1401486.33</v>
      </c>
      <c r="X32" s="6">
        <v>20830000</v>
      </c>
      <c r="Y32" s="6">
        <v>19428513.670000002</v>
      </c>
      <c r="Z32" s="6">
        <v>6.7282000000000002</v>
      </c>
      <c r="AA32" s="7">
        <v>0</v>
      </c>
      <c r="AB32" s="6">
        <v>0</v>
      </c>
      <c r="AC32" s="6">
        <v>18112.5</v>
      </c>
      <c r="AD32" s="6">
        <v>462000</v>
      </c>
      <c r="AE32" s="6">
        <v>443887.5</v>
      </c>
      <c r="AF32" s="6">
        <v>3.9205000000000001</v>
      </c>
      <c r="AG32" s="7">
        <v>0</v>
      </c>
      <c r="AH32" s="6">
        <v>0</v>
      </c>
      <c r="AI32" s="6">
        <v>10160.299999999999</v>
      </c>
      <c r="AJ32" s="6">
        <v>20000</v>
      </c>
      <c r="AK32" s="6">
        <v>9839.7000000000007</v>
      </c>
      <c r="AL32" s="6">
        <v>50.801499999999997</v>
      </c>
      <c r="AM32" s="6">
        <v>44825.07</v>
      </c>
      <c r="AN32" s="6">
        <v>0.2064</v>
      </c>
      <c r="AO32" s="6">
        <v>1477280.41</v>
      </c>
      <c r="AP32" s="6">
        <v>21720000</v>
      </c>
      <c r="AQ32" s="6">
        <v>20242719.59</v>
      </c>
      <c r="AR32" s="6">
        <v>6.8014999999999999</v>
      </c>
    </row>
    <row r="33" spans="2:44" outlineLevel="4">
      <c r="B33" s="5" t="s">
        <v>499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7">
        <v>0</v>
      </c>
      <c r="M33" s="6">
        <v>0</v>
      </c>
      <c r="N33" s="6">
        <v>0</v>
      </c>
      <c r="O33" s="7">
        <v>0</v>
      </c>
      <c r="P33" s="6">
        <v>0</v>
      </c>
      <c r="Q33" s="7">
        <v>0</v>
      </c>
      <c r="R33" s="7">
        <v>0</v>
      </c>
      <c r="S33" s="6">
        <v>0</v>
      </c>
      <c r="T33" s="6">
        <v>0</v>
      </c>
      <c r="U33" s="6">
        <v>72830</v>
      </c>
      <c r="V33" s="6">
        <v>0</v>
      </c>
      <c r="W33" s="6">
        <v>211172</v>
      </c>
      <c r="X33" s="7">
        <v>0</v>
      </c>
      <c r="Y33" s="6">
        <v>-211172</v>
      </c>
      <c r="Z33" s="6">
        <v>0</v>
      </c>
      <c r="AA33" s="7">
        <v>0</v>
      </c>
      <c r="AB33" s="6">
        <v>0</v>
      </c>
      <c r="AC33" s="6">
        <v>7154</v>
      </c>
      <c r="AD33" s="7">
        <v>0</v>
      </c>
      <c r="AE33" s="6">
        <v>-7154</v>
      </c>
      <c r="AF33" s="6">
        <v>0</v>
      </c>
      <c r="AG33" s="7">
        <v>0</v>
      </c>
      <c r="AH33" s="6">
        <v>0</v>
      </c>
      <c r="AI33" s="7">
        <v>0</v>
      </c>
      <c r="AJ33" s="7">
        <v>0</v>
      </c>
      <c r="AK33" s="6">
        <v>0</v>
      </c>
      <c r="AL33" s="6">
        <v>0</v>
      </c>
      <c r="AM33" s="6">
        <v>72830</v>
      </c>
      <c r="AN33" s="6">
        <v>0</v>
      </c>
      <c r="AO33" s="6">
        <v>218326</v>
      </c>
      <c r="AP33" s="6">
        <v>0</v>
      </c>
      <c r="AQ33" s="6">
        <v>-218326</v>
      </c>
      <c r="AR33" s="6">
        <v>0</v>
      </c>
    </row>
    <row r="34" spans="2:44" outlineLevel="4">
      <c r="B34" s="5" t="s">
        <v>500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7">
        <v>0</v>
      </c>
      <c r="M34" s="6">
        <v>0</v>
      </c>
      <c r="N34" s="6">
        <v>0</v>
      </c>
      <c r="O34" s="7">
        <v>0</v>
      </c>
      <c r="P34" s="6">
        <v>0</v>
      </c>
      <c r="Q34" s="7">
        <v>0</v>
      </c>
      <c r="R34" s="7">
        <v>0</v>
      </c>
      <c r="S34" s="6">
        <v>0</v>
      </c>
      <c r="T34" s="6">
        <v>0</v>
      </c>
      <c r="U34" s="7">
        <v>0</v>
      </c>
      <c r="V34" s="6">
        <v>0</v>
      </c>
      <c r="W34" s="7">
        <v>0</v>
      </c>
      <c r="X34" s="7">
        <v>0</v>
      </c>
      <c r="Y34" s="6">
        <v>0</v>
      </c>
      <c r="Z34" s="6">
        <v>0</v>
      </c>
      <c r="AA34" s="7">
        <v>0</v>
      </c>
      <c r="AB34" s="6">
        <v>0</v>
      </c>
      <c r="AC34" s="6">
        <v>28455</v>
      </c>
      <c r="AD34" s="7">
        <v>0</v>
      </c>
      <c r="AE34" s="6">
        <v>-28455</v>
      </c>
      <c r="AF34" s="6">
        <v>0</v>
      </c>
      <c r="AG34" s="7">
        <v>0</v>
      </c>
      <c r="AH34" s="6">
        <v>0</v>
      </c>
      <c r="AI34" s="7">
        <v>0</v>
      </c>
      <c r="AJ34" s="7">
        <v>0</v>
      </c>
      <c r="AK34" s="6">
        <v>0</v>
      </c>
      <c r="AL34" s="6">
        <v>0</v>
      </c>
      <c r="AM34" s="6">
        <v>0</v>
      </c>
      <c r="AN34" s="6">
        <v>0</v>
      </c>
      <c r="AO34" s="6">
        <v>28455</v>
      </c>
      <c r="AP34" s="6">
        <v>0</v>
      </c>
      <c r="AQ34" s="6">
        <v>-28455</v>
      </c>
      <c r="AR34" s="6">
        <v>0</v>
      </c>
    </row>
    <row r="35" spans="2:44" outlineLevel="4">
      <c r="B35" s="5" t="s">
        <v>501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7">
        <v>0</v>
      </c>
      <c r="M35" s="6">
        <v>0</v>
      </c>
      <c r="N35" s="6">
        <v>0</v>
      </c>
      <c r="O35" s="7">
        <v>0</v>
      </c>
      <c r="P35" s="6">
        <v>0</v>
      </c>
      <c r="Q35" s="7">
        <v>0</v>
      </c>
      <c r="R35" s="7">
        <v>0</v>
      </c>
      <c r="S35" s="6">
        <v>0</v>
      </c>
      <c r="T35" s="6">
        <v>0</v>
      </c>
      <c r="U35" s="7">
        <v>0</v>
      </c>
      <c r="V35" s="6">
        <v>0</v>
      </c>
      <c r="W35" s="7">
        <v>0</v>
      </c>
      <c r="X35" s="7">
        <v>0</v>
      </c>
      <c r="Y35" s="6">
        <v>0</v>
      </c>
      <c r="Z35" s="6">
        <v>0</v>
      </c>
      <c r="AA35" s="7">
        <v>0</v>
      </c>
      <c r="AB35" s="6">
        <v>0</v>
      </c>
      <c r="AC35" s="6">
        <v>18081</v>
      </c>
      <c r="AD35" s="7">
        <v>0</v>
      </c>
      <c r="AE35" s="6">
        <v>-18081</v>
      </c>
      <c r="AF35" s="6">
        <v>0</v>
      </c>
      <c r="AG35" s="7">
        <v>0</v>
      </c>
      <c r="AH35" s="6">
        <v>0</v>
      </c>
      <c r="AI35" s="7">
        <v>0</v>
      </c>
      <c r="AJ35" s="7">
        <v>0</v>
      </c>
      <c r="AK35" s="6">
        <v>0</v>
      </c>
      <c r="AL35" s="6">
        <v>0</v>
      </c>
      <c r="AM35" s="6">
        <v>0</v>
      </c>
      <c r="AN35" s="6">
        <v>0</v>
      </c>
      <c r="AO35" s="6">
        <v>18081</v>
      </c>
      <c r="AP35" s="6">
        <v>0</v>
      </c>
      <c r="AQ35" s="6">
        <v>-18081</v>
      </c>
      <c r="AR35" s="6">
        <v>0</v>
      </c>
    </row>
    <row r="36" spans="2:44" outlineLevel="3">
      <c r="B36" s="5" t="s">
        <v>502</v>
      </c>
      <c r="C36" s="7">
        <v>0</v>
      </c>
      <c r="D36" s="6">
        <v>0</v>
      </c>
      <c r="E36" s="7">
        <v>0</v>
      </c>
      <c r="F36" s="7">
        <v>0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7">
        <v>0</v>
      </c>
      <c r="M36" s="6">
        <v>0</v>
      </c>
      <c r="N36" s="6">
        <v>0</v>
      </c>
      <c r="O36" s="7">
        <v>0</v>
      </c>
      <c r="P36" s="6">
        <v>0</v>
      </c>
      <c r="Q36" s="7">
        <v>0</v>
      </c>
      <c r="R36" s="7">
        <v>0</v>
      </c>
      <c r="S36" s="6">
        <v>0</v>
      </c>
      <c r="T36" s="6">
        <v>0</v>
      </c>
      <c r="U36" s="6">
        <v>72830</v>
      </c>
      <c r="V36" s="6">
        <v>0</v>
      </c>
      <c r="W36" s="6">
        <v>211172</v>
      </c>
      <c r="X36" s="7">
        <v>0</v>
      </c>
      <c r="Y36" s="6">
        <v>-211172</v>
      </c>
      <c r="Z36" s="6">
        <v>0</v>
      </c>
      <c r="AA36" s="7">
        <v>0</v>
      </c>
      <c r="AB36" s="6">
        <v>0</v>
      </c>
      <c r="AC36" s="6">
        <v>53690</v>
      </c>
      <c r="AD36" s="7">
        <v>0</v>
      </c>
      <c r="AE36" s="6">
        <v>-53690</v>
      </c>
      <c r="AF36" s="6">
        <v>0</v>
      </c>
      <c r="AG36" s="7">
        <v>0</v>
      </c>
      <c r="AH36" s="6">
        <v>0</v>
      </c>
      <c r="AI36" s="7">
        <v>0</v>
      </c>
      <c r="AJ36" s="7">
        <v>0</v>
      </c>
      <c r="AK36" s="6">
        <v>0</v>
      </c>
      <c r="AL36" s="6">
        <v>0</v>
      </c>
      <c r="AM36" s="6">
        <v>72830</v>
      </c>
      <c r="AN36" s="6">
        <v>0</v>
      </c>
      <c r="AO36" s="6">
        <v>264862</v>
      </c>
      <c r="AP36" s="6">
        <v>0</v>
      </c>
      <c r="AQ36" s="6">
        <v>-264862</v>
      </c>
      <c r="AR36" s="6">
        <v>0</v>
      </c>
    </row>
    <row r="37" spans="2:44" outlineLevel="4">
      <c r="B37" s="5" t="s">
        <v>503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6">
        <v>9116.84</v>
      </c>
      <c r="J37" s="6">
        <v>0</v>
      </c>
      <c r="K37" s="6">
        <v>56045.41</v>
      </c>
      <c r="L37" s="7">
        <v>0</v>
      </c>
      <c r="M37" s="6">
        <v>-56045.41</v>
      </c>
      <c r="N37" s="6">
        <v>0</v>
      </c>
      <c r="O37" s="6">
        <v>6759.37</v>
      </c>
      <c r="P37" s="6">
        <v>0</v>
      </c>
      <c r="Q37" s="6">
        <v>28899.8</v>
      </c>
      <c r="R37" s="7">
        <v>0</v>
      </c>
      <c r="S37" s="6">
        <v>-28899.8</v>
      </c>
      <c r="T37" s="6">
        <v>0</v>
      </c>
      <c r="U37" s="6">
        <v>24768.15</v>
      </c>
      <c r="V37" s="6">
        <v>0</v>
      </c>
      <c r="W37" s="6">
        <v>94762.98</v>
      </c>
      <c r="X37" s="7">
        <v>0</v>
      </c>
      <c r="Y37" s="6">
        <v>-94762.98</v>
      </c>
      <c r="Z37" s="6">
        <v>0</v>
      </c>
      <c r="AA37" s="6">
        <v>1470</v>
      </c>
      <c r="AB37" s="6">
        <v>0</v>
      </c>
      <c r="AC37" s="6">
        <v>13582.5</v>
      </c>
      <c r="AD37" s="7">
        <v>0</v>
      </c>
      <c r="AE37" s="6">
        <v>-13582.5</v>
      </c>
      <c r="AF37" s="6">
        <v>0</v>
      </c>
      <c r="AG37" s="6">
        <v>22718.76</v>
      </c>
      <c r="AH37" s="6">
        <v>0</v>
      </c>
      <c r="AI37" s="6">
        <v>66562.97</v>
      </c>
      <c r="AJ37" s="7">
        <v>0</v>
      </c>
      <c r="AK37" s="6">
        <v>-66562.97</v>
      </c>
      <c r="AL37" s="6">
        <v>0</v>
      </c>
      <c r="AM37" s="6">
        <v>64833.120000000003</v>
      </c>
      <c r="AN37" s="6">
        <v>0</v>
      </c>
      <c r="AO37" s="6">
        <v>259853.66</v>
      </c>
      <c r="AP37" s="6">
        <v>0</v>
      </c>
      <c r="AQ37" s="6">
        <v>-259853.66</v>
      </c>
      <c r="AR37" s="6">
        <v>0</v>
      </c>
    </row>
    <row r="38" spans="2:44" outlineLevel="4">
      <c r="B38" s="5" t="s">
        <v>504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7">
        <v>0</v>
      </c>
      <c r="M38" s="6">
        <v>0</v>
      </c>
      <c r="N38" s="6">
        <v>0</v>
      </c>
      <c r="O38" s="7">
        <v>0</v>
      </c>
      <c r="P38" s="6">
        <v>0</v>
      </c>
      <c r="Q38" s="7">
        <v>0</v>
      </c>
      <c r="R38" s="7">
        <v>0</v>
      </c>
      <c r="S38" s="6">
        <v>0</v>
      </c>
      <c r="T38" s="6">
        <v>0</v>
      </c>
      <c r="U38" s="7">
        <v>0</v>
      </c>
      <c r="V38" s="6">
        <v>0</v>
      </c>
      <c r="W38" s="7">
        <v>0</v>
      </c>
      <c r="X38" s="7">
        <v>0</v>
      </c>
      <c r="Y38" s="6">
        <v>0</v>
      </c>
      <c r="Z38" s="6">
        <v>0</v>
      </c>
      <c r="AA38" s="7">
        <v>0</v>
      </c>
      <c r="AB38" s="6">
        <v>0</v>
      </c>
      <c r="AC38" s="7">
        <v>0</v>
      </c>
      <c r="AD38" s="7">
        <v>0</v>
      </c>
      <c r="AE38" s="6">
        <v>0</v>
      </c>
      <c r="AF38" s="6">
        <v>0</v>
      </c>
      <c r="AG38" s="7">
        <v>0</v>
      </c>
      <c r="AH38" s="6">
        <v>0</v>
      </c>
      <c r="AI38" s="7">
        <v>0</v>
      </c>
      <c r="AJ38" s="7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</row>
    <row r="39" spans="2:44" outlineLevel="4">
      <c r="B39" s="5" t="s">
        <v>505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7">
        <v>0</v>
      </c>
      <c r="M39" s="6">
        <v>0</v>
      </c>
      <c r="N39" s="6">
        <v>0</v>
      </c>
      <c r="O39" s="7">
        <v>0</v>
      </c>
      <c r="P39" s="6">
        <v>0</v>
      </c>
      <c r="Q39" s="7">
        <v>0</v>
      </c>
      <c r="R39" s="7">
        <v>0</v>
      </c>
      <c r="S39" s="6">
        <v>0</v>
      </c>
      <c r="T39" s="6">
        <v>0</v>
      </c>
      <c r="U39" s="7">
        <v>0</v>
      </c>
      <c r="V39" s="6">
        <v>0</v>
      </c>
      <c r="W39" s="7">
        <v>0</v>
      </c>
      <c r="X39" s="7">
        <v>0</v>
      </c>
      <c r="Y39" s="6">
        <v>0</v>
      </c>
      <c r="Z39" s="6">
        <v>0</v>
      </c>
      <c r="AA39" s="7">
        <v>0</v>
      </c>
      <c r="AB39" s="6">
        <v>0</v>
      </c>
      <c r="AC39" s="7">
        <v>0</v>
      </c>
      <c r="AD39" s="7">
        <v>0</v>
      </c>
      <c r="AE39" s="6">
        <v>0</v>
      </c>
      <c r="AF39" s="6">
        <v>0</v>
      </c>
      <c r="AG39" s="7">
        <v>0</v>
      </c>
      <c r="AH39" s="6">
        <v>0</v>
      </c>
      <c r="AI39" s="7">
        <v>0</v>
      </c>
      <c r="AJ39" s="7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</row>
    <row r="40" spans="2:44" outlineLevel="3">
      <c r="B40" s="5" t="s">
        <v>506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6">
        <v>9116.84</v>
      </c>
      <c r="J40" s="6">
        <v>0</v>
      </c>
      <c r="K40" s="6">
        <v>56045.41</v>
      </c>
      <c r="L40" s="7">
        <v>0</v>
      </c>
      <c r="M40" s="6">
        <v>-56045.41</v>
      </c>
      <c r="N40" s="6">
        <v>0</v>
      </c>
      <c r="O40" s="6">
        <v>6759.37</v>
      </c>
      <c r="P40" s="6">
        <v>0</v>
      </c>
      <c r="Q40" s="6">
        <v>28899.8</v>
      </c>
      <c r="R40" s="7">
        <v>0</v>
      </c>
      <c r="S40" s="6">
        <v>-28899.8</v>
      </c>
      <c r="T40" s="6">
        <v>0</v>
      </c>
      <c r="U40" s="6">
        <v>24768.15</v>
      </c>
      <c r="V40" s="6">
        <v>0</v>
      </c>
      <c r="W40" s="6">
        <v>94762.98</v>
      </c>
      <c r="X40" s="7">
        <v>0</v>
      </c>
      <c r="Y40" s="6">
        <v>-94762.98</v>
      </c>
      <c r="Z40" s="6">
        <v>0</v>
      </c>
      <c r="AA40" s="6">
        <v>1470</v>
      </c>
      <c r="AB40" s="6">
        <v>0</v>
      </c>
      <c r="AC40" s="6">
        <v>13582.5</v>
      </c>
      <c r="AD40" s="7">
        <v>0</v>
      </c>
      <c r="AE40" s="6">
        <v>-13582.5</v>
      </c>
      <c r="AF40" s="6">
        <v>0</v>
      </c>
      <c r="AG40" s="6">
        <v>22718.76</v>
      </c>
      <c r="AH40" s="6">
        <v>0</v>
      </c>
      <c r="AI40" s="6">
        <v>66562.97</v>
      </c>
      <c r="AJ40" s="7">
        <v>0</v>
      </c>
      <c r="AK40" s="6">
        <v>-66562.97</v>
      </c>
      <c r="AL40" s="6">
        <v>0</v>
      </c>
      <c r="AM40" s="6">
        <v>64833.120000000003</v>
      </c>
      <c r="AN40" s="6">
        <v>0</v>
      </c>
      <c r="AO40" s="6">
        <v>259853.66</v>
      </c>
      <c r="AP40" s="6">
        <v>0</v>
      </c>
      <c r="AQ40" s="6">
        <v>-259853.66</v>
      </c>
      <c r="AR40" s="6">
        <v>0</v>
      </c>
    </row>
    <row r="41" spans="2:44" outlineLevel="3">
      <c r="B41" s="5" t="s">
        <v>507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6">
        <v>454000</v>
      </c>
      <c r="M41" s="6">
        <v>454000</v>
      </c>
      <c r="N41" s="6">
        <v>0</v>
      </c>
      <c r="O41" s="7">
        <v>0</v>
      </c>
      <c r="P41" s="6">
        <v>0</v>
      </c>
      <c r="Q41" s="7">
        <v>0</v>
      </c>
      <c r="R41" s="6">
        <v>454000</v>
      </c>
      <c r="S41" s="6">
        <v>454000</v>
      </c>
      <c r="T41" s="6">
        <v>0</v>
      </c>
      <c r="U41" s="7">
        <v>0</v>
      </c>
      <c r="V41" s="6">
        <v>0</v>
      </c>
      <c r="W41" s="7">
        <v>0</v>
      </c>
      <c r="X41" s="6">
        <v>1793000</v>
      </c>
      <c r="Y41" s="6">
        <v>1793000</v>
      </c>
      <c r="Z41" s="6">
        <v>0</v>
      </c>
      <c r="AA41" s="7">
        <v>0</v>
      </c>
      <c r="AB41" s="6">
        <v>0</v>
      </c>
      <c r="AC41" s="7">
        <v>0</v>
      </c>
      <c r="AD41" s="6">
        <v>454000</v>
      </c>
      <c r="AE41" s="6">
        <v>454000</v>
      </c>
      <c r="AF41" s="6">
        <v>0</v>
      </c>
      <c r="AG41" s="7">
        <v>0</v>
      </c>
      <c r="AH41" s="6">
        <v>0</v>
      </c>
      <c r="AI41" s="7">
        <v>0</v>
      </c>
      <c r="AJ41" s="6">
        <v>206000</v>
      </c>
      <c r="AK41" s="6">
        <v>206000</v>
      </c>
      <c r="AL41" s="6">
        <v>0</v>
      </c>
      <c r="AM41" s="6">
        <v>0</v>
      </c>
      <c r="AN41" s="6">
        <v>0</v>
      </c>
      <c r="AO41" s="6">
        <v>0</v>
      </c>
      <c r="AP41" s="6">
        <v>3361000</v>
      </c>
      <c r="AQ41" s="6">
        <v>3361000</v>
      </c>
      <c r="AR41" s="6">
        <v>0</v>
      </c>
    </row>
    <row r="42" spans="2:44" outlineLevel="2">
      <c r="B42" s="5" t="s">
        <v>508</v>
      </c>
      <c r="C42" s="7">
        <v>0</v>
      </c>
      <c r="D42" s="6">
        <v>0</v>
      </c>
      <c r="E42" s="7">
        <v>0</v>
      </c>
      <c r="F42" s="7">
        <v>0</v>
      </c>
      <c r="G42" s="6">
        <v>0</v>
      </c>
      <c r="H42" s="6">
        <v>0</v>
      </c>
      <c r="I42" s="6">
        <v>9116.84</v>
      </c>
      <c r="J42" s="6">
        <v>2.0081000000000002</v>
      </c>
      <c r="K42" s="6">
        <v>56045.41</v>
      </c>
      <c r="L42" s="6">
        <v>454000</v>
      </c>
      <c r="M42" s="6">
        <v>397954.59</v>
      </c>
      <c r="N42" s="6">
        <v>12.344799999999999</v>
      </c>
      <c r="O42" s="6">
        <v>6759.37</v>
      </c>
      <c r="P42" s="6">
        <v>1.4887999999999999</v>
      </c>
      <c r="Q42" s="6">
        <v>28899.8</v>
      </c>
      <c r="R42" s="6">
        <v>454000</v>
      </c>
      <c r="S42" s="6">
        <v>425100.2</v>
      </c>
      <c r="T42" s="6">
        <v>6.3655999999999997</v>
      </c>
      <c r="U42" s="6">
        <v>97598.15</v>
      </c>
      <c r="V42" s="6">
        <v>5.4432999999999998</v>
      </c>
      <c r="W42" s="6">
        <v>305934.98</v>
      </c>
      <c r="X42" s="6">
        <v>1793000</v>
      </c>
      <c r="Y42" s="6">
        <v>1487065.02</v>
      </c>
      <c r="Z42" s="6">
        <v>17.0627</v>
      </c>
      <c r="AA42" s="6">
        <v>1470</v>
      </c>
      <c r="AB42" s="6">
        <v>0.32379999999999998</v>
      </c>
      <c r="AC42" s="6">
        <v>67272.5</v>
      </c>
      <c r="AD42" s="6">
        <v>454000</v>
      </c>
      <c r="AE42" s="6">
        <v>386727.5</v>
      </c>
      <c r="AF42" s="6">
        <v>14.8177</v>
      </c>
      <c r="AG42" s="6">
        <v>22718.76</v>
      </c>
      <c r="AH42" s="6">
        <v>11.028499999999999</v>
      </c>
      <c r="AI42" s="6">
        <v>66562.97</v>
      </c>
      <c r="AJ42" s="6">
        <v>206000</v>
      </c>
      <c r="AK42" s="6">
        <v>139437.03</v>
      </c>
      <c r="AL42" s="6">
        <v>32.312100000000001</v>
      </c>
      <c r="AM42" s="6">
        <v>137663.12</v>
      </c>
      <c r="AN42" s="6">
        <v>4.0959000000000003</v>
      </c>
      <c r="AO42" s="6">
        <v>524715.66</v>
      </c>
      <c r="AP42" s="6">
        <v>3361000</v>
      </c>
      <c r="AQ42" s="6">
        <v>2836284.34</v>
      </c>
      <c r="AR42" s="6">
        <v>15.6119</v>
      </c>
    </row>
    <row r="43" spans="2:44" outlineLevel="4">
      <c r="B43" s="5" t="s">
        <v>509</v>
      </c>
      <c r="C43" s="7">
        <v>0</v>
      </c>
      <c r="D43" s="6">
        <v>0</v>
      </c>
      <c r="E43" s="7">
        <v>0</v>
      </c>
      <c r="F43" s="7">
        <v>0</v>
      </c>
      <c r="G43" s="6">
        <v>0</v>
      </c>
      <c r="H43" s="6">
        <v>0</v>
      </c>
      <c r="I43" s="6">
        <v>3658.8</v>
      </c>
      <c r="J43" s="6">
        <v>0</v>
      </c>
      <c r="K43" s="6">
        <v>4384695.46</v>
      </c>
      <c r="L43" s="7">
        <v>0</v>
      </c>
      <c r="M43" s="6">
        <v>-4384695.46</v>
      </c>
      <c r="N43" s="6">
        <v>0</v>
      </c>
      <c r="O43" s="6">
        <v>40942.800000000003</v>
      </c>
      <c r="P43" s="6">
        <v>0</v>
      </c>
      <c r="Q43" s="6">
        <v>7814804.9800000004</v>
      </c>
      <c r="R43" s="7">
        <v>0</v>
      </c>
      <c r="S43" s="6">
        <v>-7814804.9800000004</v>
      </c>
      <c r="T43" s="6">
        <v>0</v>
      </c>
      <c r="U43" s="6">
        <v>9364838.6699999999</v>
      </c>
      <c r="V43" s="6">
        <v>0</v>
      </c>
      <c r="W43" s="6">
        <v>18701990.239999998</v>
      </c>
      <c r="X43" s="7">
        <v>0</v>
      </c>
      <c r="Y43" s="6">
        <v>-18701990.239999998</v>
      </c>
      <c r="Z43" s="6">
        <v>0</v>
      </c>
      <c r="AA43" s="6">
        <v>467251.26</v>
      </c>
      <c r="AB43" s="6">
        <v>0</v>
      </c>
      <c r="AC43" s="6">
        <v>3170422.13</v>
      </c>
      <c r="AD43" s="7">
        <v>0</v>
      </c>
      <c r="AE43" s="6">
        <v>-3170422.13</v>
      </c>
      <c r="AF43" s="6">
        <v>0</v>
      </c>
      <c r="AG43" s="6">
        <v>1241394.3400000001</v>
      </c>
      <c r="AH43" s="6">
        <v>0</v>
      </c>
      <c r="AI43" s="6">
        <v>15050215.619999999</v>
      </c>
      <c r="AJ43" s="7">
        <v>0</v>
      </c>
      <c r="AK43" s="6">
        <v>-15050215.619999999</v>
      </c>
      <c r="AL43" s="6">
        <v>0</v>
      </c>
      <c r="AM43" s="6">
        <v>11118085.869999999</v>
      </c>
      <c r="AN43" s="6">
        <v>0</v>
      </c>
      <c r="AO43" s="6">
        <v>49122128.43</v>
      </c>
      <c r="AP43" s="6">
        <v>0</v>
      </c>
      <c r="AQ43" s="6">
        <v>-49122128.43</v>
      </c>
      <c r="AR43" s="6">
        <v>0</v>
      </c>
    </row>
    <row r="44" spans="2:44" outlineLevel="4">
      <c r="B44" s="5" t="s">
        <v>510</v>
      </c>
      <c r="C44" s="7">
        <v>0</v>
      </c>
      <c r="D44" s="6">
        <v>0</v>
      </c>
      <c r="E44" s="7">
        <v>0</v>
      </c>
      <c r="F44" s="7">
        <v>0</v>
      </c>
      <c r="G44" s="6">
        <v>0</v>
      </c>
      <c r="H44" s="6">
        <v>0</v>
      </c>
      <c r="I44" s="7">
        <v>0</v>
      </c>
      <c r="J44" s="6">
        <v>0</v>
      </c>
      <c r="K44" s="7">
        <v>0</v>
      </c>
      <c r="L44" s="7">
        <v>0</v>
      </c>
      <c r="M44" s="6">
        <v>0</v>
      </c>
      <c r="N44" s="6">
        <v>0</v>
      </c>
      <c r="O44" s="7">
        <v>0</v>
      </c>
      <c r="P44" s="6">
        <v>0</v>
      </c>
      <c r="Q44" s="7">
        <v>0</v>
      </c>
      <c r="R44" s="7">
        <v>0</v>
      </c>
      <c r="S44" s="6">
        <v>0</v>
      </c>
      <c r="T44" s="6">
        <v>0</v>
      </c>
      <c r="U44" s="7">
        <v>0</v>
      </c>
      <c r="V44" s="6">
        <v>0</v>
      </c>
      <c r="W44" s="7">
        <v>0</v>
      </c>
      <c r="X44" s="7">
        <v>0</v>
      </c>
      <c r="Y44" s="6">
        <v>0</v>
      </c>
      <c r="Z44" s="6">
        <v>0</v>
      </c>
      <c r="AA44" s="7">
        <v>0</v>
      </c>
      <c r="AB44" s="6">
        <v>0</v>
      </c>
      <c r="AC44" s="7">
        <v>0</v>
      </c>
      <c r="AD44" s="7">
        <v>0</v>
      </c>
      <c r="AE44" s="6">
        <v>0</v>
      </c>
      <c r="AF44" s="6">
        <v>0</v>
      </c>
      <c r="AG44" s="6">
        <v>83564</v>
      </c>
      <c r="AH44" s="6">
        <v>0</v>
      </c>
      <c r="AI44" s="6">
        <v>467823</v>
      </c>
      <c r="AJ44" s="7">
        <v>0</v>
      </c>
      <c r="AK44" s="6">
        <v>-467823</v>
      </c>
      <c r="AL44" s="6">
        <v>0</v>
      </c>
      <c r="AM44" s="6">
        <v>83564</v>
      </c>
      <c r="AN44" s="6">
        <v>0</v>
      </c>
      <c r="AO44" s="6">
        <v>467823</v>
      </c>
      <c r="AP44" s="6">
        <v>0</v>
      </c>
      <c r="AQ44" s="6">
        <v>-467823</v>
      </c>
      <c r="AR44" s="6">
        <v>0</v>
      </c>
    </row>
    <row r="45" spans="2:44" outlineLevel="4">
      <c r="B45" s="5" t="s">
        <v>511</v>
      </c>
      <c r="C45" s="7">
        <v>0</v>
      </c>
      <c r="D45" s="6">
        <v>0</v>
      </c>
      <c r="E45" s="7">
        <v>0</v>
      </c>
      <c r="F45" s="7">
        <v>0</v>
      </c>
      <c r="G45" s="6">
        <v>0</v>
      </c>
      <c r="H45" s="6">
        <v>0</v>
      </c>
      <c r="I45" s="7">
        <v>0</v>
      </c>
      <c r="J45" s="6">
        <v>0</v>
      </c>
      <c r="K45" s="7">
        <v>0</v>
      </c>
      <c r="L45" s="7">
        <v>0</v>
      </c>
      <c r="M45" s="6">
        <v>0</v>
      </c>
      <c r="N45" s="6">
        <v>0</v>
      </c>
      <c r="O45" s="7">
        <v>0</v>
      </c>
      <c r="P45" s="6">
        <v>0</v>
      </c>
      <c r="Q45" s="7">
        <v>0</v>
      </c>
      <c r="R45" s="7">
        <v>0</v>
      </c>
      <c r="S45" s="6">
        <v>0</v>
      </c>
      <c r="T45" s="6">
        <v>0</v>
      </c>
      <c r="U45" s="7">
        <v>0</v>
      </c>
      <c r="V45" s="6">
        <v>0</v>
      </c>
      <c r="W45" s="7">
        <v>0</v>
      </c>
      <c r="X45" s="7">
        <v>0</v>
      </c>
      <c r="Y45" s="6">
        <v>0</v>
      </c>
      <c r="Z45" s="6">
        <v>0</v>
      </c>
      <c r="AA45" s="7">
        <v>0</v>
      </c>
      <c r="AB45" s="6">
        <v>0</v>
      </c>
      <c r="AC45" s="7">
        <v>0</v>
      </c>
      <c r="AD45" s="7">
        <v>0</v>
      </c>
      <c r="AE45" s="6">
        <v>0</v>
      </c>
      <c r="AF45" s="6">
        <v>0</v>
      </c>
      <c r="AG45" s="6">
        <v>52983</v>
      </c>
      <c r="AH45" s="6">
        <v>0</v>
      </c>
      <c r="AI45" s="6">
        <v>234675</v>
      </c>
      <c r="AJ45" s="7">
        <v>0</v>
      </c>
      <c r="AK45" s="6">
        <v>-234675</v>
      </c>
      <c r="AL45" s="6">
        <v>0</v>
      </c>
      <c r="AM45" s="6">
        <v>52983</v>
      </c>
      <c r="AN45" s="6">
        <v>0</v>
      </c>
      <c r="AO45" s="6">
        <v>234675</v>
      </c>
      <c r="AP45" s="6">
        <v>0</v>
      </c>
      <c r="AQ45" s="6">
        <v>-234675</v>
      </c>
      <c r="AR45" s="6">
        <v>0</v>
      </c>
    </row>
    <row r="46" spans="2:44" outlineLevel="3">
      <c r="B46" s="5" t="s">
        <v>512</v>
      </c>
      <c r="C46" s="7">
        <v>0</v>
      </c>
      <c r="D46" s="6">
        <v>0</v>
      </c>
      <c r="E46" s="7">
        <v>0</v>
      </c>
      <c r="F46" s="7">
        <v>0</v>
      </c>
      <c r="G46" s="6">
        <v>0</v>
      </c>
      <c r="H46" s="6">
        <v>0</v>
      </c>
      <c r="I46" s="6">
        <v>3658.8</v>
      </c>
      <c r="J46" s="6">
        <v>0</v>
      </c>
      <c r="K46" s="6">
        <v>4384695.46</v>
      </c>
      <c r="L46" s="7">
        <v>0</v>
      </c>
      <c r="M46" s="6">
        <v>-4384695.46</v>
      </c>
      <c r="N46" s="6">
        <v>0</v>
      </c>
      <c r="O46" s="6">
        <v>40942.800000000003</v>
      </c>
      <c r="P46" s="6">
        <v>0</v>
      </c>
      <c r="Q46" s="6">
        <v>7814804.9800000004</v>
      </c>
      <c r="R46" s="7">
        <v>0</v>
      </c>
      <c r="S46" s="6">
        <v>-7814804.9800000004</v>
      </c>
      <c r="T46" s="6">
        <v>0</v>
      </c>
      <c r="U46" s="6">
        <v>9364838.6699999999</v>
      </c>
      <c r="V46" s="6">
        <v>0</v>
      </c>
      <c r="W46" s="6">
        <v>18701990.239999998</v>
      </c>
      <c r="X46" s="7">
        <v>0</v>
      </c>
      <c r="Y46" s="6">
        <v>-18701990.239999998</v>
      </c>
      <c r="Z46" s="6">
        <v>0</v>
      </c>
      <c r="AA46" s="6">
        <v>467251.26</v>
      </c>
      <c r="AB46" s="6">
        <v>0</v>
      </c>
      <c r="AC46" s="6">
        <v>3170422.13</v>
      </c>
      <c r="AD46" s="7">
        <v>0</v>
      </c>
      <c r="AE46" s="6">
        <v>-3170422.13</v>
      </c>
      <c r="AF46" s="6">
        <v>0</v>
      </c>
      <c r="AG46" s="6">
        <v>1377941.34</v>
      </c>
      <c r="AH46" s="6">
        <v>0</v>
      </c>
      <c r="AI46" s="6">
        <v>15752713.619999999</v>
      </c>
      <c r="AJ46" s="7">
        <v>0</v>
      </c>
      <c r="AK46" s="6">
        <v>-15752713.619999999</v>
      </c>
      <c r="AL46" s="6">
        <v>0</v>
      </c>
      <c r="AM46" s="6">
        <v>11254632.869999999</v>
      </c>
      <c r="AN46" s="6">
        <v>0</v>
      </c>
      <c r="AO46" s="6">
        <v>49824626.43</v>
      </c>
      <c r="AP46" s="6">
        <v>0</v>
      </c>
      <c r="AQ46" s="6">
        <v>-49824626.43</v>
      </c>
      <c r="AR46" s="6">
        <v>0</v>
      </c>
    </row>
    <row r="47" spans="2:44" outlineLevel="3">
      <c r="B47" s="5" t="s">
        <v>513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7">
        <v>0</v>
      </c>
      <c r="L47" s="6">
        <v>5049000</v>
      </c>
      <c r="M47" s="6">
        <v>5049000</v>
      </c>
      <c r="N47" s="6">
        <v>0</v>
      </c>
      <c r="O47" s="7">
        <v>0</v>
      </c>
      <c r="P47" s="6">
        <v>0</v>
      </c>
      <c r="Q47" s="7">
        <v>0</v>
      </c>
      <c r="R47" s="6">
        <v>57931000</v>
      </c>
      <c r="S47" s="6">
        <v>57931000</v>
      </c>
      <c r="T47" s="6">
        <v>0</v>
      </c>
      <c r="U47" s="7">
        <v>0</v>
      </c>
      <c r="V47" s="6">
        <v>0</v>
      </c>
      <c r="W47" s="7">
        <v>0</v>
      </c>
      <c r="X47" s="6">
        <v>60000000</v>
      </c>
      <c r="Y47" s="6">
        <v>60000000</v>
      </c>
      <c r="Z47" s="6">
        <v>0</v>
      </c>
      <c r="AA47" s="7">
        <v>0</v>
      </c>
      <c r="AB47" s="6">
        <v>0</v>
      </c>
      <c r="AC47" s="7">
        <v>0</v>
      </c>
      <c r="AD47" s="6">
        <v>2800000</v>
      </c>
      <c r="AE47" s="6">
        <v>2800000</v>
      </c>
      <c r="AF47" s="6">
        <v>0</v>
      </c>
      <c r="AG47" s="7">
        <v>0</v>
      </c>
      <c r="AH47" s="6">
        <v>0</v>
      </c>
      <c r="AI47" s="7">
        <v>0</v>
      </c>
      <c r="AJ47" s="6">
        <v>45468000</v>
      </c>
      <c r="AK47" s="6">
        <v>45468000</v>
      </c>
      <c r="AL47" s="6">
        <v>0</v>
      </c>
      <c r="AM47" s="6">
        <v>0</v>
      </c>
      <c r="AN47" s="6">
        <v>0</v>
      </c>
      <c r="AO47" s="6">
        <v>0</v>
      </c>
      <c r="AP47" s="6">
        <v>171248000</v>
      </c>
      <c r="AQ47" s="6">
        <v>171248000</v>
      </c>
      <c r="AR47" s="6">
        <v>0</v>
      </c>
    </row>
    <row r="48" spans="2:44" outlineLevel="2">
      <c r="B48" s="5" t="s">
        <v>514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6">
        <v>3658.8</v>
      </c>
      <c r="J48" s="6">
        <v>7.2499999999999995E-2</v>
      </c>
      <c r="K48" s="6">
        <v>4384695.46</v>
      </c>
      <c r="L48" s="6">
        <v>5049000</v>
      </c>
      <c r="M48" s="6">
        <v>664304.54</v>
      </c>
      <c r="N48" s="6">
        <v>86.842799999999997</v>
      </c>
      <c r="O48" s="6">
        <v>40942.800000000003</v>
      </c>
      <c r="P48" s="6">
        <v>7.0699999999999999E-2</v>
      </c>
      <c r="Q48" s="6">
        <v>7814804.9800000004</v>
      </c>
      <c r="R48" s="6">
        <v>57931000</v>
      </c>
      <c r="S48" s="6">
        <v>50116195.020000003</v>
      </c>
      <c r="T48" s="6">
        <v>13.489800000000001</v>
      </c>
      <c r="U48" s="6">
        <v>9364838.6699999999</v>
      </c>
      <c r="V48" s="6">
        <v>15.6081</v>
      </c>
      <c r="W48" s="6">
        <v>18701990.239999998</v>
      </c>
      <c r="X48" s="6">
        <v>60000000</v>
      </c>
      <c r="Y48" s="6">
        <v>41298009.759999998</v>
      </c>
      <c r="Z48" s="6">
        <v>31.17</v>
      </c>
      <c r="AA48" s="6">
        <v>467251.26</v>
      </c>
      <c r="AB48" s="6">
        <v>16.6875</v>
      </c>
      <c r="AC48" s="6">
        <v>3170422.13</v>
      </c>
      <c r="AD48" s="6">
        <v>2800000</v>
      </c>
      <c r="AE48" s="6">
        <v>-370422.13</v>
      </c>
      <c r="AF48" s="6">
        <v>113.2294</v>
      </c>
      <c r="AG48" s="6">
        <v>1377941.34</v>
      </c>
      <c r="AH48" s="6">
        <v>3.0306000000000002</v>
      </c>
      <c r="AI48" s="6">
        <v>15752713.619999999</v>
      </c>
      <c r="AJ48" s="6">
        <v>45468000</v>
      </c>
      <c r="AK48" s="6">
        <v>29715286.379999999</v>
      </c>
      <c r="AL48" s="6">
        <v>34.645699999999998</v>
      </c>
      <c r="AM48" s="6">
        <v>11254632.869999999</v>
      </c>
      <c r="AN48" s="6">
        <v>6.5720999999999998</v>
      </c>
      <c r="AO48" s="6">
        <v>49824626.43</v>
      </c>
      <c r="AP48" s="6">
        <v>171248000</v>
      </c>
      <c r="AQ48" s="6">
        <v>121423373.56999999</v>
      </c>
      <c r="AR48" s="6">
        <v>29.094999999999999</v>
      </c>
    </row>
    <row r="49" spans="2:44" outlineLevel="1">
      <c r="B49" s="5" t="s">
        <v>515</v>
      </c>
      <c r="C49" s="7">
        <v>0</v>
      </c>
      <c r="D49" s="6">
        <v>0</v>
      </c>
      <c r="E49" s="7">
        <v>0</v>
      </c>
      <c r="F49" s="6">
        <v>30000</v>
      </c>
      <c r="G49" s="6">
        <v>30000</v>
      </c>
      <c r="H49" s="6">
        <v>0</v>
      </c>
      <c r="I49" s="6">
        <v>17735.009999999998</v>
      </c>
      <c r="J49" s="6">
        <v>0.31109999999999999</v>
      </c>
      <c r="K49" s="6">
        <v>4467218.9800000004</v>
      </c>
      <c r="L49" s="6">
        <v>5700000</v>
      </c>
      <c r="M49" s="6">
        <v>1232781.02</v>
      </c>
      <c r="N49" s="6">
        <v>78.372299999999996</v>
      </c>
      <c r="O49" s="6">
        <v>52661.56</v>
      </c>
      <c r="P49" s="6">
        <v>8.9899999999999994E-2</v>
      </c>
      <c r="Q49" s="6">
        <v>7864747.9500000002</v>
      </c>
      <c r="R49" s="6">
        <v>58566000</v>
      </c>
      <c r="S49" s="6">
        <v>50701252.049999997</v>
      </c>
      <c r="T49" s="6">
        <v>13.428900000000001</v>
      </c>
      <c r="U49" s="6">
        <v>9656975.9100000001</v>
      </c>
      <c r="V49" s="6">
        <v>7.2815000000000003</v>
      </c>
      <c r="W49" s="6">
        <v>32394691.289999999</v>
      </c>
      <c r="X49" s="6">
        <v>132623000</v>
      </c>
      <c r="Y49" s="6">
        <v>100228308.70999999</v>
      </c>
      <c r="Z49" s="6">
        <v>24.426100000000002</v>
      </c>
      <c r="AA49" s="6">
        <v>468721.26</v>
      </c>
      <c r="AB49" s="6">
        <v>12.6136</v>
      </c>
      <c r="AC49" s="6">
        <v>3255807.13</v>
      </c>
      <c r="AD49" s="6">
        <v>3716000</v>
      </c>
      <c r="AE49" s="6">
        <v>460192.87</v>
      </c>
      <c r="AF49" s="6">
        <v>87.615899999999996</v>
      </c>
      <c r="AG49" s="6">
        <v>1400660.1</v>
      </c>
      <c r="AH49" s="6">
        <v>3.0653000000000001</v>
      </c>
      <c r="AI49" s="6">
        <v>15829436.890000001</v>
      </c>
      <c r="AJ49" s="6">
        <v>45694000</v>
      </c>
      <c r="AK49" s="6">
        <v>29864563.109999999</v>
      </c>
      <c r="AL49" s="6">
        <v>34.642299999999999</v>
      </c>
      <c r="AM49" s="6">
        <v>11596753.84</v>
      </c>
      <c r="AN49" s="6">
        <v>4.7077999999999998</v>
      </c>
      <c r="AO49" s="6">
        <v>63811902.240000002</v>
      </c>
      <c r="AP49" s="6">
        <v>246329000</v>
      </c>
      <c r="AQ49" s="6">
        <v>182517097.75999999</v>
      </c>
      <c r="AR49" s="6">
        <v>25.905200000000001</v>
      </c>
    </row>
    <row r="50" spans="2:44" outlineLevel="2">
      <c r="B50" s="5" t="s">
        <v>524</v>
      </c>
      <c r="C50" s="6">
        <v>3858.98</v>
      </c>
      <c r="D50" s="6">
        <v>0</v>
      </c>
      <c r="E50" s="6">
        <v>15936.52</v>
      </c>
      <c r="F50" s="7">
        <v>0</v>
      </c>
      <c r="G50" s="6">
        <v>-15936.52</v>
      </c>
      <c r="H50" s="6">
        <v>0</v>
      </c>
      <c r="I50" s="6">
        <v>120481.69</v>
      </c>
      <c r="J50" s="6">
        <v>0</v>
      </c>
      <c r="K50" s="6">
        <v>454855.98</v>
      </c>
      <c r="L50" s="7">
        <v>0</v>
      </c>
      <c r="M50" s="6">
        <v>-454855.98</v>
      </c>
      <c r="N50" s="6">
        <v>0</v>
      </c>
      <c r="O50" s="6">
        <v>224985.94</v>
      </c>
      <c r="P50" s="6">
        <v>0</v>
      </c>
      <c r="Q50" s="6">
        <v>780526.19</v>
      </c>
      <c r="R50" s="7">
        <v>0</v>
      </c>
      <c r="S50" s="6">
        <v>-780526.19</v>
      </c>
      <c r="T50" s="6">
        <v>0</v>
      </c>
      <c r="U50" s="6">
        <v>344368.9</v>
      </c>
      <c r="V50" s="6">
        <v>0</v>
      </c>
      <c r="W50" s="6">
        <v>1407856.09</v>
      </c>
      <c r="X50" s="7">
        <v>0</v>
      </c>
      <c r="Y50" s="6">
        <v>-1407856.09</v>
      </c>
      <c r="Z50" s="6">
        <v>0</v>
      </c>
      <c r="AA50" s="6">
        <v>55559.27</v>
      </c>
      <c r="AB50" s="6">
        <v>0</v>
      </c>
      <c r="AC50" s="6">
        <v>203447.47</v>
      </c>
      <c r="AD50" s="7">
        <v>0</v>
      </c>
      <c r="AE50" s="6">
        <v>-203447.47</v>
      </c>
      <c r="AF50" s="6">
        <v>0</v>
      </c>
      <c r="AG50" s="6">
        <v>125481.56</v>
      </c>
      <c r="AH50" s="6">
        <v>0</v>
      </c>
      <c r="AI50" s="6">
        <v>442132.43</v>
      </c>
      <c r="AJ50" s="7">
        <v>0</v>
      </c>
      <c r="AK50" s="6">
        <v>-442132.43</v>
      </c>
      <c r="AL50" s="6">
        <v>0</v>
      </c>
      <c r="AM50" s="6">
        <v>874736.34</v>
      </c>
      <c r="AN50" s="6">
        <v>0</v>
      </c>
      <c r="AO50" s="6">
        <v>3304754.68</v>
      </c>
      <c r="AP50" s="6">
        <v>0</v>
      </c>
      <c r="AQ50" s="6">
        <v>-3304754.68</v>
      </c>
      <c r="AR50" s="6">
        <v>0</v>
      </c>
    </row>
    <row r="51" spans="2:44" outlineLevel="2">
      <c r="B51" s="5" t="s">
        <v>525</v>
      </c>
      <c r="C51" s="6">
        <v>229.6</v>
      </c>
      <c r="D51" s="6">
        <v>0</v>
      </c>
      <c r="E51" s="6">
        <v>977.03</v>
      </c>
      <c r="F51" s="7">
        <v>0</v>
      </c>
      <c r="G51" s="6">
        <v>-977.03</v>
      </c>
      <c r="H51" s="6">
        <v>0</v>
      </c>
      <c r="I51" s="6">
        <v>3214.42</v>
      </c>
      <c r="J51" s="6">
        <v>0</v>
      </c>
      <c r="K51" s="6">
        <v>13678.46</v>
      </c>
      <c r="L51" s="7">
        <v>0</v>
      </c>
      <c r="M51" s="6">
        <v>-13678.46</v>
      </c>
      <c r="N51" s="6">
        <v>0</v>
      </c>
      <c r="O51" s="6">
        <v>4974.66</v>
      </c>
      <c r="P51" s="6">
        <v>0</v>
      </c>
      <c r="Q51" s="6">
        <v>21168.880000000001</v>
      </c>
      <c r="R51" s="7">
        <v>0</v>
      </c>
      <c r="S51" s="6">
        <v>-21168.880000000001</v>
      </c>
      <c r="T51" s="6">
        <v>0</v>
      </c>
      <c r="U51" s="6">
        <v>8495.2000000000007</v>
      </c>
      <c r="V51" s="6">
        <v>0</v>
      </c>
      <c r="W51" s="6">
        <v>36149.949999999997</v>
      </c>
      <c r="X51" s="7">
        <v>0</v>
      </c>
      <c r="Y51" s="6">
        <v>-36149.949999999997</v>
      </c>
      <c r="Z51" s="6">
        <v>0</v>
      </c>
      <c r="AA51" s="6">
        <v>3290.93</v>
      </c>
      <c r="AB51" s="6">
        <v>0</v>
      </c>
      <c r="AC51" s="6">
        <v>14004.04</v>
      </c>
      <c r="AD51" s="7">
        <v>0</v>
      </c>
      <c r="AE51" s="6">
        <v>-14004.04</v>
      </c>
      <c r="AF51" s="6">
        <v>0</v>
      </c>
      <c r="AG51" s="6">
        <v>4592.01</v>
      </c>
      <c r="AH51" s="6">
        <v>0</v>
      </c>
      <c r="AI51" s="6">
        <v>19540.57</v>
      </c>
      <c r="AJ51" s="7">
        <v>0</v>
      </c>
      <c r="AK51" s="6">
        <v>-19540.57</v>
      </c>
      <c r="AL51" s="6">
        <v>0</v>
      </c>
      <c r="AM51" s="6">
        <v>24796.82</v>
      </c>
      <c r="AN51" s="6">
        <v>0</v>
      </c>
      <c r="AO51" s="6">
        <v>105518.93</v>
      </c>
      <c r="AP51" s="6">
        <v>0</v>
      </c>
      <c r="AQ51" s="6">
        <v>-105518.93</v>
      </c>
      <c r="AR51" s="6">
        <v>0</v>
      </c>
    </row>
    <row r="52" spans="2:44" outlineLevel="2">
      <c r="B52" s="5" t="s">
        <v>526</v>
      </c>
      <c r="C52" s="7">
        <v>0</v>
      </c>
      <c r="D52" s="6">
        <v>0</v>
      </c>
      <c r="E52" s="6">
        <v>3257.08</v>
      </c>
      <c r="F52" s="7">
        <v>0</v>
      </c>
      <c r="G52" s="6">
        <v>-3257.08</v>
      </c>
      <c r="H52" s="6">
        <v>0</v>
      </c>
      <c r="I52" s="6">
        <v>6294.81</v>
      </c>
      <c r="J52" s="6">
        <v>0</v>
      </c>
      <c r="K52" s="6">
        <v>51167.44</v>
      </c>
      <c r="L52" s="7">
        <v>0</v>
      </c>
      <c r="M52" s="6">
        <v>-51167.44</v>
      </c>
      <c r="N52" s="6">
        <v>0</v>
      </c>
      <c r="O52" s="6">
        <v>10742.16</v>
      </c>
      <c r="P52" s="6">
        <v>0</v>
      </c>
      <c r="Q52" s="6">
        <v>58445.17</v>
      </c>
      <c r="R52" s="7">
        <v>0</v>
      </c>
      <c r="S52" s="6">
        <v>-58445.17</v>
      </c>
      <c r="T52" s="6">
        <v>0</v>
      </c>
      <c r="U52" s="6">
        <v>677919.8</v>
      </c>
      <c r="V52" s="6">
        <v>2.1158999999999999</v>
      </c>
      <c r="W52" s="6">
        <v>2704681.14</v>
      </c>
      <c r="X52" s="6">
        <v>32040000</v>
      </c>
      <c r="Y52" s="6">
        <v>29335318.859999999</v>
      </c>
      <c r="Z52" s="6">
        <v>8.4415999999999993</v>
      </c>
      <c r="AA52" s="6">
        <v>6620.4</v>
      </c>
      <c r="AB52" s="6">
        <v>0</v>
      </c>
      <c r="AC52" s="6">
        <v>21148.720000000001</v>
      </c>
      <c r="AD52" s="7">
        <v>0</v>
      </c>
      <c r="AE52" s="6">
        <v>-21148.720000000001</v>
      </c>
      <c r="AF52" s="6">
        <v>0</v>
      </c>
      <c r="AG52" s="6">
        <v>10543.67</v>
      </c>
      <c r="AH52" s="6">
        <v>0</v>
      </c>
      <c r="AI52" s="6">
        <v>38555.879999999997</v>
      </c>
      <c r="AJ52" s="7">
        <v>0</v>
      </c>
      <c r="AK52" s="6">
        <v>-38555.879999999997</v>
      </c>
      <c r="AL52" s="6">
        <v>0</v>
      </c>
      <c r="AM52" s="6">
        <v>712120.84</v>
      </c>
      <c r="AN52" s="6">
        <v>2.2225999999999999</v>
      </c>
      <c r="AO52" s="6">
        <v>2877255.43</v>
      </c>
      <c r="AP52" s="6">
        <v>32040000</v>
      </c>
      <c r="AQ52" s="6">
        <v>29162744.57</v>
      </c>
      <c r="AR52" s="6">
        <v>8.9802</v>
      </c>
    </row>
    <row r="53" spans="2:44" outlineLevel="2">
      <c r="B53" s="5" t="s">
        <v>527</v>
      </c>
      <c r="C53" s="6">
        <v>4196.63</v>
      </c>
      <c r="D53" s="6">
        <v>0</v>
      </c>
      <c r="E53" s="6">
        <v>16975.55</v>
      </c>
      <c r="F53" s="7">
        <v>0</v>
      </c>
      <c r="G53" s="6">
        <v>-16975.55</v>
      </c>
      <c r="H53" s="6">
        <v>0</v>
      </c>
      <c r="I53" s="6">
        <v>3096.94</v>
      </c>
      <c r="J53" s="6">
        <v>0</v>
      </c>
      <c r="K53" s="6">
        <v>12301.26</v>
      </c>
      <c r="L53" s="7">
        <v>0</v>
      </c>
      <c r="M53" s="6">
        <v>-12301.26</v>
      </c>
      <c r="N53" s="6">
        <v>0</v>
      </c>
      <c r="O53" s="6">
        <v>4234.43</v>
      </c>
      <c r="P53" s="6">
        <v>0</v>
      </c>
      <c r="Q53" s="6">
        <v>17186.21</v>
      </c>
      <c r="R53" s="7">
        <v>0</v>
      </c>
      <c r="S53" s="6">
        <v>-17186.21</v>
      </c>
      <c r="T53" s="6">
        <v>0</v>
      </c>
      <c r="U53" s="6">
        <v>-568374.89</v>
      </c>
      <c r="V53" s="6">
        <v>0</v>
      </c>
      <c r="W53" s="6">
        <v>-2289897.73</v>
      </c>
      <c r="X53" s="7">
        <v>0</v>
      </c>
      <c r="Y53" s="6">
        <v>2289897.73</v>
      </c>
      <c r="Z53" s="6">
        <v>0</v>
      </c>
      <c r="AA53" s="6">
        <v>11874.07</v>
      </c>
      <c r="AB53" s="6">
        <v>0</v>
      </c>
      <c r="AC53" s="6">
        <v>47899.37</v>
      </c>
      <c r="AD53" s="7">
        <v>0</v>
      </c>
      <c r="AE53" s="6">
        <v>-47899.37</v>
      </c>
      <c r="AF53" s="6">
        <v>0</v>
      </c>
      <c r="AG53" s="6">
        <v>6201.43</v>
      </c>
      <c r="AH53" s="6">
        <v>0</v>
      </c>
      <c r="AI53" s="6">
        <v>24675.11</v>
      </c>
      <c r="AJ53" s="7">
        <v>0</v>
      </c>
      <c r="AK53" s="6">
        <v>-24675.11</v>
      </c>
      <c r="AL53" s="6">
        <v>0</v>
      </c>
      <c r="AM53" s="6">
        <v>-538771.39</v>
      </c>
      <c r="AN53" s="6">
        <v>0</v>
      </c>
      <c r="AO53" s="6">
        <v>-2170860.23</v>
      </c>
      <c r="AP53" s="6">
        <v>0</v>
      </c>
      <c r="AQ53" s="6">
        <v>2170860.23</v>
      </c>
      <c r="AR53" s="6">
        <v>0</v>
      </c>
    </row>
    <row r="54" spans="2:44" outlineLevel="1">
      <c r="B54" s="5" t="s">
        <v>529</v>
      </c>
      <c r="C54" s="6">
        <v>8285.2099999999991</v>
      </c>
      <c r="D54" s="6">
        <v>0</v>
      </c>
      <c r="E54" s="6">
        <v>37146.18</v>
      </c>
      <c r="F54" s="7">
        <v>0</v>
      </c>
      <c r="G54" s="6">
        <v>-37146.18</v>
      </c>
      <c r="H54" s="6">
        <v>0</v>
      </c>
      <c r="I54" s="6">
        <v>133087.85999999999</v>
      </c>
      <c r="J54" s="6">
        <v>0</v>
      </c>
      <c r="K54" s="6">
        <v>532003.14</v>
      </c>
      <c r="L54" s="7">
        <v>0</v>
      </c>
      <c r="M54" s="6">
        <v>-532003.14</v>
      </c>
      <c r="N54" s="6">
        <v>0</v>
      </c>
      <c r="O54" s="6">
        <v>244937.19</v>
      </c>
      <c r="P54" s="6">
        <v>0</v>
      </c>
      <c r="Q54" s="6">
        <v>877326.45</v>
      </c>
      <c r="R54" s="7">
        <v>0</v>
      </c>
      <c r="S54" s="6">
        <v>-877326.45</v>
      </c>
      <c r="T54" s="6">
        <v>0</v>
      </c>
      <c r="U54" s="6">
        <v>462409.01</v>
      </c>
      <c r="V54" s="6">
        <v>1.4432</v>
      </c>
      <c r="W54" s="6">
        <v>1858789.45</v>
      </c>
      <c r="X54" s="6">
        <v>32040000</v>
      </c>
      <c r="Y54" s="6">
        <v>30181210.550000001</v>
      </c>
      <c r="Z54" s="6">
        <v>5.8014999999999999</v>
      </c>
      <c r="AA54" s="6">
        <v>77344.67</v>
      </c>
      <c r="AB54" s="6">
        <v>0</v>
      </c>
      <c r="AC54" s="6">
        <v>286499.59999999998</v>
      </c>
      <c r="AD54" s="7">
        <v>0</v>
      </c>
      <c r="AE54" s="6">
        <v>-286499.59999999998</v>
      </c>
      <c r="AF54" s="6">
        <v>0</v>
      </c>
      <c r="AG54" s="6">
        <v>146818.67000000001</v>
      </c>
      <c r="AH54" s="6">
        <v>0</v>
      </c>
      <c r="AI54" s="6">
        <v>524903.99</v>
      </c>
      <c r="AJ54" s="7">
        <v>0</v>
      </c>
      <c r="AK54" s="6">
        <v>-524903.99</v>
      </c>
      <c r="AL54" s="6">
        <v>0</v>
      </c>
      <c r="AM54" s="6">
        <v>1072882.6100000001</v>
      </c>
      <c r="AN54" s="6">
        <v>3.3485999999999998</v>
      </c>
      <c r="AO54" s="6">
        <v>4116668.81</v>
      </c>
      <c r="AP54" s="6">
        <v>32040000</v>
      </c>
      <c r="AQ54" s="6">
        <v>27923331.190000001</v>
      </c>
      <c r="AR54" s="6">
        <v>12.8485</v>
      </c>
    </row>
    <row r="55" spans="2:44" outlineLevel="2">
      <c r="B55" s="5" t="s">
        <v>546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7">
        <v>0</v>
      </c>
      <c r="J55" s="6">
        <v>0</v>
      </c>
      <c r="K55" s="7">
        <v>0</v>
      </c>
      <c r="L55" s="7">
        <v>0</v>
      </c>
      <c r="M55" s="6">
        <v>0</v>
      </c>
      <c r="N55" s="6">
        <v>0</v>
      </c>
      <c r="O55" s="7">
        <v>0</v>
      </c>
      <c r="P55" s="6">
        <v>0</v>
      </c>
      <c r="Q55" s="7">
        <v>0</v>
      </c>
      <c r="R55" s="7">
        <v>0</v>
      </c>
      <c r="S55" s="6">
        <v>0</v>
      </c>
      <c r="T55" s="6">
        <v>0</v>
      </c>
      <c r="U55" s="6">
        <v>450</v>
      </c>
      <c r="V55" s="6">
        <v>0</v>
      </c>
      <c r="W55" s="6">
        <v>21004.29</v>
      </c>
      <c r="X55" s="7">
        <v>0</v>
      </c>
      <c r="Y55" s="6">
        <v>-21004.29</v>
      </c>
      <c r="Z55" s="6">
        <v>0</v>
      </c>
      <c r="AA55" s="7">
        <v>0</v>
      </c>
      <c r="AB55" s="6">
        <v>0</v>
      </c>
      <c r="AC55" s="6">
        <v>4643.93</v>
      </c>
      <c r="AD55" s="7">
        <v>0</v>
      </c>
      <c r="AE55" s="6">
        <v>-4643.93</v>
      </c>
      <c r="AF55" s="6">
        <v>0</v>
      </c>
      <c r="AG55" s="7">
        <v>0</v>
      </c>
      <c r="AH55" s="6">
        <v>0</v>
      </c>
      <c r="AI55" s="6">
        <v>6788.22</v>
      </c>
      <c r="AJ55" s="7">
        <v>0</v>
      </c>
      <c r="AK55" s="6">
        <v>-6788.22</v>
      </c>
      <c r="AL55" s="6">
        <v>0</v>
      </c>
      <c r="AM55" s="6">
        <v>450</v>
      </c>
      <c r="AN55" s="6">
        <v>0</v>
      </c>
      <c r="AO55" s="6">
        <v>32436.44</v>
      </c>
      <c r="AP55" s="6">
        <v>0</v>
      </c>
      <c r="AQ55" s="6">
        <v>-32436.44</v>
      </c>
      <c r="AR55" s="6">
        <v>0</v>
      </c>
    </row>
    <row r="56" spans="2:44" outlineLevel="2">
      <c r="B56" s="5" t="s">
        <v>547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7">
        <v>0</v>
      </c>
      <c r="J56" s="6">
        <v>0</v>
      </c>
      <c r="K56" s="7">
        <v>0</v>
      </c>
      <c r="L56" s="7">
        <v>0</v>
      </c>
      <c r="M56" s="6">
        <v>0</v>
      </c>
      <c r="N56" s="6">
        <v>0</v>
      </c>
      <c r="O56" s="7">
        <v>0</v>
      </c>
      <c r="P56" s="6">
        <v>0</v>
      </c>
      <c r="Q56" s="7">
        <v>0</v>
      </c>
      <c r="R56" s="7">
        <v>0</v>
      </c>
      <c r="S56" s="6">
        <v>0</v>
      </c>
      <c r="T56" s="6">
        <v>0</v>
      </c>
      <c r="U56" s="6">
        <v>800</v>
      </c>
      <c r="V56" s="6">
        <v>0</v>
      </c>
      <c r="W56" s="6">
        <v>6499.77</v>
      </c>
      <c r="X56" s="7">
        <v>0</v>
      </c>
      <c r="Y56" s="6">
        <v>-6499.77</v>
      </c>
      <c r="Z56" s="6">
        <v>0</v>
      </c>
      <c r="AA56" s="7">
        <v>0</v>
      </c>
      <c r="AB56" s="6">
        <v>0</v>
      </c>
      <c r="AC56" s="7">
        <v>0</v>
      </c>
      <c r="AD56" s="7">
        <v>0</v>
      </c>
      <c r="AE56" s="6">
        <v>0</v>
      </c>
      <c r="AF56" s="6">
        <v>0</v>
      </c>
      <c r="AG56" s="6">
        <v>1920</v>
      </c>
      <c r="AH56" s="6">
        <v>0</v>
      </c>
      <c r="AI56" s="6">
        <v>20438.97</v>
      </c>
      <c r="AJ56" s="7">
        <v>0</v>
      </c>
      <c r="AK56" s="6">
        <v>-20438.97</v>
      </c>
      <c r="AL56" s="6">
        <v>0</v>
      </c>
      <c r="AM56" s="6">
        <v>2720</v>
      </c>
      <c r="AN56" s="6">
        <v>0</v>
      </c>
      <c r="AO56" s="6">
        <v>26938.74</v>
      </c>
      <c r="AP56" s="6">
        <v>0</v>
      </c>
      <c r="AQ56" s="6">
        <v>-26938.74</v>
      </c>
      <c r="AR56" s="6">
        <v>0</v>
      </c>
    </row>
    <row r="57" spans="2:44" outlineLevel="2">
      <c r="B57" s="5" t="s">
        <v>548</v>
      </c>
      <c r="C57" s="7">
        <v>0</v>
      </c>
      <c r="D57" s="6">
        <v>0</v>
      </c>
      <c r="E57" s="7">
        <v>0</v>
      </c>
      <c r="F57" s="7">
        <v>0</v>
      </c>
      <c r="G57" s="6">
        <v>0</v>
      </c>
      <c r="H57" s="6">
        <v>0</v>
      </c>
      <c r="I57" s="7">
        <v>0</v>
      </c>
      <c r="J57" s="6">
        <v>0</v>
      </c>
      <c r="K57" s="7">
        <v>0</v>
      </c>
      <c r="L57" s="7">
        <v>0</v>
      </c>
      <c r="M57" s="6">
        <v>0</v>
      </c>
      <c r="N57" s="6">
        <v>0</v>
      </c>
      <c r="O57" s="7">
        <v>0</v>
      </c>
      <c r="P57" s="6">
        <v>0</v>
      </c>
      <c r="Q57" s="7">
        <v>0</v>
      </c>
      <c r="R57" s="7">
        <v>0</v>
      </c>
      <c r="S57" s="6">
        <v>0</v>
      </c>
      <c r="T57" s="6">
        <v>0</v>
      </c>
      <c r="U57" s="6">
        <v>1875.7</v>
      </c>
      <c r="V57" s="6">
        <v>0</v>
      </c>
      <c r="W57" s="6">
        <v>36335.699999999997</v>
      </c>
      <c r="X57" s="7">
        <v>0</v>
      </c>
      <c r="Y57" s="6">
        <v>-36335.699999999997</v>
      </c>
      <c r="Z57" s="6">
        <v>0</v>
      </c>
      <c r="AA57" s="7">
        <v>0</v>
      </c>
      <c r="AB57" s="6">
        <v>0</v>
      </c>
      <c r="AC57" s="7">
        <v>0</v>
      </c>
      <c r="AD57" s="7">
        <v>0</v>
      </c>
      <c r="AE57" s="6">
        <v>0</v>
      </c>
      <c r="AF57" s="6">
        <v>0</v>
      </c>
      <c r="AG57" s="6">
        <v>6580</v>
      </c>
      <c r="AH57" s="6">
        <v>0</v>
      </c>
      <c r="AI57" s="6">
        <v>6580</v>
      </c>
      <c r="AJ57" s="7">
        <v>0</v>
      </c>
      <c r="AK57" s="6">
        <v>-6580</v>
      </c>
      <c r="AL57" s="6">
        <v>0</v>
      </c>
      <c r="AM57" s="6">
        <v>8455.7000000000007</v>
      </c>
      <c r="AN57" s="6">
        <v>0</v>
      </c>
      <c r="AO57" s="6">
        <v>42915.7</v>
      </c>
      <c r="AP57" s="6">
        <v>0</v>
      </c>
      <c r="AQ57" s="6">
        <v>-42915.7</v>
      </c>
      <c r="AR57" s="6">
        <v>0</v>
      </c>
    </row>
    <row r="58" spans="2:44" outlineLevel="2">
      <c r="B58" s="5" t="s">
        <v>550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6">
        <v>53.49</v>
      </c>
      <c r="J58" s="6">
        <v>0</v>
      </c>
      <c r="K58" s="6">
        <v>207.02</v>
      </c>
      <c r="L58" s="7">
        <v>0</v>
      </c>
      <c r="M58" s="6">
        <v>-207.02</v>
      </c>
      <c r="N58" s="6">
        <v>0</v>
      </c>
      <c r="O58" s="6">
        <v>93.35</v>
      </c>
      <c r="P58" s="6">
        <v>0</v>
      </c>
      <c r="Q58" s="6">
        <v>325.33999999999997</v>
      </c>
      <c r="R58" s="7">
        <v>0</v>
      </c>
      <c r="S58" s="6">
        <v>-325.33999999999997</v>
      </c>
      <c r="T58" s="6">
        <v>0</v>
      </c>
      <c r="U58" s="6">
        <v>451.62</v>
      </c>
      <c r="V58" s="6">
        <v>0</v>
      </c>
      <c r="W58" s="6">
        <v>2111.3000000000002</v>
      </c>
      <c r="X58" s="7">
        <v>0</v>
      </c>
      <c r="Y58" s="6">
        <v>-2111.3000000000002</v>
      </c>
      <c r="Z58" s="6">
        <v>0</v>
      </c>
      <c r="AA58" s="6">
        <v>82.76</v>
      </c>
      <c r="AB58" s="6">
        <v>0</v>
      </c>
      <c r="AC58" s="6">
        <v>379.24</v>
      </c>
      <c r="AD58" s="7">
        <v>0</v>
      </c>
      <c r="AE58" s="6">
        <v>-379.24</v>
      </c>
      <c r="AF58" s="6">
        <v>0</v>
      </c>
      <c r="AG58" s="6">
        <v>229.85</v>
      </c>
      <c r="AH58" s="6">
        <v>0</v>
      </c>
      <c r="AI58" s="6">
        <v>1061.02</v>
      </c>
      <c r="AJ58" s="7">
        <v>0</v>
      </c>
      <c r="AK58" s="6">
        <v>-1061.02</v>
      </c>
      <c r="AL58" s="6">
        <v>0</v>
      </c>
      <c r="AM58" s="6">
        <v>911.07</v>
      </c>
      <c r="AN58" s="6">
        <v>0</v>
      </c>
      <c r="AO58" s="6">
        <v>4083.92</v>
      </c>
      <c r="AP58" s="6">
        <v>0</v>
      </c>
      <c r="AQ58" s="6">
        <v>-4083.92</v>
      </c>
      <c r="AR58" s="6">
        <v>0</v>
      </c>
    </row>
    <row r="59" spans="2:44" outlineLevel="1">
      <c r="B59" s="5" t="s">
        <v>551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6">
        <v>53.49</v>
      </c>
      <c r="J59" s="6">
        <v>0</v>
      </c>
      <c r="K59" s="6">
        <v>207.02</v>
      </c>
      <c r="L59" s="7">
        <v>0</v>
      </c>
      <c r="M59" s="6">
        <v>-207.02</v>
      </c>
      <c r="N59" s="6">
        <v>0</v>
      </c>
      <c r="O59" s="6">
        <v>93.35</v>
      </c>
      <c r="P59" s="6">
        <v>0</v>
      </c>
      <c r="Q59" s="6">
        <v>325.33999999999997</v>
      </c>
      <c r="R59" s="7">
        <v>0</v>
      </c>
      <c r="S59" s="6">
        <v>-325.33999999999997</v>
      </c>
      <c r="T59" s="6">
        <v>0</v>
      </c>
      <c r="U59" s="6">
        <v>3577.32</v>
      </c>
      <c r="V59" s="6">
        <v>0</v>
      </c>
      <c r="W59" s="6">
        <v>65951.06</v>
      </c>
      <c r="X59" s="7">
        <v>0</v>
      </c>
      <c r="Y59" s="6">
        <v>-65951.06</v>
      </c>
      <c r="Z59" s="6">
        <v>0</v>
      </c>
      <c r="AA59" s="6">
        <v>82.76</v>
      </c>
      <c r="AB59" s="6">
        <v>0</v>
      </c>
      <c r="AC59" s="6">
        <v>5023.17</v>
      </c>
      <c r="AD59" s="7">
        <v>0</v>
      </c>
      <c r="AE59" s="6">
        <v>-5023.17</v>
      </c>
      <c r="AF59" s="6">
        <v>0</v>
      </c>
      <c r="AG59" s="6">
        <v>8729.85</v>
      </c>
      <c r="AH59" s="6">
        <v>0</v>
      </c>
      <c r="AI59" s="6">
        <v>34868.21</v>
      </c>
      <c r="AJ59" s="7">
        <v>0</v>
      </c>
      <c r="AK59" s="6">
        <v>-34868.21</v>
      </c>
      <c r="AL59" s="6">
        <v>0</v>
      </c>
      <c r="AM59" s="6">
        <v>12536.77</v>
      </c>
      <c r="AN59" s="6">
        <v>0</v>
      </c>
      <c r="AO59" s="6">
        <v>106374.8</v>
      </c>
      <c r="AP59" s="6">
        <v>0</v>
      </c>
      <c r="AQ59" s="6">
        <v>-106374.8</v>
      </c>
      <c r="AR59" s="6">
        <v>0</v>
      </c>
    </row>
    <row r="60" spans="2:44" outlineLevel="2">
      <c r="B60" s="5" t="s">
        <v>552</v>
      </c>
      <c r="C60" s="7">
        <v>0</v>
      </c>
      <c r="D60" s="6">
        <v>0</v>
      </c>
      <c r="E60" s="7">
        <v>0</v>
      </c>
      <c r="F60" s="7">
        <v>0</v>
      </c>
      <c r="G60" s="6">
        <v>0</v>
      </c>
      <c r="H60" s="6">
        <v>0</v>
      </c>
      <c r="I60" s="6">
        <v>66202</v>
      </c>
      <c r="J60" s="6">
        <v>0</v>
      </c>
      <c r="K60" s="6">
        <v>116464.77</v>
      </c>
      <c r="L60" s="7">
        <v>0</v>
      </c>
      <c r="M60" s="6">
        <v>-116464.77</v>
      </c>
      <c r="N60" s="6">
        <v>0</v>
      </c>
      <c r="O60" s="7">
        <v>0</v>
      </c>
      <c r="P60" s="6">
        <v>0</v>
      </c>
      <c r="Q60" s="6">
        <v>41800</v>
      </c>
      <c r="R60" s="7">
        <v>0</v>
      </c>
      <c r="S60" s="6">
        <v>-41800</v>
      </c>
      <c r="T60" s="6">
        <v>0</v>
      </c>
      <c r="U60" s="6">
        <v>11470</v>
      </c>
      <c r="V60" s="6">
        <v>0</v>
      </c>
      <c r="W60" s="6">
        <v>111070</v>
      </c>
      <c r="X60" s="7">
        <v>0</v>
      </c>
      <c r="Y60" s="6">
        <v>-111070</v>
      </c>
      <c r="Z60" s="6">
        <v>0</v>
      </c>
      <c r="AA60" s="7">
        <v>0</v>
      </c>
      <c r="AB60" s="6">
        <v>0</v>
      </c>
      <c r="AC60" s="6">
        <v>18158.849999999999</v>
      </c>
      <c r="AD60" s="7">
        <v>0</v>
      </c>
      <c r="AE60" s="6">
        <v>-18158.849999999999</v>
      </c>
      <c r="AF60" s="6">
        <v>0</v>
      </c>
      <c r="AG60" s="7">
        <v>0</v>
      </c>
      <c r="AH60" s="6">
        <v>0</v>
      </c>
      <c r="AI60" s="6">
        <v>36500</v>
      </c>
      <c r="AJ60" s="7">
        <v>0</v>
      </c>
      <c r="AK60" s="6">
        <v>-36500</v>
      </c>
      <c r="AL60" s="6">
        <v>0</v>
      </c>
      <c r="AM60" s="6">
        <v>77672</v>
      </c>
      <c r="AN60" s="6">
        <v>0</v>
      </c>
      <c r="AO60" s="6">
        <v>323993.62</v>
      </c>
      <c r="AP60" s="6">
        <v>0</v>
      </c>
      <c r="AQ60" s="6">
        <v>-323993.62</v>
      </c>
      <c r="AR60" s="6">
        <v>0</v>
      </c>
    </row>
    <row r="61" spans="2:44" outlineLevel="1">
      <c r="B61" s="5" t="s">
        <v>554</v>
      </c>
      <c r="C61" s="7">
        <v>0</v>
      </c>
      <c r="D61" s="6">
        <v>0</v>
      </c>
      <c r="E61" s="7">
        <v>0</v>
      </c>
      <c r="F61" s="7">
        <v>0</v>
      </c>
      <c r="G61" s="6">
        <v>0</v>
      </c>
      <c r="H61" s="6">
        <v>0</v>
      </c>
      <c r="I61" s="6">
        <v>66202</v>
      </c>
      <c r="J61" s="6">
        <v>0</v>
      </c>
      <c r="K61" s="6">
        <v>116464.77</v>
      </c>
      <c r="L61" s="7">
        <v>0</v>
      </c>
      <c r="M61" s="6">
        <v>-116464.77</v>
      </c>
      <c r="N61" s="6">
        <v>0</v>
      </c>
      <c r="O61" s="7">
        <v>0</v>
      </c>
      <c r="P61" s="6">
        <v>0</v>
      </c>
      <c r="Q61" s="6">
        <v>41800</v>
      </c>
      <c r="R61" s="7">
        <v>0</v>
      </c>
      <c r="S61" s="6">
        <v>-41800</v>
      </c>
      <c r="T61" s="6">
        <v>0</v>
      </c>
      <c r="U61" s="6">
        <v>11470</v>
      </c>
      <c r="V61" s="6">
        <v>0</v>
      </c>
      <c r="W61" s="6">
        <v>111070</v>
      </c>
      <c r="X61" s="7">
        <v>0</v>
      </c>
      <c r="Y61" s="6">
        <v>-111070</v>
      </c>
      <c r="Z61" s="6">
        <v>0</v>
      </c>
      <c r="AA61" s="7">
        <v>0</v>
      </c>
      <c r="AB61" s="6">
        <v>0</v>
      </c>
      <c r="AC61" s="6">
        <v>18158.849999999999</v>
      </c>
      <c r="AD61" s="7">
        <v>0</v>
      </c>
      <c r="AE61" s="6">
        <v>-18158.849999999999</v>
      </c>
      <c r="AF61" s="6">
        <v>0</v>
      </c>
      <c r="AG61" s="7">
        <v>0</v>
      </c>
      <c r="AH61" s="6">
        <v>0</v>
      </c>
      <c r="AI61" s="6">
        <v>36500</v>
      </c>
      <c r="AJ61" s="7">
        <v>0</v>
      </c>
      <c r="AK61" s="6">
        <v>-36500</v>
      </c>
      <c r="AL61" s="6">
        <v>0</v>
      </c>
      <c r="AM61" s="6">
        <v>77672</v>
      </c>
      <c r="AN61" s="6">
        <v>0</v>
      </c>
      <c r="AO61" s="6">
        <v>323993.62</v>
      </c>
      <c r="AP61" s="6">
        <v>0</v>
      </c>
      <c r="AQ61" s="6">
        <v>-323993.62</v>
      </c>
      <c r="AR61" s="6">
        <v>0</v>
      </c>
    </row>
    <row r="62" spans="2:44" outlineLevel="2">
      <c r="B62" s="5" t="s">
        <v>563</v>
      </c>
      <c r="C62" s="7">
        <v>0</v>
      </c>
      <c r="D62" s="6">
        <v>0</v>
      </c>
      <c r="E62" s="7">
        <v>0</v>
      </c>
      <c r="F62" s="7">
        <v>0</v>
      </c>
      <c r="G62" s="6">
        <v>0</v>
      </c>
      <c r="H62" s="6">
        <v>0</v>
      </c>
      <c r="I62" s="7">
        <v>0</v>
      </c>
      <c r="J62" s="6">
        <v>0</v>
      </c>
      <c r="K62" s="7">
        <v>0</v>
      </c>
      <c r="L62" s="7">
        <v>0</v>
      </c>
      <c r="M62" s="6">
        <v>0</v>
      </c>
      <c r="N62" s="6">
        <v>0</v>
      </c>
      <c r="O62" s="7">
        <v>0</v>
      </c>
      <c r="P62" s="6">
        <v>0</v>
      </c>
      <c r="Q62" s="7">
        <v>0</v>
      </c>
      <c r="R62" s="7">
        <v>0</v>
      </c>
      <c r="S62" s="6">
        <v>0</v>
      </c>
      <c r="T62" s="6">
        <v>0</v>
      </c>
      <c r="U62" s="7">
        <v>0</v>
      </c>
      <c r="V62" s="6">
        <v>0</v>
      </c>
      <c r="W62" s="6">
        <v>1526229.74</v>
      </c>
      <c r="X62" s="7">
        <v>0</v>
      </c>
      <c r="Y62" s="6">
        <v>-1526229.74</v>
      </c>
      <c r="Z62" s="6">
        <v>0</v>
      </c>
      <c r="AA62" s="7">
        <v>0</v>
      </c>
      <c r="AB62" s="6">
        <v>0</v>
      </c>
      <c r="AC62" s="7">
        <v>0</v>
      </c>
      <c r="AD62" s="7">
        <v>0</v>
      </c>
      <c r="AE62" s="6">
        <v>0</v>
      </c>
      <c r="AF62" s="6">
        <v>0</v>
      </c>
      <c r="AG62" s="7">
        <v>0</v>
      </c>
      <c r="AH62" s="6">
        <v>0</v>
      </c>
      <c r="AI62" s="7">
        <v>0</v>
      </c>
      <c r="AJ62" s="7">
        <v>0</v>
      </c>
      <c r="AK62" s="6">
        <v>0</v>
      </c>
      <c r="AL62" s="6">
        <v>0</v>
      </c>
      <c r="AM62" s="6">
        <v>0</v>
      </c>
      <c r="AN62" s="6">
        <v>0</v>
      </c>
      <c r="AO62" s="6">
        <v>1526229.74</v>
      </c>
      <c r="AP62" s="6">
        <v>0</v>
      </c>
      <c r="AQ62" s="6">
        <v>-1526229.74</v>
      </c>
      <c r="AR62" s="6">
        <v>0</v>
      </c>
    </row>
    <row r="63" spans="2:44" outlineLevel="2">
      <c r="B63" s="5" t="s">
        <v>564</v>
      </c>
      <c r="C63" s="7">
        <v>0</v>
      </c>
      <c r="D63" s="6">
        <v>0</v>
      </c>
      <c r="E63" s="7">
        <v>0</v>
      </c>
      <c r="F63" s="7">
        <v>0</v>
      </c>
      <c r="G63" s="6">
        <v>0</v>
      </c>
      <c r="H63" s="6">
        <v>0</v>
      </c>
      <c r="I63" s="7">
        <v>0</v>
      </c>
      <c r="J63" s="6">
        <v>0</v>
      </c>
      <c r="K63" s="6">
        <v>14030</v>
      </c>
      <c r="L63" s="7">
        <v>0</v>
      </c>
      <c r="M63" s="6">
        <v>-14030</v>
      </c>
      <c r="N63" s="6">
        <v>0</v>
      </c>
      <c r="O63" s="7">
        <v>0</v>
      </c>
      <c r="P63" s="6">
        <v>0</v>
      </c>
      <c r="Q63" s="7">
        <v>0</v>
      </c>
      <c r="R63" s="7">
        <v>0</v>
      </c>
      <c r="S63" s="6">
        <v>0</v>
      </c>
      <c r="T63" s="6">
        <v>0</v>
      </c>
      <c r="U63" s="7">
        <v>0</v>
      </c>
      <c r="V63" s="6">
        <v>0</v>
      </c>
      <c r="W63" s="7">
        <v>0</v>
      </c>
      <c r="X63" s="7">
        <v>0</v>
      </c>
      <c r="Y63" s="6">
        <v>0</v>
      </c>
      <c r="Z63" s="6">
        <v>0</v>
      </c>
      <c r="AA63" s="7">
        <v>0</v>
      </c>
      <c r="AB63" s="6">
        <v>0</v>
      </c>
      <c r="AC63" s="7">
        <v>0</v>
      </c>
      <c r="AD63" s="7">
        <v>0</v>
      </c>
      <c r="AE63" s="6">
        <v>0</v>
      </c>
      <c r="AF63" s="6">
        <v>0</v>
      </c>
      <c r="AG63" s="7">
        <v>0</v>
      </c>
      <c r="AH63" s="6">
        <v>0</v>
      </c>
      <c r="AI63" s="7">
        <v>0</v>
      </c>
      <c r="AJ63" s="7">
        <v>0</v>
      </c>
      <c r="AK63" s="6">
        <v>0</v>
      </c>
      <c r="AL63" s="6">
        <v>0</v>
      </c>
      <c r="AM63" s="6">
        <v>0</v>
      </c>
      <c r="AN63" s="6">
        <v>0</v>
      </c>
      <c r="AO63" s="6">
        <v>14030</v>
      </c>
      <c r="AP63" s="6">
        <v>0</v>
      </c>
      <c r="AQ63" s="6">
        <v>-14030</v>
      </c>
      <c r="AR63" s="6">
        <v>0</v>
      </c>
    </row>
    <row r="64" spans="2:44" outlineLevel="2">
      <c r="B64" s="5" t="s">
        <v>565</v>
      </c>
      <c r="C64" s="7">
        <v>0</v>
      </c>
      <c r="D64" s="6">
        <v>0</v>
      </c>
      <c r="E64" s="7">
        <v>0</v>
      </c>
      <c r="F64" s="7">
        <v>0</v>
      </c>
      <c r="G64" s="6">
        <v>0</v>
      </c>
      <c r="H64" s="6">
        <v>0</v>
      </c>
      <c r="I64" s="7">
        <v>0</v>
      </c>
      <c r="J64" s="6">
        <v>0</v>
      </c>
      <c r="K64" s="6">
        <v>97446.94</v>
      </c>
      <c r="L64" s="7">
        <v>0</v>
      </c>
      <c r="M64" s="6">
        <v>-97446.94</v>
      </c>
      <c r="N64" s="6">
        <v>0</v>
      </c>
      <c r="O64" s="7">
        <v>0</v>
      </c>
      <c r="P64" s="6">
        <v>0</v>
      </c>
      <c r="Q64" s="7">
        <v>0</v>
      </c>
      <c r="R64" s="7">
        <v>0</v>
      </c>
      <c r="S64" s="6">
        <v>0</v>
      </c>
      <c r="T64" s="6">
        <v>0</v>
      </c>
      <c r="U64" s="7">
        <v>0</v>
      </c>
      <c r="V64" s="6">
        <v>0</v>
      </c>
      <c r="W64" s="7">
        <v>0</v>
      </c>
      <c r="X64" s="7">
        <v>0</v>
      </c>
      <c r="Y64" s="6">
        <v>0</v>
      </c>
      <c r="Z64" s="6">
        <v>0</v>
      </c>
      <c r="AA64" s="7">
        <v>0</v>
      </c>
      <c r="AB64" s="6">
        <v>0</v>
      </c>
      <c r="AC64" s="7">
        <v>0</v>
      </c>
      <c r="AD64" s="7">
        <v>0</v>
      </c>
      <c r="AE64" s="6">
        <v>0</v>
      </c>
      <c r="AF64" s="6">
        <v>0</v>
      </c>
      <c r="AG64" s="7">
        <v>0</v>
      </c>
      <c r="AH64" s="6">
        <v>0</v>
      </c>
      <c r="AI64" s="7">
        <v>0</v>
      </c>
      <c r="AJ64" s="7">
        <v>0</v>
      </c>
      <c r="AK64" s="6">
        <v>0</v>
      </c>
      <c r="AL64" s="6">
        <v>0</v>
      </c>
      <c r="AM64" s="6">
        <v>0</v>
      </c>
      <c r="AN64" s="6">
        <v>0</v>
      </c>
      <c r="AO64" s="6">
        <v>97446.94</v>
      </c>
      <c r="AP64" s="6">
        <v>0</v>
      </c>
      <c r="AQ64" s="6">
        <v>-97446.94</v>
      </c>
      <c r="AR64" s="6">
        <v>0</v>
      </c>
    </row>
    <row r="65" spans="2:44" outlineLevel="2">
      <c r="B65" s="5" t="s">
        <v>566</v>
      </c>
      <c r="C65" s="7">
        <v>0</v>
      </c>
      <c r="D65" s="6">
        <v>0</v>
      </c>
      <c r="E65" s="7">
        <v>0</v>
      </c>
      <c r="F65" s="7">
        <v>0</v>
      </c>
      <c r="G65" s="6">
        <v>0</v>
      </c>
      <c r="H65" s="6">
        <v>0</v>
      </c>
      <c r="I65" s="7">
        <v>0</v>
      </c>
      <c r="J65" s="6">
        <v>0</v>
      </c>
      <c r="K65" s="6">
        <v>119995.37</v>
      </c>
      <c r="L65" s="7">
        <v>0</v>
      </c>
      <c r="M65" s="6">
        <v>-119995.37</v>
      </c>
      <c r="N65" s="6">
        <v>0</v>
      </c>
      <c r="O65" s="7">
        <v>0</v>
      </c>
      <c r="P65" s="6">
        <v>0</v>
      </c>
      <c r="Q65" s="7">
        <v>0</v>
      </c>
      <c r="R65" s="7">
        <v>0</v>
      </c>
      <c r="S65" s="6">
        <v>0</v>
      </c>
      <c r="T65" s="6">
        <v>0</v>
      </c>
      <c r="U65" s="7">
        <v>0</v>
      </c>
      <c r="V65" s="6">
        <v>0</v>
      </c>
      <c r="W65" s="7">
        <v>0</v>
      </c>
      <c r="X65" s="7">
        <v>0</v>
      </c>
      <c r="Y65" s="6">
        <v>0</v>
      </c>
      <c r="Z65" s="6">
        <v>0</v>
      </c>
      <c r="AA65" s="7">
        <v>0</v>
      </c>
      <c r="AB65" s="6">
        <v>0</v>
      </c>
      <c r="AC65" s="7">
        <v>0</v>
      </c>
      <c r="AD65" s="7">
        <v>0</v>
      </c>
      <c r="AE65" s="6">
        <v>0</v>
      </c>
      <c r="AF65" s="6">
        <v>0</v>
      </c>
      <c r="AG65" s="7">
        <v>0</v>
      </c>
      <c r="AH65" s="6">
        <v>0</v>
      </c>
      <c r="AI65" s="7">
        <v>0</v>
      </c>
      <c r="AJ65" s="7">
        <v>0</v>
      </c>
      <c r="AK65" s="6">
        <v>0</v>
      </c>
      <c r="AL65" s="6">
        <v>0</v>
      </c>
      <c r="AM65" s="6">
        <v>0</v>
      </c>
      <c r="AN65" s="6">
        <v>0</v>
      </c>
      <c r="AO65" s="6">
        <v>119995.37</v>
      </c>
      <c r="AP65" s="6">
        <v>0</v>
      </c>
      <c r="AQ65" s="6">
        <v>-119995.37</v>
      </c>
      <c r="AR65" s="6">
        <v>0</v>
      </c>
    </row>
    <row r="66" spans="2:44" outlineLevel="2">
      <c r="B66" s="5" t="s">
        <v>568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6">
        <v>0</v>
      </c>
      <c r="O66" s="7">
        <v>0</v>
      </c>
      <c r="P66" s="6">
        <v>0</v>
      </c>
      <c r="Q66" s="7">
        <v>0</v>
      </c>
      <c r="R66" s="7">
        <v>0</v>
      </c>
      <c r="S66" s="6">
        <v>0</v>
      </c>
      <c r="T66" s="6">
        <v>0</v>
      </c>
      <c r="U66" s="7">
        <v>0</v>
      </c>
      <c r="V66" s="6">
        <v>0</v>
      </c>
      <c r="W66" s="7">
        <v>0</v>
      </c>
      <c r="X66" s="7">
        <v>0</v>
      </c>
      <c r="Y66" s="6">
        <v>0</v>
      </c>
      <c r="Z66" s="6">
        <v>0</v>
      </c>
      <c r="AA66" s="7">
        <v>0</v>
      </c>
      <c r="AB66" s="6">
        <v>0</v>
      </c>
      <c r="AC66" s="7">
        <v>0</v>
      </c>
      <c r="AD66" s="7">
        <v>0</v>
      </c>
      <c r="AE66" s="6">
        <v>0</v>
      </c>
      <c r="AF66" s="6">
        <v>0</v>
      </c>
      <c r="AG66" s="7">
        <v>0</v>
      </c>
      <c r="AH66" s="6">
        <v>0</v>
      </c>
      <c r="AI66" s="7">
        <v>0</v>
      </c>
      <c r="AJ66" s="7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</row>
    <row r="67" spans="2:44" outlineLevel="1">
      <c r="B67" s="5" t="s">
        <v>570</v>
      </c>
      <c r="C67" s="7">
        <v>0</v>
      </c>
      <c r="D67" s="6">
        <v>0</v>
      </c>
      <c r="E67" s="7">
        <v>0</v>
      </c>
      <c r="F67" s="7">
        <v>0</v>
      </c>
      <c r="G67" s="6">
        <v>0</v>
      </c>
      <c r="H67" s="6">
        <v>0</v>
      </c>
      <c r="I67" s="7">
        <v>0</v>
      </c>
      <c r="J67" s="6">
        <v>0</v>
      </c>
      <c r="K67" s="6">
        <v>231472.31</v>
      </c>
      <c r="L67" s="7">
        <v>0</v>
      </c>
      <c r="M67" s="6">
        <v>-231472.31</v>
      </c>
      <c r="N67" s="6">
        <v>0</v>
      </c>
      <c r="O67" s="7">
        <v>0</v>
      </c>
      <c r="P67" s="6">
        <v>0</v>
      </c>
      <c r="Q67" s="7">
        <v>0</v>
      </c>
      <c r="R67" s="7">
        <v>0</v>
      </c>
      <c r="S67" s="6">
        <v>0</v>
      </c>
      <c r="T67" s="6">
        <v>0</v>
      </c>
      <c r="U67" s="7">
        <v>0</v>
      </c>
      <c r="V67" s="6">
        <v>0</v>
      </c>
      <c r="W67" s="6">
        <v>1526229.74</v>
      </c>
      <c r="X67" s="7">
        <v>0</v>
      </c>
      <c r="Y67" s="6">
        <v>-1526229.74</v>
      </c>
      <c r="Z67" s="6">
        <v>0</v>
      </c>
      <c r="AA67" s="7">
        <v>0</v>
      </c>
      <c r="AB67" s="6">
        <v>0</v>
      </c>
      <c r="AC67" s="7">
        <v>0</v>
      </c>
      <c r="AD67" s="7">
        <v>0</v>
      </c>
      <c r="AE67" s="6">
        <v>0</v>
      </c>
      <c r="AF67" s="6">
        <v>0</v>
      </c>
      <c r="AG67" s="7">
        <v>0</v>
      </c>
      <c r="AH67" s="6">
        <v>0</v>
      </c>
      <c r="AI67" s="7">
        <v>0</v>
      </c>
      <c r="AJ67" s="7">
        <v>0</v>
      </c>
      <c r="AK67" s="6">
        <v>0</v>
      </c>
      <c r="AL67" s="6">
        <v>0</v>
      </c>
      <c r="AM67" s="6">
        <v>0</v>
      </c>
      <c r="AN67" s="6">
        <v>0</v>
      </c>
      <c r="AO67" s="6">
        <v>1757702.05</v>
      </c>
      <c r="AP67" s="6">
        <v>0</v>
      </c>
      <c r="AQ67" s="6">
        <v>-1757702.05</v>
      </c>
      <c r="AR67" s="6">
        <v>0</v>
      </c>
    </row>
    <row r="68" spans="2:44" outlineLevel="2">
      <c r="B68" s="5" t="s">
        <v>571</v>
      </c>
      <c r="C68" s="7">
        <v>0</v>
      </c>
      <c r="D68" s="6">
        <v>0</v>
      </c>
      <c r="E68" s="7">
        <v>0</v>
      </c>
      <c r="F68" s="7">
        <v>0</v>
      </c>
      <c r="G68" s="6">
        <v>0</v>
      </c>
      <c r="H68" s="6">
        <v>0</v>
      </c>
      <c r="I68" s="6">
        <v>2910000</v>
      </c>
      <c r="J68" s="6">
        <v>0</v>
      </c>
      <c r="K68" s="6">
        <v>2910000</v>
      </c>
      <c r="L68" s="7">
        <v>0</v>
      </c>
      <c r="M68" s="6">
        <v>-2910000</v>
      </c>
      <c r="N68" s="6">
        <v>0</v>
      </c>
      <c r="O68" s="7">
        <v>0</v>
      </c>
      <c r="P68" s="6">
        <v>0</v>
      </c>
      <c r="Q68" s="7">
        <v>0</v>
      </c>
      <c r="R68" s="7">
        <v>0</v>
      </c>
      <c r="S68" s="6">
        <v>0</v>
      </c>
      <c r="T68" s="6">
        <v>0</v>
      </c>
      <c r="U68" s="7">
        <v>0</v>
      </c>
      <c r="V68" s="6">
        <v>0</v>
      </c>
      <c r="W68" s="7">
        <v>0</v>
      </c>
      <c r="X68" s="7">
        <v>0</v>
      </c>
      <c r="Y68" s="6">
        <v>0</v>
      </c>
      <c r="Z68" s="6">
        <v>0</v>
      </c>
      <c r="AA68" s="7">
        <v>0</v>
      </c>
      <c r="AB68" s="6">
        <v>0</v>
      </c>
      <c r="AC68" s="7">
        <v>0</v>
      </c>
      <c r="AD68" s="7">
        <v>0</v>
      </c>
      <c r="AE68" s="6">
        <v>0</v>
      </c>
      <c r="AF68" s="6">
        <v>0</v>
      </c>
      <c r="AG68" s="6">
        <v>843925.24</v>
      </c>
      <c r="AH68" s="6">
        <v>0</v>
      </c>
      <c r="AI68" s="6">
        <v>1205607.48</v>
      </c>
      <c r="AJ68" s="7">
        <v>0</v>
      </c>
      <c r="AK68" s="6">
        <v>-1205607.48</v>
      </c>
      <c r="AL68" s="6">
        <v>0</v>
      </c>
      <c r="AM68" s="6">
        <v>3753925.24</v>
      </c>
      <c r="AN68" s="6">
        <v>0</v>
      </c>
      <c r="AO68" s="6">
        <v>4115607.48</v>
      </c>
      <c r="AP68" s="6">
        <v>0</v>
      </c>
      <c r="AQ68" s="6">
        <v>-4115607.48</v>
      </c>
      <c r="AR68" s="6">
        <v>0</v>
      </c>
    </row>
    <row r="69" spans="2:44" outlineLevel="2">
      <c r="B69" s="5" t="s">
        <v>686</v>
      </c>
      <c r="C69" s="7">
        <v>0</v>
      </c>
      <c r="D69" s="6">
        <v>0</v>
      </c>
      <c r="E69" s="7">
        <v>0</v>
      </c>
      <c r="F69" s="7">
        <v>0</v>
      </c>
      <c r="G69" s="6">
        <v>0</v>
      </c>
      <c r="H69" s="6">
        <v>0</v>
      </c>
      <c r="I69" s="6">
        <v>2152.2199999999998</v>
      </c>
      <c r="J69" s="6">
        <v>0.4304</v>
      </c>
      <c r="K69" s="6">
        <v>5006.3599999999997</v>
      </c>
      <c r="L69" s="6">
        <v>500000</v>
      </c>
      <c r="M69" s="6">
        <v>494993.64</v>
      </c>
      <c r="N69" s="6">
        <v>1.0013000000000001</v>
      </c>
      <c r="O69" s="7">
        <v>0</v>
      </c>
      <c r="P69" s="6">
        <v>0</v>
      </c>
      <c r="Q69" s="7">
        <v>0</v>
      </c>
      <c r="R69" s="7">
        <v>0</v>
      </c>
      <c r="S69" s="6">
        <v>0</v>
      </c>
      <c r="T69" s="6">
        <v>0</v>
      </c>
      <c r="U69" s="7">
        <v>0</v>
      </c>
      <c r="V69" s="6">
        <v>0</v>
      </c>
      <c r="W69" s="6">
        <v>277500</v>
      </c>
      <c r="X69" s="6">
        <v>580000</v>
      </c>
      <c r="Y69" s="6">
        <v>302500</v>
      </c>
      <c r="Z69" s="6">
        <v>47.844799999999999</v>
      </c>
      <c r="AA69" s="7">
        <v>0</v>
      </c>
      <c r="AB69" s="6">
        <v>0</v>
      </c>
      <c r="AC69" s="7">
        <v>0</v>
      </c>
      <c r="AD69" s="7">
        <v>0</v>
      </c>
      <c r="AE69" s="6">
        <v>0</v>
      </c>
      <c r="AF69" s="6">
        <v>0</v>
      </c>
      <c r="AG69" s="7">
        <v>0</v>
      </c>
      <c r="AH69" s="6">
        <v>0</v>
      </c>
      <c r="AI69" s="7">
        <v>0</v>
      </c>
      <c r="AJ69" s="7">
        <v>0</v>
      </c>
      <c r="AK69" s="6">
        <v>0</v>
      </c>
      <c r="AL69" s="6">
        <v>0</v>
      </c>
      <c r="AM69" s="6">
        <v>2152.2199999999998</v>
      </c>
      <c r="AN69" s="6">
        <v>0.1993</v>
      </c>
      <c r="AO69" s="6">
        <v>282506.36</v>
      </c>
      <c r="AP69" s="6">
        <v>1080000</v>
      </c>
      <c r="AQ69" s="6">
        <v>797493.64</v>
      </c>
      <c r="AR69" s="6">
        <v>26.158000000000001</v>
      </c>
    </row>
    <row r="70" spans="2:44" outlineLevel="2">
      <c r="B70" s="5" t="s">
        <v>573</v>
      </c>
      <c r="C70" s="6">
        <v>2</v>
      </c>
      <c r="D70" s="6">
        <v>0</v>
      </c>
      <c r="E70" s="6">
        <v>14</v>
      </c>
      <c r="F70" s="7">
        <v>0</v>
      </c>
      <c r="G70" s="6">
        <v>-14</v>
      </c>
      <c r="H70" s="6">
        <v>0</v>
      </c>
      <c r="I70" s="6">
        <v>42</v>
      </c>
      <c r="J70" s="6">
        <v>0</v>
      </c>
      <c r="K70" s="6">
        <v>209</v>
      </c>
      <c r="L70" s="7">
        <v>0</v>
      </c>
      <c r="M70" s="6">
        <v>-209</v>
      </c>
      <c r="N70" s="6">
        <v>0</v>
      </c>
      <c r="O70" s="6">
        <v>64</v>
      </c>
      <c r="P70" s="6">
        <v>0</v>
      </c>
      <c r="Q70" s="6">
        <v>321</v>
      </c>
      <c r="R70" s="7">
        <v>0</v>
      </c>
      <c r="S70" s="6">
        <v>-321</v>
      </c>
      <c r="T70" s="6">
        <v>0</v>
      </c>
      <c r="U70" s="6">
        <v>111</v>
      </c>
      <c r="V70" s="6">
        <v>0</v>
      </c>
      <c r="W70" s="6">
        <v>552</v>
      </c>
      <c r="X70" s="7">
        <v>0</v>
      </c>
      <c r="Y70" s="6">
        <v>-552</v>
      </c>
      <c r="Z70" s="6">
        <v>0</v>
      </c>
      <c r="AA70" s="6">
        <v>43</v>
      </c>
      <c r="AB70" s="6">
        <v>0</v>
      </c>
      <c r="AC70" s="6">
        <v>214</v>
      </c>
      <c r="AD70" s="7">
        <v>0</v>
      </c>
      <c r="AE70" s="6">
        <v>-214</v>
      </c>
      <c r="AF70" s="6">
        <v>0</v>
      </c>
      <c r="AG70" s="6">
        <v>59</v>
      </c>
      <c r="AH70" s="6">
        <v>0</v>
      </c>
      <c r="AI70" s="6">
        <v>298</v>
      </c>
      <c r="AJ70" s="7">
        <v>0</v>
      </c>
      <c r="AK70" s="6">
        <v>-298</v>
      </c>
      <c r="AL70" s="6">
        <v>0</v>
      </c>
      <c r="AM70" s="6">
        <v>321</v>
      </c>
      <c r="AN70" s="6">
        <v>0</v>
      </c>
      <c r="AO70" s="6">
        <v>1608</v>
      </c>
      <c r="AP70" s="6">
        <v>0</v>
      </c>
      <c r="AQ70" s="6">
        <v>-1608</v>
      </c>
      <c r="AR70" s="6">
        <v>0</v>
      </c>
    </row>
    <row r="71" spans="2:44" outlineLevel="1">
      <c r="B71" s="5" t="s">
        <v>574</v>
      </c>
      <c r="C71" s="6">
        <v>2</v>
      </c>
      <c r="D71" s="6">
        <v>0</v>
      </c>
      <c r="E71" s="6">
        <v>14</v>
      </c>
      <c r="F71" s="7">
        <v>0</v>
      </c>
      <c r="G71" s="6">
        <v>-14</v>
      </c>
      <c r="H71" s="6">
        <v>0</v>
      </c>
      <c r="I71" s="6">
        <v>2912194.22</v>
      </c>
      <c r="J71" s="6">
        <v>582.43880000000001</v>
      </c>
      <c r="K71" s="6">
        <v>2915215.3599999999</v>
      </c>
      <c r="L71" s="6">
        <v>500000</v>
      </c>
      <c r="M71" s="6">
        <v>-2415215.36</v>
      </c>
      <c r="N71" s="6">
        <v>583.04309999999998</v>
      </c>
      <c r="O71" s="6">
        <v>64</v>
      </c>
      <c r="P71" s="6">
        <v>0</v>
      </c>
      <c r="Q71" s="6">
        <v>321</v>
      </c>
      <c r="R71" s="7">
        <v>0</v>
      </c>
      <c r="S71" s="6">
        <v>-321</v>
      </c>
      <c r="T71" s="6">
        <v>0</v>
      </c>
      <c r="U71" s="6">
        <v>111</v>
      </c>
      <c r="V71" s="6">
        <v>1.9099999999999999E-2</v>
      </c>
      <c r="W71" s="6">
        <v>278052</v>
      </c>
      <c r="X71" s="6">
        <v>580000</v>
      </c>
      <c r="Y71" s="6">
        <v>301948</v>
      </c>
      <c r="Z71" s="6">
        <v>47.94</v>
      </c>
      <c r="AA71" s="6">
        <v>43</v>
      </c>
      <c r="AB71" s="6">
        <v>0</v>
      </c>
      <c r="AC71" s="6">
        <v>214</v>
      </c>
      <c r="AD71" s="7">
        <v>0</v>
      </c>
      <c r="AE71" s="6">
        <v>-214</v>
      </c>
      <c r="AF71" s="6">
        <v>0</v>
      </c>
      <c r="AG71" s="6">
        <v>843984.24</v>
      </c>
      <c r="AH71" s="6">
        <v>0</v>
      </c>
      <c r="AI71" s="6">
        <v>1205905.48</v>
      </c>
      <c r="AJ71" s="7">
        <v>0</v>
      </c>
      <c r="AK71" s="6">
        <v>-1205905.48</v>
      </c>
      <c r="AL71" s="6">
        <v>0</v>
      </c>
      <c r="AM71" s="6">
        <v>3756398.46</v>
      </c>
      <c r="AN71" s="6">
        <v>347.81470000000002</v>
      </c>
      <c r="AO71" s="6">
        <v>4399721.84</v>
      </c>
      <c r="AP71" s="6">
        <v>1080000</v>
      </c>
      <c r="AQ71" s="6">
        <v>-3319721.84</v>
      </c>
      <c r="AR71" s="6">
        <v>407.38170000000002</v>
      </c>
    </row>
    <row r="72" spans="2:44" outlineLevel="2">
      <c r="B72" s="5" t="s">
        <v>586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7">
        <v>0</v>
      </c>
      <c r="J72" s="6">
        <v>0</v>
      </c>
      <c r="K72" s="7">
        <v>0</v>
      </c>
      <c r="L72" s="7">
        <v>0</v>
      </c>
      <c r="M72" s="6">
        <v>0</v>
      </c>
      <c r="N72" s="6">
        <v>0</v>
      </c>
      <c r="O72" s="7">
        <v>0</v>
      </c>
      <c r="P72" s="6">
        <v>0</v>
      </c>
      <c r="Q72" s="7">
        <v>0</v>
      </c>
      <c r="R72" s="7">
        <v>0</v>
      </c>
      <c r="S72" s="6">
        <v>0</v>
      </c>
      <c r="T72" s="6">
        <v>0</v>
      </c>
      <c r="U72" s="7">
        <v>0</v>
      </c>
      <c r="V72" s="6">
        <v>0</v>
      </c>
      <c r="W72" s="7">
        <v>0</v>
      </c>
      <c r="X72" s="7">
        <v>0</v>
      </c>
      <c r="Y72" s="6">
        <v>0</v>
      </c>
      <c r="Z72" s="6">
        <v>0</v>
      </c>
      <c r="AA72" s="7">
        <v>0</v>
      </c>
      <c r="AB72" s="6">
        <v>0</v>
      </c>
      <c r="AC72" s="7">
        <v>0</v>
      </c>
      <c r="AD72" s="6">
        <v>2000</v>
      </c>
      <c r="AE72" s="6">
        <v>2000</v>
      </c>
      <c r="AF72" s="6">
        <v>0</v>
      </c>
      <c r="AG72" s="7">
        <v>0</v>
      </c>
      <c r="AH72" s="6">
        <v>0</v>
      </c>
      <c r="AI72" s="7">
        <v>0</v>
      </c>
      <c r="AJ72" s="7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2000</v>
      </c>
      <c r="AQ72" s="6">
        <v>2000</v>
      </c>
      <c r="AR72" s="6">
        <v>0</v>
      </c>
    </row>
    <row r="73" spans="2:44" outlineLevel="2">
      <c r="B73" s="5" t="s">
        <v>588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7">
        <v>0</v>
      </c>
      <c r="J73" s="6">
        <v>0</v>
      </c>
      <c r="K73" s="6">
        <v>3450</v>
      </c>
      <c r="L73" s="7">
        <v>0</v>
      </c>
      <c r="M73" s="6">
        <v>-3450</v>
      </c>
      <c r="N73" s="6">
        <v>0</v>
      </c>
      <c r="O73" s="7">
        <v>0</v>
      </c>
      <c r="P73" s="6">
        <v>0</v>
      </c>
      <c r="Q73" s="7">
        <v>0</v>
      </c>
      <c r="R73" s="7">
        <v>0</v>
      </c>
      <c r="S73" s="6">
        <v>0</v>
      </c>
      <c r="T73" s="6">
        <v>0</v>
      </c>
      <c r="U73" s="6">
        <v>60412.06</v>
      </c>
      <c r="V73" s="6">
        <v>23.325099999999999</v>
      </c>
      <c r="W73" s="6">
        <v>84624.56</v>
      </c>
      <c r="X73" s="6">
        <v>259000</v>
      </c>
      <c r="Y73" s="6">
        <v>174375.44</v>
      </c>
      <c r="Z73" s="6">
        <v>32.6736</v>
      </c>
      <c r="AA73" s="7">
        <v>0</v>
      </c>
      <c r="AB73" s="6">
        <v>0</v>
      </c>
      <c r="AC73" s="6">
        <v>7524</v>
      </c>
      <c r="AD73" s="6">
        <v>2000</v>
      </c>
      <c r="AE73" s="6">
        <v>-5524</v>
      </c>
      <c r="AF73" s="6">
        <v>376.2</v>
      </c>
      <c r="AG73" s="6">
        <v>23809.46</v>
      </c>
      <c r="AH73" s="6">
        <v>24.295400000000001</v>
      </c>
      <c r="AI73" s="6">
        <v>24833.21</v>
      </c>
      <c r="AJ73" s="6">
        <v>98000</v>
      </c>
      <c r="AK73" s="6">
        <v>73166.789999999994</v>
      </c>
      <c r="AL73" s="6">
        <v>25.34</v>
      </c>
      <c r="AM73" s="6">
        <v>84221.52</v>
      </c>
      <c r="AN73" s="6">
        <v>23.46</v>
      </c>
      <c r="AO73" s="6">
        <v>120431.77</v>
      </c>
      <c r="AP73" s="6">
        <v>359000</v>
      </c>
      <c r="AQ73" s="6">
        <v>238568.23</v>
      </c>
      <c r="AR73" s="6">
        <v>33.546500000000002</v>
      </c>
    </row>
    <row r="74" spans="2:44" outlineLevel="2">
      <c r="B74" s="5" t="s">
        <v>589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6">
        <v>3697.83</v>
      </c>
      <c r="J74" s="6">
        <v>0</v>
      </c>
      <c r="K74" s="6">
        <v>17702.43</v>
      </c>
      <c r="L74" s="7">
        <v>0</v>
      </c>
      <c r="M74" s="6">
        <v>-17702.43</v>
      </c>
      <c r="N74" s="6">
        <v>0</v>
      </c>
      <c r="O74" s="6">
        <v>3708.59</v>
      </c>
      <c r="P74" s="6">
        <v>0</v>
      </c>
      <c r="Q74" s="6">
        <v>15052.36</v>
      </c>
      <c r="R74" s="7">
        <v>0</v>
      </c>
      <c r="S74" s="6">
        <v>-15052.36</v>
      </c>
      <c r="T74" s="6">
        <v>0</v>
      </c>
      <c r="U74" s="6">
        <v>72213.02</v>
      </c>
      <c r="V74" s="6">
        <v>0</v>
      </c>
      <c r="W74" s="6">
        <v>260284.81</v>
      </c>
      <c r="X74" s="7">
        <v>0</v>
      </c>
      <c r="Y74" s="6">
        <v>-260284.81</v>
      </c>
      <c r="Z74" s="6">
        <v>0</v>
      </c>
      <c r="AA74" s="6">
        <v>18586.98</v>
      </c>
      <c r="AB74" s="6">
        <v>0</v>
      </c>
      <c r="AC74" s="6">
        <v>68429.81</v>
      </c>
      <c r="AD74" s="7">
        <v>0</v>
      </c>
      <c r="AE74" s="6">
        <v>-68429.81</v>
      </c>
      <c r="AF74" s="6">
        <v>0</v>
      </c>
      <c r="AG74" s="6">
        <v>7287.8</v>
      </c>
      <c r="AH74" s="6">
        <v>0</v>
      </c>
      <c r="AI74" s="6">
        <v>56677.55</v>
      </c>
      <c r="AJ74" s="7">
        <v>0</v>
      </c>
      <c r="AK74" s="6">
        <v>-56677.55</v>
      </c>
      <c r="AL74" s="6">
        <v>0</v>
      </c>
      <c r="AM74" s="6">
        <v>105494.22</v>
      </c>
      <c r="AN74" s="6">
        <v>0</v>
      </c>
      <c r="AO74" s="6">
        <v>418146.96</v>
      </c>
      <c r="AP74" s="6">
        <v>0</v>
      </c>
      <c r="AQ74" s="6">
        <v>-418146.96</v>
      </c>
      <c r="AR74" s="6">
        <v>0</v>
      </c>
    </row>
    <row r="75" spans="2:44" outlineLevel="2">
      <c r="B75" s="5" t="s">
        <v>591</v>
      </c>
      <c r="C75" s="7">
        <v>0</v>
      </c>
      <c r="D75" s="6">
        <v>0</v>
      </c>
      <c r="E75" s="7">
        <v>0</v>
      </c>
      <c r="F75" s="7">
        <v>0</v>
      </c>
      <c r="G75" s="6">
        <v>0</v>
      </c>
      <c r="H75" s="6">
        <v>0</v>
      </c>
      <c r="I75" s="6">
        <v>3330</v>
      </c>
      <c r="J75" s="6">
        <v>0</v>
      </c>
      <c r="K75" s="6">
        <v>9036</v>
      </c>
      <c r="L75" s="7">
        <v>0</v>
      </c>
      <c r="M75" s="6">
        <v>-9036</v>
      </c>
      <c r="N75" s="6">
        <v>0</v>
      </c>
      <c r="O75" s="7">
        <v>0</v>
      </c>
      <c r="P75" s="6">
        <v>0</v>
      </c>
      <c r="Q75" s="6">
        <v>1610</v>
      </c>
      <c r="R75" s="7">
        <v>0</v>
      </c>
      <c r="S75" s="6">
        <v>-1610</v>
      </c>
      <c r="T75" s="6">
        <v>0</v>
      </c>
      <c r="U75" s="6">
        <v>7300</v>
      </c>
      <c r="V75" s="6">
        <v>0</v>
      </c>
      <c r="W75" s="6">
        <v>39875</v>
      </c>
      <c r="X75" s="7">
        <v>0</v>
      </c>
      <c r="Y75" s="6">
        <v>-39875</v>
      </c>
      <c r="Z75" s="6">
        <v>0</v>
      </c>
      <c r="AA75" s="7">
        <v>0</v>
      </c>
      <c r="AB75" s="6">
        <v>0</v>
      </c>
      <c r="AC75" s="6">
        <v>4655</v>
      </c>
      <c r="AD75" s="7">
        <v>0</v>
      </c>
      <c r="AE75" s="6">
        <v>-4655</v>
      </c>
      <c r="AF75" s="6">
        <v>0</v>
      </c>
      <c r="AG75" s="6">
        <v>1140</v>
      </c>
      <c r="AH75" s="6">
        <v>0</v>
      </c>
      <c r="AI75" s="6">
        <v>7916</v>
      </c>
      <c r="AJ75" s="7">
        <v>0</v>
      </c>
      <c r="AK75" s="6">
        <v>-7916</v>
      </c>
      <c r="AL75" s="6">
        <v>0</v>
      </c>
      <c r="AM75" s="6">
        <v>11770</v>
      </c>
      <c r="AN75" s="6">
        <v>0</v>
      </c>
      <c r="AO75" s="6">
        <v>63092</v>
      </c>
      <c r="AP75" s="6">
        <v>0</v>
      </c>
      <c r="AQ75" s="6">
        <v>-63092</v>
      </c>
      <c r="AR75" s="6">
        <v>0</v>
      </c>
    </row>
    <row r="76" spans="2:44" outlineLevel="2">
      <c r="B76" s="5" t="s">
        <v>593</v>
      </c>
      <c r="C76" s="7">
        <v>0</v>
      </c>
      <c r="D76" s="6">
        <v>0</v>
      </c>
      <c r="E76" s="7">
        <v>0</v>
      </c>
      <c r="F76" s="7">
        <v>0</v>
      </c>
      <c r="G76" s="6">
        <v>0</v>
      </c>
      <c r="H76" s="6">
        <v>0</v>
      </c>
      <c r="I76" s="7">
        <v>0</v>
      </c>
      <c r="J76" s="6">
        <v>0</v>
      </c>
      <c r="K76" s="7">
        <v>0</v>
      </c>
      <c r="L76" s="7">
        <v>0</v>
      </c>
      <c r="M76" s="6">
        <v>0</v>
      </c>
      <c r="N76" s="6">
        <v>0</v>
      </c>
      <c r="O76" s="7">
        <v>0</v>
      </c>
      <c r="P76" s="6">
        <v>0</v>
      </c>
      <c r="Q76" s="7">
        <v>0</v>
      </c>
      <c r="R76" s="7">
        <v>0</v>
      </c>
      <c r="S76" s="6">
        <v>0</v>
      </c>
      <c r="T76" s="6">
        <v>0</v>
      </c>
      <c r="U76" s="7">
        <v>0</v>
      </c>
      <c r="V76" s="6">
        <v>0</v>
      </c>
      <c r="W76" s="7">
        <v>0</v>
      </c>
      <c r="X76" s="7">
        <v>0</v>
      </c>
      <c r="Y76" s="6">
        <v>0</v>
      </c>
      <c r="Z76" s="6">
        <v>0</v>
      </c>
      <c r="AA76" s="7">
        <v>0</v>
      </c>
      <c r="AB76" s="6">
        <v>0</v>
      </c>
      <c r="AC76" s="6">
        <v>64945</v>
      </c>
      <c r="AD76" s="7">
        <v>0</v>
      </c>
      <c r="AE76" s="6">
        <v>-64945</v>
      </c>
      <c r="AF76" s="6">
        <v>0</v>
      </c>
      <c r="AG76" s="7">
        <v>0</v>
      </c>
      <c r="AH76" s="6">
        <v>0</v>
      </c>
      <c r="AI76" s="7">
        <v>0</v>
      </c>
      <c r="AJ76" s="7">
        <v>0</v>
      </c>
      <c r="AK76" s="6">
        <v>0</v>
      </c>
      <c r="AL76" s="6">
        <v>0</v>
      </c>
      <c r="AM76" s="6">
        <v>0</v>
      </c>
      <c r="AN76" s="6">
        <v>0</v>
      </c>
      <c r="AO76" s="6">
        <v>64945</v>
      </c>
      <c r="AP76" s="6">
        <v>0</v>
      </c>
      <c r="AQ76" s="6">
        <v>-64945</v>
      </c>
      <c r="AR76" s="6">
        <v>0</v>
      </c>
    </row>
    <row r="77" spans="2:44" outlineLevel="2">
      <c r="B77" s="5" t="s">
        <v>596</v>
      </c>
      <c r="C77" s="7">
        <v>0</v>
      </c>
      <c r="D77" s="6">
        <v>0</v>
      </c>
      <c r="E77" s="7">
        <v>0</v>
      </c>
      <c r="F77" s="6">
        <v>40000</v>
      </c>
      <c r="G77" s="6">
        <v>40000</v>
      </c>
      <c r="H77" s="6">
        <v>0</v>
      </c>
      <c r="I77" s="7">
        <v>0</v>
      </c>
      <c r="J77" s="6">
        <v>0</v>
      </c>
      <c r="K77" s="7">
        <v>0</v>
      </c>
      <c r="L77" s="6">
        <v>1008000</v>
      </c>
      <c r="M77" s="6">
        <v>1008000</v>
      </c>
      <c r="N77" s="6">
        <v>0</v>
      </c>
      <c r="O77" s="7">
        <v>0</v>
      </c>
      <c r="P77" s="6">
        <v>0</v>
      </c>
      <c r="Q77" s="7">
        <v>0</v>
      </c>
      <c r="R77" s="6">
        <v>337000</v>
      </c>
      <c r="S77" s="6">
        <v>337000</v>
      </c>
      <c r="T77" s="6">
        <v>0</v>
      </c>
      <c r="U77" s="7">
        <v>0</v>
      </c>
      <c r="V77" s="6">
        <v>0</v>
      </c>
      <c r="W77" s="7">
        <v>0</v>
      </c>
      <c r="X77" s="6">
        <v>13686000</v>
      </c>
      <c r="Y77" s="6">
        <v>13686000</v>
      </c>
      <c r="Z77" s="6">
        <v>0</v>
      </c>
      <c r="AA77" s="7">
        <v>0</v>
      </c>
      <c r="AB77" s="6">
        <v>0</v>
      </c>
      <c r="AC77" s="7">
        <v>0</v>
      </c>
      <c r="AD77" s="6">
        <v>1782000</v>
      </c>
      <c r="AE77" s="6">
        <v>1782000</v>
      </c>
      <c r="AF77" s="6">
        <v>0</v>
      </c>
      <c r="AG77" s="7">
        <v>0</v>
      </c>
      <c r="AH77" s="6">
        <v>0</v>
      </c>
      <c r="AI77" s="7">
        <v>0</v>
      </c>
      <c r="AJ77" s="6">
        <v>646000</v>
      </c>
      <c r="AK77" s="6">
        <v>646000</v>
      </c>
      <c r="AL77" s="6">
        <v>0</v>
      </c>
      <c r="AM77" s="6">
        <v>0</v>
      </c>
      <c r="AN77" s="6">
        <v>0</v>
      </c>
      <c r="AO77" s="6">
        <v>0</v>
      </c>
      <c r="AP77" s="6">
        <v>17499000</v>
      </c>
      <c r="AQ77" s="6">
        <v>17499000</v>
      </c>
      <c r="AR77" s="6">
        <v>0</v>
      </c>
    </row>
    <row r="78" spans="2:44" outlineLevel="2">
      <c r="B78" s="5" t="s">
        <v>597</v>
      </c>
      <c r="C78" s="7">
        <v>0</v>
      </c>
      <c r="D78" s="6">
        <v>0</v>
      </c>
      <c r="E78" s="7">
        <v>0</v>
      </c>
      <c r="F78" s="6">
        <v>220000</v>
      </c>
      <c r="G78" s="6">
        <v>220000</v>
      </c>
      <c r="H78" s="6">
        <v>0</v>
      </c>
      <c r="I78" s="7">
        <v>0</v>
      </c>
      <c r="J78" s="6">
        <v>0</v>
      </c>
      <c r="K78" s="7">
        <v>0</v>
      </c>
      <c r="L78" s="6">
        <v>286000</v>
      </c>
      <c r="M78" s="6">
        <v>286000</v>
      </c>
      <c r="N78" s="6">
        <v>0</v>
      </c>
      <c r="O78" s="7">
        <v>0</v>
      </c>
      <c r="P78" s="6">
        <v>0</v>
      </c>
      <c r="Q78" s="7">
        <v>0</v>
      </c>
      <c r="R78" s="6">
        <v>186000</v>
      </c>
      <c r="S78" s="6">
        <v>186000</v>
      </c>
      <c r="T78" s="6">
        <v>0</v>
      </c>
      <c r="U78" s="7">
        <v>0</v>
      </c>
      <c r="V78" s="6">
        <v>0</v>
      </c>
      <c r="W78" s="7">
        <v>0</v>
      </c>
      <c r="X78" s="6">
        <v>272000</v>
      </c>
      <c r="Y78" s="6">
        <v>272000</v>
      </c>
      <c r="Z78" s="6">
        <v>0</v>
      </c>
      <c r="AA78" s="7">
        <v>0</v>
      </c>
      <c r="AB78" s="6">
        <v>0</v>
      </c>
      <c r="AC78" s="7">
        <v>0</v>
      </c>
      <c r="AD78" s="6">
        <v>100000</v>
      </c>
      <c r="AE78" s="6">
        <v>100000</v>
      </c>
      <c r="AF78" s="6">
        <v>0</v>
      </c>
      <c r="AG78" s="7">
        <v>0</v>
      </c>
      <c r="AH78" s="6">
        <v>0</v>
      </c>
      <c r="AI78" s="7">
        <v>0</v>
      </c>
      <c r="AJ78" s="6">
        <v>60000</v>
      </c>
      <c r="AK78" s="6">
        <v>60000</v>
      </c>
      <c r="AL78" s="6">
        <v>0</v>
      </c>
      <c r="AM78" s="6">
        <v>0</v>
      </c>
      <c r="AN78" s="6">
        <v>0</v>
      </c>
      <c r="AO78" s="6">
        <v>0</v>
      </c>
      <c r="AP78" s="6">
        <v>1124000</v>
      </c>
      <c r="AQ78" s="6">
        <v>1124000</v>
      </c>
      <c r="AR78" s="6">
        <v>0</v>
      </c>
    </row>
    <row r="79" spans="2:44" outlineLevel="2">
      <c r="B79" s="5" t="s">
        <v>599</v>
      </c>
      <c r="C79" s="7">
        <v>0</v>
      </c>
      <c r="D79" s="6">
        <v>0</v>
      </c>
      <c r="E79" s="7">
        <v>0</v>
      </c>
      <c r="F79" s="7">
        <v>0</v>
      </c>
      <c r="G79" s="6">
        <v>0</v>
      </c>
      <c r="H79" s="6">
        <v>0</v>
      </c>
      <c r="I79" s="7">
        <v>0</v>
      </c>
      <c r="J79" s="6">
        <v>0</v>
      </c>
      <c r="K79" s="7">
        <v>0</v>
      </c>
      <c r="L79" s="7">
        <v>0</v>
      </c>
      <c r="M79" s="6">
        <v>0</v>
      </c>
      <c r="N79" s="6">
        <v>0</v>
      </c>
      <c r="O79" s="7">
        <v>0</v>
      </c>
      <c r="P79" s="6">
        <v>0</v>
      </c>
      <c r="Q79" s="7">
        <v>0</v>
      </c>
      <c r="R79" s="7">
        <v>0</v>
      </c>
      <c r="S79" s="6">
        <v>0</v>
      </c>
      <c r="T79" s="6">
        <v>0</v>
      </c>
      <c r="U79" s="7">
        <v>0</v>
      </c>
      <c r="V79" s="6">
        <v>0</v>
      </c>
      <c r="W79" s="7">
        <v>0</v>
      </c>
      <c r="X79" s="7">
        <v>0</v>
      </c>
      <c r="Y79" s="6">
        <v>0</v>
      </c>
      <c r="Z79" s="6">
        <v>0</v>
      </c>
      <c r="AA79" s="7">
        <v>0</v>
      </c>
      <c r="AB79" s="6">
        <v>0</v>
      </c>
      <c r="AC79" s="7">
        <v>0</v>
      </c>
      <c r="AD79" s="7">
        <v>0</v>
      </c>
      <c r="AE79" s="6">
        <v>0</v>
      </c>
      <c r="AF79" s="6">
        <v>0</v>
      </c>
      <c r="AG79" s="7">
        <v>0</v>
      </c>
      <c r="AH79" s="6">
        <v>0</v>
      </c>
      <c r="AI79" s="7">
        <v>0</v>
      </c>
      <c r="AJ79" s="7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</row>
    <row r="80" spans="2:44" outlineLevel="2">
      <c r="B80" s="5" t="s">
        <v>600</v>
      </c>
      <c r="C80" s="7">
        <v>0</v>
      </c>
      <c r="D80" s="6">
        <v>0</v>
      </c>
      <c r="E80" s="7">
        <v>0</v>
      </c>
      <c r="F80" s="7">
        <v>0</v>
      </c>
      <c r="G80" s="6">
        <v>0</v>
      </c>
      <c r="H80" s="6">
        <v>0</v>
      </c>
      <c r="I80" s="7">
        <v>0</v>
      </c>
      <c r="J80" s="6">
        <v>0</v>
      </c>
      <c r="K80" s="7">
        <v>0</v>
      </c>
      <c r="L80" s="7">
        <v>0</v>
      </c>
      <c r="M80" s="6">
        <v>0</v>
      </c>
      <c r="N80" s="6">
        <v>0</v>
      </c>
      <c r="O80" s="7">
        <v>0</v>
      </c>
      <c r="P80" s="6">
        <v>0</v>
      </c>
      <c r="Q80" s="7">
        <v>0</v>
      </c>
      <c r="R80" s="7">
        <v>0</v>
      </c>
      <c r="S80" s="6">
        <v>0</v>
      </c>
      <c r="T80" s="6">
        <v>0</v>
      </c>
      <c r="U80" s="7">
        <v>0</v>
      </c>
      <c r="V80" s="6">
        <v>0</v>
      </c>
      <c r="W80" s="7">
        <v>0</v>
      </c>
      <c r="X80" s="7">
        <v>0</v>
      </c>
      <c r="Y80" s="6">
        <v>0</v>
      </c>
      <c r="Z80" s="6">
        <v>0</v>
      </c>
      <c r="AA80" s="7">
        <v>0</v>
      </c>
      <c r="AB80" s="6">
        <v>0</v>
      </c>
      <c r="AC80" s="6">
        <v>1315</v>
      </c>
      <c r="AD80" s="7">
        <v>0</v>
      </c>
      <c r="AE80" s="6">
        <v>-1315</v>
      </c>
      <c r="AF80" s="6">
        <v>0</v>
      </c>
      <c r="AG80" s="7">
        <v>0</v>
      </c>
      <c r="AH80" s="6">
        <v>0</v>
      </c>
      <c r="AI80" s="7">
        <v>0</v>
      </c>
      <c r="AJ80" s="7">
        <v>0</v>
      </c>
      <c r="AK80" s="6">
        <v>0</v>
      </c>
      <c r="AL80" s="6">
        <v>0</v>
      </c>
      <c r="AM80" s="6">
        <v>0</v>
      </c>
      <c r="AN80" s="6">
        <v>0</v>
      </c>
      <c r="AO80" s="6">
        <v>1315</v>
      </c>
      <c r="AP80" s="6">
        <v>0</v>
      </c>
      <c r="AQ80" s="6">
        <v>-1315</v>
      </c>
      <c r="AR80" s="6">
        <v>0</v>
      </c>
    </row>
    <row r="81" spans="2:44" outlineLevel="1">
      <c r="B81" s="5" t="s">
        <v>601</v>
      </c>
      <c r="C81" s="7">
        <v>0</v>
      </c>
      <c r="D81" s="6">
        <v>0</v>
      </c>
      <c r="E81" s="7">
        <v>0</v>
      </c>
      <c r="F81" s="7">
        <v>0</v>
      </c>
      <c r="G81" s="6">
        <v>0</v>
      </c>
      <c r="H81" s="6">
        <v>0</v>
      </c>
      <c r="I81" s="7">
        <v>0</v>
      </c>
      <c r="J81" s="6">
        <v>0</v>
      </c>
      <c r="K81" s="6">
        <v>1265</v>
      </c>
      <c r="L81" s="7">
        <v>0</v>
      </c>
      <c r="M81" s="6">
        <v>-1265</v>
      </c>
      <c r="N81" s="6">
        <v>0</v>
      </c>
      <c r="O81" s="6">
        <v>11700</v>
      </c>
      <c r="P81" s="6">
        <v>0</v>
      </c>
      <c r="Q81" s="6">
        <v>16280</v>
      </c>
      <c r="R81" s="7">
        <v>0</v>
      </c>
      <c r="S81" s="6">
        <v>-16280</v>
      </c>
      <c r="T81" s="6">
        <v>0</v>
      </c>
      <c r="U81" s="6">
        <v>4350</v>
      </c>
      <c r="V81" s="6">
        <v>0</v>
      </c>
      <c r="W81" s="6">
        <v>31440</v>
      </c>
      <c r="X81" s="7">
        <v>0</v>
      </c>
      <c r="Y81" s="6">
        <v>-31440</v>
      </c>
      <c r="Z81" s="6">
        <v>0</v>
      </c>
      <c r="AA81" s="7">
        <v>0</v>
      </c>
      <c r="AB81" s="6">
        <v>0</v>
      </c>
      <c r="AC81" s="6">
        <v>10778.69</v>
      </c>
      <c r="AD81" s="7">
        <v>0</v>
      </c>
      <c r="AE81" s="6">
        <v>-10778.69</v>
      </c>
      <c r="AF81" s="6">
        <v>0</v>
      </c>
      <c r="AG81" s="6">
        <v>690</v>
      </c>
      <c r="AH81" s="6">
        <v>0</v>
      </c>
      <c r="AI81" s="6">
        <v>13790</v>
      </c>
      <c r="AJ81" s="7">
        <v>0</v>
      </c>
      <c r="AK81" s="6">
        <v>-13790</v>
      </c>
      <c r="AL81" s="6">
        <v>0</v>
      </c>
      <c r="AM81" s="6">
        <v>16740</v>
      </c>
      <c r="AN81" s="6">
        <v>0</v>
      </c>
      <c r="AO81" s="6">
        <v>73553.69</v>
      </c>
      <c r="AP81" s="6">
        <v>0</v>
      </c>
      <c r="AQ81" s="6">
        <v>-73553.69</v>
      </c>
      <c r="AR81" s="6">
        <v>0</v>
      </c>
    </row>
    <row r="82" spans="2:44" outlineLevel="1">
      <c r="B82" s="5" t="s">
        <v>607</v>
      </c>
      <c r="C82" s="7">
        <v>0</v>
      </c>
      <c r="D82" s="6">
        <v>0</v>
      </c>
      <c r="E82" s="7">
        <v>0</v>
      </c>
      <c r="F82" s="6">
        <v>260000</v>
      </c>
      <c r="G82" s="6">
        <v>260000</v>
      </c>
      <c r="H82" s="6">
        <v>0</v>
      </c>
      <c r="I82" s="6">
        <v>7027.83</v>
      </c>
      <c r="J82" s="6">
        <v>0.54310000000000003</v>
      </c>
      <c r="K82" s="6">
        <v>31453.43</v>
      </c>
      <c r="L82" s="6">
        <v>1294000</v>
      </c>
      <c r="M82" s="6">
        <v>1262546.57</v>
      </c>
      <c r="N82" s="6">
        <v>2.4306999999999999</v>
      </c>
      <c r="O82" s="6">
        <v>15408.59</v>
      </c>
      <c r="P82" s="6">
        <v>2.9462000000000002</v>
      </c>
      <c r="Q82" s="6">
        <v>32942.36</v>
      </c>
      <c r="R82" s="6">
        <v>523000</v>
      </c>
      <c r="S82" s="6">
        <v>490057.64</v>
      </c>
      <c r="T82" s="6">
        <v>6.2987000000000002</v>
      </c>
      <c r="U82" s="6">
        <v>144275.07999999999</v>
      </c>
      <c r="V82" s="6">
        <v>1.0147999999999999</v>
      </c>
      <c r="W82" s="6">
        <v>416224.37</v>
      </c>
      <c r="X82" s="6">
        <v>14217000</v>
      </c>
      <c r="Y82" s="6">
        <v>13800775.630000001</v>
      </c>
      <c r="Z82" s="6">
        <v>2.9277000000000002</v>
      </c>
      <c r="AA82" s="6">
        <v>18586.98</v>
      </c>
      <c r="AB82" s="6">
        <v>0.98550000000000004</v>
      </c>
      <c r="AC82" s="6">
        <v>157647.5</v>
      </c>
      <c r="AD82" s="6">
        <v>1886000</v>
      </c>
      <c r="AE82" s="6">
        <v>1728352.5</v>
      </c>
      <c r="AF82" s="6">
        <v>8.3588000000000005</v>
      </c>
      <c r="AG82" s="6">
        <v>32927.26</v>
      </c>
      <c r="AH82" s="6">
        <v>4.0953999999999997</v>
      </c>
      <c r="AI82" s="6">
        <v>103216.76</v>
      </c>
      <c r="AJ82" s="6">
        <v>804000</v>
      </c>
      <c r="AK82" s="6">
        <v>700783.24</v>
      </c>
      <c r="AL82" s="6">
        <v>12.837899999999999</v>
      </c>
      <c r="AM82" s="6">
        <v>218225.74</v>
      </c>
      <c r="AN82" s="6">
        <v>1.1495</v>
      </c>
      <c r="AO82" s="6">
        <v>741484.42</v>
      </c>
      <c r="AP82" s="6">
        <v>18984000</v>
      </c>
      <c r="AQ82" s="6">
        <v>18242515.579999998</v>
      </c>
      <c r="AR82" s="6">
        <v>3.9058000000000002</v>
      </c>
    </row>
    <row r="83" spans="2:44">
      <c r="B83" s="8" t="s">
        <v>608</v>
      </c>
      <c r="C83" s="9">
        <v>8287.2099999999991</v>
      </c>
      <c r="D83" s="9">
        <v>2.8576999999999999</v>
      </c>
      <c r="E83" s="9">
        <v>37160.18</v>
      </c>
      <c r="F83" s="9">
        <v>290000</v>
      </c>
      <c r="G83" s="9">
        <v>252839.82</v>
      </c>
      <c r="H83" s="9">
        <v>12.8139</v>
      </c>
      <c r="I83" s="9">
        <v>3160316.91</v>
      </c>
      <c r="J83" s="9">
        <v>12.407999999999999</v>
      </c>
      <c r="K83" s="9">
        <v>8762335.5099999998</v>
      </c>
      <c r="L83" s="9">
        <v>25470000</v>
      </c>
      <c r="M83" s="9">
        <v>16707664.49</v>
      </c>
      <c r="N83" s="9">
        <v>34.4026</v>
      </c>
      <c r="O83" s="9">
        <v>313614.69</v>
      </c>
      <c r="P83" s="9">
        <v>0.52529999999999999</v>
      </c>
      <c r="Q83" s="9">
        <v>8863469.6999999993</v>
      </c>
      <c r="R83" s="9">
        <v>59704000</v>
      </c>
      <c r="S83" s="9">
        <v>50840530.299999997</v>
      </c>
      <c r="T83" s="9">
        <v>14.845700000000001</v>
      </c>
      <c r="U83" s="9">
        <v>10292036.08</v>
      </c>
      <c r="V83" s="9">
        <v>5.6989000000000001</v>
      </c>
      <c r="W83" s="9">
        <v>36816882.170000002</v>
      </c>
      <c r="X83" s="9">
        <v>180598000</v>
      </c>
      <c r="Y83" s="9">
        <v>143781117.83000001</v>
      </c>
      <c r="Z83" s="9">
        <v>20.386099999999999</v>
      </c>
      <c r="AA83" s="9">
        <v>1466540.13</v>
      </c>
      <c r="AB83" s="9">
        <v>10.545299999999999</v>
      </c>
      <c r="AC83" s="9">
        <v>5963298.5700000003</v>
      </c>
      <c r="AD83" s="9">
        <v>13907000</v>
      </c>
      <c r="AE83" s="9">
        <v>7943701.4299999997</v>
      </c>
      <c r="AF83" s="9">
        <v>42.879800000000003</v>
      </c>
      <c r="AG83" s="9">
        <v>2446664.12</v>
      </c>
      <c r="AH83" s="9">
        <v>4.1359000000000004</v>
      </c>
      <c r="AI83" s="9">
        <v>17831273.329999998</v>
      </c>
      <c r="AJ83" s="9">
        <v>59157000</v>
      </c>
      <c r="AK83" s="9">
        <v>41325726.670000002</v>
      </c>
      <c r="AL83" s="9">
        <v>30.142299999999999</v>
      </c>
      <c r="AM83" s="9">
        <v>17687459.140000001</v>
      </c>
      <c r="AN83" s="9">
        <v>5.2156000000000002</v>
      </c>
      <c r="AO83" s="9">
        <v>78274419.459999993</v>
      </c>
      <c r="AP83" s="9">
        <v>339126000</v>
      </c>
      <c r="AQ83" s="9">
        <v>260851580.53999999</v>
      </c>
      <c r="AR83" s="9">
        <v>23.081199999999999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AY77"/>
  <sheetViews>
    <sheetView topLeftCell="A22" workbookViewId="0">
      <selection activeCell="E6" sqref="E6:AY6"/>
    </sheetView>
  </sheetViews>
  <sheetFormatPr defaultColWidth="11.42578125" defaultRowHeight="15" outlineLevelRow="4"/>
  <cols>
    <col min="1" max="1" width="1.7109375" style="1" customWidth="1"/>
    <col min="2" max="2" width="40.7109375" style="1" customWidth="1"/>
    <col min="3" max="3" width="21.7109375" style="1" customWidth="1"/>
    <col min="4" max="4" width="10.7109375" style="1" customWidth="1"/>
    <col min="5" max="5" width="18.7109375" style="1" customWidth="1"/>
    <col min="6" max="7" width="21.7109375" style="1" customWidth="1"/>
    <col min="8" max="8" width="10.7109375" style="1" customWidth="1"/>
    <col min="9" max="9" width="21.7109375" style="1" customWidth="1"/>
    <col min="10" max="10" width="10.7109375" style="1" customWidth="1"/>
    <col min="11" max="11" width="18.7109375" style="1" customWidth="1"/>
    <col min="12" max="13" width="21.7109375" style="1" customWidth="1"/>
    <col min="14" max="14" width="40.7109375" style="1" customWidth="1"/>
    <col min="15" max="15" width="10.7109375" style="1" customWidth="1"/>
    <col min="16" max="16" width="21.7109375" style="1" customWidth="1"/>
    <col min="17" max="17" width="10.7109375" style="1" customWidth="1"/>
    <col min="18" max="18" width="18.7109375" style="1" customWidth="1"/>
    <col min="19" max="20" width="21.7109375" style="1" customWidth="1"/>
    <col min="21" max="21" width="10.7109375" style="1" customWidth="1"/>
    <col min="22" max="22" width="21.7109375" style="1" customWidth="1"/>
    <col min="23" max="23" width="10.7109375" style="1" customWidth="1"/>
    <col min="24" max="24" width="18.7109375" style="1" customWidth="1"/>
    <col min="25" max="26" width="21.7109375" style="1" customWidth="1"/>
    <col min="27" max="27" width="10.7109375" style="1" customWidth="1"/>
    <col min="28" max="28" width="21.7109375" style="1" customWidth="1"/>
    <col min="29" max="29" width="10.7109375" style="1" customWidth="1"/>
    <col min="30" max="30" width="18.7109375" style="1" customWidth="1"/>
    <col min="31" max="32" width="21.7109375" style="1" customWidth="1"/>
    <col min="33" max="33" width="10.7109375" style="1" customWidth="1"/>
    <col min="34" max="34" width="21.7109375" style="1" customWidth="1"/>
    <col min="35" max="35" width="10.7109375" style="1" customWidth="1"/>
    <col min="36" max="36" width="18.7109375" style="1" customWidth="1"/>
    <col min="37" max="38" width="21.7109375" style="1" customWidth="1"/>
    <col min="39" max="39" width="10.7109375" style="1" customWidth="1"/>
    <col min="40" max="40" width="21.7109375" style="1" customWidth="1"/>
    <col min="41" max="41" width="10.7109375" style="1" customWidth="1"/>
    <col min="42" max="42" width="18.7109375" style="1" customWidth="1"/>
    <col min="43" max="44" width="21.7109375" style="1" customWidth="1"/>
    <col min="45" max="45" width="10.7109375" style="1" customWidth="1"/>
    <col min="46" max="46" width="21.7109375" style="1" customWidth="1"/>
    <col min="47" max="47" width="10.7109375" style="1" customWidth="1"/>
    <col min="48" max="50" width="21.7109375" style="1" customWidth="1"/>
    <col min="51" max="51" width="10.7109375" style="1" customWidth="1"/>
    <col min="52" max="253" width="11.42578125" style="1"/>
    <col min="254" max="254" width="1.7109375" style="1" customWidth="1"/>
    <col min="255" max="255" width="40.7109375" style="1" customWidth="1"/>
    <col min="256" max="256" width="21.7109375" style="1" customWidth="1"/>
    <col min="257" max="257" width="10.7109375" style="1" customWidth="1"/>
    <col min="258" max="258" width="18.7109375" style="1" customWidth="1"/>
    <col min="259" max="260" width="21.7109375" style="1" customWidth="1"/>
    <col min="261" max="261" width="10.7109375" style="1" customWidth="1"/>
    <col min="262" max="262" width="21.7109375" style="1" customWidth="1"/>
    <col min="263" max="263" width="10.7109375" style="1" customWidth="1"/>
    <col min="264" max="264" width="18.7109375" style="1" customWidth="1"/>
    <col min="265" max="266" width="21.7109375" style="1" customWidth="1"/>
    <col min="267" max="267" width="40.7109375" style="1" customWidth="1"/>
    <col min="268" max="268" width="10.7109375" style="1" customWidth="1"/>
    <col min="269" max="269" width="21.7109375" style="1" customWidth="1"/>
    <col min="270" max="270" width="10.7109375" style="1" customWidth="1"/>
    <col min="271" max="271" width="18.7109375" style="1" customWidth="1"/>
    <col min="272" max="273" width="21.7109375" style="1" customWidth="1"/>
    <col min="274" max="274" width="10.7109375" style="1" customWidth="1"/>
    <col min="275" max="275" width="21.7109375" style="1" customWidth="1"/>
    <col min="276" max="276" width="10.7109375" style="1" customWidth="1"/>
    <col min="277" max="277" width="18.7109375" style="1" customWidth="1"/>
    <col min="278" max="278" width="21.7109375" style="1" customWidth="1"/>
    <col min="279" max="279" width="40.7109375" style="1" customWidth="1"/>
    <col min="280" max="280" width="21.7109375" style="1" customWidth="1"/>
    <col min="281" max="281" width="10.7109375" style="1" customWidth="1"/>
    <col min="282" max="282" width="21.7109375" style="1" customWidth="1"/>
    <col min="283" max="283" width="10.7109375" style="1" customWidth="1"/>
    <col min="284" max="284" width="18.7109375" style="1" customWidth="1"/>
    <col min="285" max="286" width="21.7109375" style="1" customWidth="1"/>
    <col min="287" max="287" width="10.7109375" style="1" customWidth="1"/>
    <col min="288" max="288" width="40.7109375" style="1" customWidth="1"/>
    <col min="289" max="289" width="21.7109375" style="1" customWidth="1"/>
    <col min="290" max="290" width="10.7109375" style="1" customWidth="1"/>
    <col min="291" max="291" width="18.7109375" style="1" customWidth="1"/>
    <col min="292" max="293" width="21.7109375" style="1" customWidth="1"/>
    <col min="294" max="294" width="10.7109375" style="1" customWidth="1"/>
    <col min="295" max="295" width="21.7109375" style="1" customWidth="1"/>
    <col min="296" max="296" width="10.7109375" style="1" customWidth="1"/>
    <col min="297" max="297" width="18.7109375" style="1" customWidth="1"/>
    <col min="298" max="299" width="21.7109375" style="1" customWidth="1"/>
    <col min="300" max="300" width="40.7109375" style="1" customWidth="1"/>
    <col min="301" max="301" width="10.7109375" style="1" customWidth="1"/>
    <col min="302" max="302" width="21.7109375" style="1" customWidth="1"/>
    <col min="303" max="303" width="10.7109375" style="1" customWidth="1"/>
    <col min="304" max="306" width="21.7109375" style="1" customWidth="1"/>
    <col min="307" max="307" width="10.7109375" style="1" customWidth="1"/>
    <col min="308" max="509" width="11.42578125" style="1"/>
    <col min="510" max="510" width="1.7109375" style="1" customWidth="1"/>
    <col min="511" max="511" width="40.7109375" style="1" customWidth="1"/>
    <col min="512" max="512" width="21.7109375" style="1" customWidth="1"/>
    <col min="513" max="513" width="10.7109375" style="1" customWidth="1"/>
    <col min="514" max="514" width="18.7109375" style="1" customWidth="1"/>
    <col min="515" max="516" width="21.7109375" style="1" customWidth="1"/>
    <col min="517" max="517" width="10.7109375" style="1" customWidth="1"/>
    <col min="518" max="518" width="21.7109375" style="1" customWidth="1"/>
    <col min="519" max="519" width="10.7109375" style="1" customWidth="1"/>
    <col min="520" max="520" width="18.7109375" style="1" customWidth="1"/>
    <col min="521" max="522" width="21.7109375" style="1" customWidth="1"/>
    <col min="523" max="523" width="40.7109375" style="1" customWidth="1"/>
    <col min="524" max="524" width="10.7109375" style="1" customWidth="1"/>
    <col min="525" max="525" width="21.7109375" style="1" customWidth="1"/>
    <col min="526" max="526" width="10.7109375" style="1" customWidth="1"/>
    <col min="527" max="527" width="18.7109375" style="1" customWidth="1"/>
    <col min="528" max="529" width="21.7109375" style="1" customWidth="1"/>
    <col min="530" max="530" width="10.7109375" style="1" customWidth="1"/>
    <col min="531" max="531" width="21.7109375" style="1" customWidth="1"/>
    <col min="532" max="532" width="10.7109375" style="1" customWidth="1"/>
    <col min="533" max="533" width="18.7109375" style="1" customWidth="1"/>
    <col min="534" max="534" width="21.7109375" style="1" customWidth="1"/>
    <col min="535" max="535" width="40.7109375" style="1" customWidth="1"/>
    <col min="536" max="536" width="21.7109375" style="1" customWidth="1"/>
    <col min="537" max="537" width="10.7109375" style="1" customWidth="1"/>
    <col min="538" max="538" width="21.7109375" style="1" customWidth="1"/>
    <col min="539" max="539" width="10.7109375" style="1" customWidth="1"/>
    <col min="540" max="540" width="18.7109375" style="1" customWidth="1"/>
    <col min="541" max="542" width="21.7109375" style="1" customWidth="1"/>
    <col min="543" max="543" width="10.7109375" style="1" customWidth="1"/>
    <col min="544" max="544" width="40.7109375" style="1" customWidth="1"/>
    <col min="545" max="545" width="21.7109375" style="1" customWidth="1"/>
    <col min="546" max="546" width="10.7109375" style="1" customWidth="1"/>
    <col min="547" max="547" width="18.7109375" style="1" customWidth="1"/>
    <col min="548" max="549" width="21.7109375" style="1" customWidth="1"/>
    <col min="550" max="550" width="10.7109375" style="1" customWidth="1"/>
    <col min="551" max="551" width="21.7109375" style="1" customWidth="1"/>
    <col min="552" max="552" width="10.7109375" style="1" customWidth="1"/>
    <col min="553" max="553" width="18.7109375" style="1" customWidth="1"/>
    <col min="554" max="555" width="21.7109375" style="1" customWidth="1"/>
    <col min="556" max="556" width="40.7109375" style="1" customWidth="1"/>
    <col min="557" max="557" width="10.7109375" style="1" customWidth="1"/>
    <col min="558" max="558" width="21.7109375" style="1" customWidth="1"/>
    <col min="559" max="559" width="10.7109375" style="1" customWidth="1"/>
    <col min="560" max="562" width="21.7109375" style="1" customWidth="1"/>
    <col min="563" max="563" width="10.7109375" style="1" customWidth="1"/>
    <col min="564" max="765" width="11.42578125" style="1"/>
    <col min="766" max="766" width="1.7109375" style="1" customWidth="1"/>
    <col min="767" max="767" width="40.7109375" style="1" customWidth="1"/>
    <col min="768" max="768" width="21.7109375" style="1" customWidth="1"/>
    <col min="769" max="769" width="10.7109375" style="1" customWidth="1"/>
    <col min="770" max="770" width="18.7109375" style="1" customWidth="1"/>
    <col min="771" max="772" width="21.7109375" style="1" customWidth="1"/>
    <col min="773" max="773" width="10.7109375" style="1" customWidth="1"/>
    <col min="774" max="774" width="21.7109375" style="1" customWidth="1"/>
    <col min="775" max="775" width="10.7109375" style="1" customWidth="1"/>
    <col min="776" max="776" width="18.7109375" style="1" customWidth="1"/>
    <col min="777" max="778" width="21.7109375" style="1" customWidth="1"/>
    <col min="779" max="779" width="40.7109375" style="1" customWidth="1"/>
    <col min="780" max="780" width="10.7109375" style="1" customWidth="1"/>
    <col min="781" max="781" width="21.7109375" style="1" customWidth="1"/>
    <col min="782" max="782" width="10.7109375" style="1" customWidth="1"/>
    <col min="783" max="783" width="18.7109375" style="1" customWidth="1"/>
    <col min="784" max="785" width="21.7109375" style="1" customWidth="1"/>
    <col min="786" max="786" width="10.7109375" style="1" customWidth="1"/>
    <col min="787" max="787" width="21.7109375" style="1" customWidth="1"/>
    <col min="788" max="788" width="10.7109375" style="1" customWidth="1"/>
    <col min="789" max="789" width="18.7109375" style="1" customWidth="1"/>
    <col min="790" max="790" width="21.7109375" style="1" customWidth="1"/>
    <col min="791" max="791" width="40.7109375" style="1" customWidth="1"/>
    <col min="792" max="792" width="21.7109375" style="1" customWidth="1"/>
    <col min="793" max="793" width="10.7109375" style="1" customWidth="1"/>
    <col min="794" max="794" width="21.7109375" style="1" customWidth="1"/>
    <col min="795" max="795" width="10.7109375" style="1" customWidth="1"/>
    <col min="796" max="796" width="18.7109375" style="1" customWidth="1"/>
    <col min="797" max="798" width="21.7109375" style="1" customWidth="1"/>
    <col min="799" max="799" width="10.7109375" style="1" customWidth="1"/>
    <col min="800" max="800" width="40.7109375" style="1" customWidth="1"/>
    <col min="801" max="801" width="21.7109375" style="1" customWidth="1"/>
    <col min="802" max="802" width="10.7109375" style="1" customWidth="1"/>
    <col min="803" max="803" width="18.7109375" style="1" customWidth="1"/>
    <col min="804" max="805" width="21.7109375" style="1" customWidth="1"/>
    <col min="806" max="806" width="10.7109375" style="1" customWidth="1"/>
    <col min="807" max="807" width="21.7109375" style="1" customWidth="1"/>
    <col min="808" max="808" width="10.7109375" style="1" customWidth="1"/>
    <col min="809" max="809" width="18.7109375" style="1" customWidth="1"/>
    <col min="810" max="811" width="21.7109375" style="1" customWidth="1"/>
    <col min="812" max="812" width="40.7109375" style="1" customWidth="1"/>
    <col min="813" max="813" width="10.7109375" style="1" customWidth="1"/>
    <col min="814" max="814" width="21.7109375" style="1" customWidth="1"/>
    <col min="815" max="815" width="10.7109375" style="1" customWidth="1"/>
    <col min="816" max="818" width="21.7109375" style="1" customWidth="1"/>
    <col min="819" max="819" width="10.7109375" style="1" customWidth="1"/>
    <col min="820" max="1021" width="11.42578125" style="1"/>
    <col min="1022" max="1022" width="1.7109375" style="1" customWidth="1"/>
    <col min="1023" max="1023" width="40.7109375" style="1" customWidth="1"/>
    <col min="1024" max="1024" width="21.7109375" style="1" customWidth="1"/>
    <col min="1025" max="1025" width="10.7109375" style="1" customWidth="1"/>
    <col min="1026" max="1026" width="18.7109375" style="1" customWidth="1"/>
    <col min="1027" max="1028" width="21.7109375" style="1" customWidth="1"/>
    <col min="1029" max="1029" width="10.7109375" style="1" customWidth="1"/>
    <col min="1030" max="1030" width="21.7109375" style="1" customWidth="1"/>
    <col min="1031" max="1031" width="10.7109375" style="1" customWidth="1"/>
    <col min="1032" max="1032" width="18.7109375" style="1" customWidth="1"/>
    <col min="1033" max="1034" width="21.7109375" style="1" customWidth="1"/>
    <col min="1035" max="1035" width="40.7109375" style="1" customWidth="1"/>
    <col min="1036" max="1036" width="10.7109375" style="1" customWidth="1"/>
    <col min="1037" max="1037" width="21.7109375" style="1" customWidth="1"/>
    <col min="1038" max="1038" width="10.7109375" style="1" customWidth="1"/>
    <col min="1039" max="1039" width="18.7109375" style="1" customWidth="1"/>
    <col min="1040" max="1041" width="21.7109375" style="1" customWidth="1"/>
    <col min="1042" max="1042" width="10.7109375" style="1" customWidth="1"/>
    <col min="1043" max="1043" width="21.7109375" style="1" customWidth="1"/>
    <col min="1044" max="1044" width="10.7109375" style="1" customWidth="1"/>
    <col min="1045" max="1045" width="18.7109375" style="1" customWidth="1"/>
    <col min="1046" max="1046" width="21.7109375" style="1" customWidth="1"/>
    <col min="1047" max="1047" width="40.7109375" style="1" customWidth="1"/>
    <col min="1048" max="1048" width="21.7109375" style="1" customWidth="1"/>
    <col min="1049" max="1049" width="10.7109375" style="1" customWidth="1"/>
    <col min="1050" max="1050" width="21.7109375" style="1" customWidth="1"/>
    <col min="1051" max="1051" width="10.7109375" style="1" customWidth="1"/>
    <col min="1052" max="1052" width="18.7109375" style="1" customWidth="1"/>
    <col min="1053" max="1054" width="21.7109375" style="1" customWidth="1"/>
    <col min="1055" max="1055" width="10.7109375" style="1" customWidth="1"/>
    <col min="1056" max="1056" width="40.7109375" style="1" customWidth="1"/>
    <col min="1057" max="1057" width="21.7109375" style="1" customWidth="1"/>
    <col min="1058" max="1058" width="10.7109375" style="1" customWidth="1"/>
    <col min="1059" max="1059" width="18.7109375" style="1" customWidth="1"/>
    <col min="1060" max="1061" width="21.7109375" style="1" customWidth="1"/>
    <col min="1062" max="1062" width="10.7109375" style="1" customWidth="1"/>
    <col min="1063" max="1063" width="21.7109375" style="1" customWidth="1"/>
    <col min="1064" max="1064" width="10.7109375" style="1" customWidth="1"/>
    <col min="1065" max="1065" width="18.7109375" style="1" customWidth="1"/>
    <col min="1066" max="1067" width="21.7109375" style="1" customWidth="1"/>
    <col min="1068" max="1068" width="40.7109375" style="1" customWidth="1"/>
    <col min="1069" max="1069" width="10.7109375" style="1" customWidth="1"/>
    <col min="1070" max="1070" width="21.7109375" style="1" customWidth="1"/>
    <col min="1071" max="1071" width="10.7109375" style="1" customWidth="1"/>
    <col min="1072" max="1074" width="21.7109375" style="1" customWidth="1"/>
    <col min="1075" max="1075" width="10.7109375" style="1" customWidth="1"/>
    <col min="1076" max="1277" width="11.42578125" style="1"/>
    <col min="1278" max="1278" width="1.7109375" style="1" customWidth="1"/>
    <col min="1279" max="1279" width="40.7109375" style="1" customWidth="1"/>
    <col min="1280" max="1280" width="21.7109375" style="1" customWidth="1"/>
    <col min="1281" max="1281" width="10.7109375" style="1" customWidth="1"/>
    <col min="1282" max="1282" width="18.7109375" style="1" customWidth="1"/>
    <col min="1283" max="1284" width="21.7109375" style="1" customWidth="1"/>
    <col min="1285" max="1285" width="10.7109375" style="1" customWidth="1"/>
    <col min="1286" max="1286" width="21.7109375" style="1" customWidth="1"/>
    <col min="1287" max="1287" width="10.7109375" style="1" customWidth="1"/>
    <col min="1288" max="1288" width="18.7109375" style="1" customWidth="1"/>
    <col min="1289" max="1290" width="21.7109375" style="1" customWidth="1"/>
    <col min="1291" max="1291" width="40.7109375" style="1" customWidth="1"/>
    <col min="1292" max="1292" width="10.7109375" style="1" customWidth="1"/>
    <col min="1293" max="1293" width="21.7109375" style="1" customWidth="1"/>
    <col min="1294" max="1294" width="10.7109375" style="1" customWidth="1"/>
    <col min="1295" max="1295" width="18.7109375" style="1" customWidth="1"/>
    <col min="1296" max="1297" width="21.7109375" style="1" customWidth="1"/>
    <col min="1298" max="1298" width="10.7109375" style="1" customWidth="1"/>
    <col min="1299" max="1299" width="21.7109375" style="1" customWidth="1"/>
    <col min="1300" max="1300" width="10.7109375" style="1" customWidth="1"/>
    <col min="1301" max="1301" width="18.7109375" style="1" customWidth="1"/>
    <col min="1302" max="1302" width="21.7109375" style="1" customWidth="1"/>
    <col min="1303" max="1303" width="40.7109375" style="1" customWidth="1"/>
    <col min="1304" max="1304" width="21.7109375" style="1" customWidth="1"/>
    <col min="1305" max="1305" width="10.7109375" style="1" customWidth="1"/>
    <col min="1306" max="1306" width="21.7109375" style="1" customWidth="1"/>
    <col min="1307" max="1307" width="10.7109375" style="1" customWidth="1"/>
    <col min="1308" max="1308" width="18.7109375" style="1" customWidth="1"/>
    <col min="1309" max="1310" width="21.7109375" style="1" customWidth="1"/>
    <col min="1311" max="1311" width="10.7109375" style="1" customWidth="1"/>
    <col min="1312" max="1312" width="40.7109375" style="1" customWidth="1"/>
    <col min="1313" max="1313" width="21.7109375" style="1" customWidth="1"/>
    <col min="1314" max="1314" width="10.7109375" style="1" customWidth="1"/>
    <col min="1315" max="1315" width="18.7109375" style="1" customWidth="1"/>
    <col min="1316" max="1317" width="21.7109375" style="1" customWidth="1"/>
    <col min="1318" max="1318" width="10.7109375" style="1" customWidth="1"/>
    <col min="1319" max="1319" width="21.7109375" style="1" customWidth="1"/>
    <col min="1320" max="1320" width="10.7109375" style="1" customWidth="1"/>
    <col min="1321" max="1321" width="18.7109375" style="1" customWidth="1"/>
    <col min="1322" max="1323" width="21.7109375" style="1" customWidth="1"/>
    <col min="1324" max="1324" width="40.7109375" style="1" customWidth="1"/>
    <col min="1325" max="1325" width="10.7109375" style="1" customWidth="1"/>
    <col min="1326" max="1326" width="21.7109375" style="1" customWidth="1"/>
    <col min="1327" max="1327" width="10.7109375" style="1" customWidth="1"/>
    <col min="1328" max="1330" width="21.7109375" style="1" customWidth="1"/>
    <col min="1331" max="1331" width="10.7109375" style="1" customWidth="1"/>
    <col min="1332" max="1533" width="11.42578125" style="1"/>
    <col min="1534" max="1534" width="1.7109375" style="1" customWidth="1"/>
    <col min="1535" max="1535" width="40.7109375" style="1" customWidth="1"/>
    <col min="1536" max="1536" width="21.7109375" style="1" customWidth="1"/>
    <col min="1537" max="1537" width="10.7109375" style="1" customWidth="1"/>
    <col min="1538" max="1538" width="18.7109375" style="1" customWidth="1"/>
    <col min="1539" max="1540" width="21.7109375" style="1" customWidth="1"/>
    <col min="1541" max="1541" width="10.7109375" style="1" customWidth="1"/>
    <col min="1542" max="1542" width="21.7109375" style="1" customWidth="1"/>
    <col min="1543" max="1543" width="10.7109375" style="1" customWidth="1"/>
    <col min="1544" max="1544" width="18.7109375" style="1" customWidth="1"/>
    <col min="1545" max="1546" width="21.7109375" style="1" customWidth="1"/>
    <col min="1547" max="1547" width="40.7109375" style="1" customWidth="1"/>
    <col min="1548" max="1548" width="10.7109375" style="1" customWidth="1"/>
    <col min="1549" max="1549" width="21.7109375" style="1" customWidth="1"/>
    <col min="1550" max="1550" width="10.7109375" style="1" customWidth="1"/>
    <col min="1551" max="1551" width="18.7109375" style="1" customWidth="1"/>
    <col min="1552" max="1553" width="21.7109375" style="1" customWidth="1"/>
    <col min="1554" max="1554" width="10.7109375" style="1" customWidth="1"/>
    <col min="1555" max="1555" width="21.7109375" style="1" customWidth="1"/>
    <col min="1556" max="1556" width="10.7109375" style="1" customWidth="1"/>
    <col min="1557" max="1557" width="18.7109375" style="1" customWidth="1"/>
    <col min="1558" max="1558" width="21.7109375" style="1" customWidth="1"/>
    <col min="1559" max="1559" width="40.7109375" style="1" customWidth="1"/>
    <col min="1560" max="1560" width="21.7109375" style="1" customWidth="1"/>
    <col min="1561" max="1561" width="10.7109375" style="1" customWidth="1"/>
    <col min="1562" max="1562" width="21.7109375" style="1" customWidth="1"/>
    <col min="1563" max="1563" width="10.7109375" style="1" customWidth="1"/>
    <col min="1564" max="1564" width="18.7109375" style="1" customWidth="1"/>
    <col min="1565" max="1566" width="21.7109375" style="1" customWidth="1"/>
    <col min="1567" max="1567" width="10.7109375" style="1" customWidth="1"/>
    <col min="1568" max="1568" width="40.7109375" style="1" customWidth="1"/>
    <col min="1569" max="1569" width="21.7109375" style="1" customWidth="1"/>
    <col min="1570" max="1570" width="10.7109375" style="1" customWidth="1"/>
    <col min="1571" max="1571" width="18.7109375" style="1" customWidth="1"/>
    <col min="1572" max="1573" width="21.7109375" style="1" customWidth="1"/>
    <col min="1574" max="1574" width="10.7109375" style="1" customWidth="1"/>
    <col min="1575" max="1575" width="21.7109375" style="1" customWidth="1"/>
    <col min="1576" max="1576" width="10.7109375" style="1" customWidth="1"/>
    <col min="1577" max="1577" width="18.7109375" style="1" customWidth="1"/>
    <col min="1578" max="1579" width="21.7109375" style="1" customWidth="1"/>
    <col min="1580" max="1580" width="40.7109375" style="1" customWidth="1"/>
    <col min="1581" max="1581" width="10.7109375" style="1" customWidth="1"/>
    <col min="1582" max="1582" width="21.7109375" style="1" customWidth="1"/>
    <col min="1583" max="1583" width="10.7109375" style="1" customWidth="1"/>
    <col min="1584" max="1586" width="21.7109375" style="1" customWidth="1"/>
    <col min="1587" max="1587" width="10.7109375" style="1" customWidth="1"/>
    <col min="1588" max="1789" width="11.42578125" style="1"/>
    <col min="1790" max="1790" width="1.7109375" style="1" customWidth="1"/>
    <col min="1791" max="1791" width="40.7109375" style="1" customWidth="1"/>
    <col min="1792" max="1792" width="21.7109375" style="1" customWidth="1"/>
    <col min="1793" max="1793" width="10.7109375" style="1" customWidth="1"/>
    <col min="1794" max="1794" width="18.7109375" style="1" customWidth="1"/>
    <col min="1795" max="1796" width="21.7109375" style="1" customWidth="1"/>
    <col min="1797" max="1797" width="10.7109375" style="1" customWidth="1"/>
    <col min="1798" max="1798" width="21.7109375" style="1" customWidth="1"/>
    <col min="1799" max="1799" width="10.7109375" style="1" customWidth="1"/>
    <col min="1800" max="1800" width="18.7109375" style="1" customWidth="1"/>
    <col min="1801" max="1802" width="21.7109375" style="1" customWidth="1"/>
    <col min="1803" max="1803" width="40.7109375" style="1" customWidth="1"/>
    <col min="1804" max="1804" width="10.7109375" style="1" customWidth="1"/>
    <col min="1805" max="1805" width="21.7109375" style="1" customWidth="1"/>
    <col min="1806" max="1806" width="10.7109375" style="1" customWidth="1"/>
    <col min="1807" max="1807" width="18.7109375" style="1" customWidth="1"/>
    <col min="1808" max="1809" width="21.7109375" style="1" customWidth="1"/>
    <col min="1810" max="1810" width="10.7109375" style="1" customWidth="1"/>
    <col min="1811" max="1811" width="21.7109375" style="1" customWidth="1"/>
    <col min="1812" max="1812" width="10.7109375" style="1" customWidth="1"/>
    <col min="1813" max="1813" width="18.7109375" style="1" customWidth="1"/>
    <col min="1814" max="1814" width="21.7109375" style="1" customWidth="1"/>
    <col min="1815" max="1815" width="40.7109375" style="1" customWidth="1"/>
    <col min="1816" max="1816" width="21.7109375" style="1" customWidth="1"/>
    <col min="1817" max="1817" width="10.7109375" style="1" customWidth="1"/>
    <col min="1818" max="1818" width="21.7109375" style="1" customWidth="1"/>
    <col min="1819" max="1819" width="10.7109375" style="1" customWidth="1"/>
    <col min="1820" max="1820" width="18.7109375" style="1" customWidth="1"/>
    <col min="1821" max="1822" width="21.7109375" style="1" customWidth="1"/>
    <col min="1823" max="1823" width="10.7109375" style="1" customWidth="1"/>
    <col min="1824" max="1824" width="40.7109375" style="1" customWidth="1"/>
    <col min="1825" max="1825" width="21.7109375" style="1" customWidth="1"/>
    <col min="1826" max="1826" width="10.7109375" style="1" customWidth="1"/>
    <col min="1827" max="1827" width="18.7109375" style="1" customWidth="1"/>
    <col min="1828" max="1829" width="21.7109375" style="1" customWidth="1"/>
    <col min="1830" max="1830" width="10.7109375" style="1" customWidth="1"/>
    <col min="1831" max="1831" width="21.7109375" style="1" customWidth="1"/>
    <col min="1832" max="1832" width="10.7109375" style="1" customWidth="1"/>
    <col min="1833" max="1833" width="18.7109375" style="1" customWidth="1"/>
    <col min="1834" max="1835" width="21.7109375" style="1" customWidth="1"/>
    <col min="1836" max="1836" width="40.7109375" style="1" customWidth="1"/>
    <col min="1837" max="1837" width="10.7109375" style="1" customWidth="1"/>
    <col min="1838" max="1838" width="21.7109375" style="1" customWidth="1"/>
    <col min="1839" max="1839" width="10.7109375" style="1" customWidth="1"/>
    <col min="1840" max="1842" width="21.7109375" style="1" customWidth="1"/>
    <col min="1843" max="1843" width="10.7109375" style="1" customWidth="1"/>
    <col min="1844" max="2045" width="11.42578125" style="1"/>
    <col min="2046" max="2046" width="1.7109375" style="1" customWidth="1"/>
    <col min="2047" max="2047" width="40.7109375" style="1" customWidth="1"/>
    <col min="2048" max="2048" width="21.7109375" style="1" customWidth="1"/>
    <col min="2049" max="2049" width="10.7109375" style="1" customWidth="1"/>
    <col min="2050" max="2050" width="18.7109375" style="1" customWidth="1"/>
    <col min="2051" max="2052" width="21.7109375" style="1" customWidth="1"/>
    <col min="2053" max="2053" width="10.7109375" style="1" customWidth="1"/>
    <col min="2054" max="2054" width="21.7109375" style="1" customWidth="1"/>
    <col min="2055" max="2055" width="10.7109375" style="1" customWidth="1"/>
    <col min="2056" max="2056" width="18.7109375" style="1" customWidth="1"/>
    <col min="2057" max="2058" width="21.7109375" style="1" customWidth="1"/>
    <col min="2059" max="2059" width="40.7109375" style="1" customWidth="1"/>
    <col min="2060" max="2060" width="10.7109375" style="1" customWidth="1"/>
    <col min="2061" max="2061" width="21.7109375" style="1" customWidth="1"/>
    <col min="2062" max="2062" width="10.7109375" style="1" customWidth="1"/>
    <col min="2063" max="2063" width="18.7109375" style="1" customWidth="1"/>
    <col min="2064" max="2065" width="21.7109375" style="1" customWidth="1"/>
    <col min="2066" max="2066" width="10.7109375" style="1" customWidth="1"/>
    <col min="2067" max="2067" width="21.7109375" style="1" customWidth="1"/>
    <col min="2068" max="2068" width="10.7109375" style="1" customWidth="1"/>
    <col min="2069" max="2069" width="18.7109375" style="1" customWidth="1"/>
    <col min="2070" max="2070" width="21.7109375" style="1" customWidth="1"/>
    <col min="2071" max="2071" width="40.7109375" style="1" customWidth="1"/>
    <col min="2072" max="2072" width="21.7109375" style="1" customWidth="1"/>
    <col min="2073" max="2073" width="10.7109375" style="1" customWidth="1"/>
    <col min="2074" max="2074" width="21.7109375" style="1" customWidth="1"/>
    <col min="2075" max="2075" width="10.7109375" style="1" customWidth="1"/>
    <col min="2076" max="2076" width="18.7109375" style="1" customWidth="1"/>
    <col min="2077" max="2078" width="21.7109375" style="1" customWidth="1"/>
    <col min="2079" max="2079" width="10.7109375" style="1" customWidth="1"/>
    <col min="2080" max="2080" width="40.7109375" style="1" customWidth="1"/>
    <col min="2081" max="2081" width="21.7109375" style="1" customWidth="1"/>
    <col min="2082" max="2082" width="10.7109375" style="1" customWidth="1"/>
    <col min="2083" max="2083" width="18.7109375" style="1" customWidth="1"/>
    <col min="2084" max="2085" width="21.7109375" style="1" customWidth="1"/>
    <col min="2086" max="2086" width="10.7109375" style="1" customWidth="1"/>
    <col min="2087" max="2087" width="21.7109375" style="1" customWidth="1"/>
    <col min="2088" max="2088" width="10.7109375" style="1" customWidth="1"/>
    <col min="2089" max="2089" width="18.7109375" style="1" customWidth="1"/>
    <col min="2090" max="2091" width="21.7109375" style="1" customWidth="1"/>
    <col min="2092" max="2092" width="40.7109375" style="1" customWidth="1"/>
    <col min="2093" max="2093" width="10.7109375" style="1" customWidth="1"/>
    <col min="2094" max="2094" width="21.7109375" style="1" customWidth="1"/>
    <col min="2095" max="2095" width="10.7109375" style="1" customWidth="1"/>
    <col min="2096" max="2098" width="21.7109375" style="1" customWidth="1"/>
    <col min="2099" max="2099" width="10.7109375" style="1" customWidth="1"/>
    <col min="2100" max="2301" width="11.42578125" style="1"/>
    <col min="2302" max="2302" width="1.7109375" style="1" customWidth="1"/>
    <col min="2303" max="2303" width="40.7109375" style="1" customWidth="1"/>
    <col min="2304" max="2304" width="21.7109375" style="1" customWidth="1"/>
    <col min="2305" max="2305" width="10.7109375" style="1" customWidth="1"/>
    <col min="2306" max="2306" width="18.7109375" style="1" customWidth="1"/>
    <col min="2307" max="2308" width="21.7109375" style="1" customWidth="1"/>
    <col min="2309" max="2309" width="10.7109375" style="1" customWidth="1"/>
    <col min="2310" max="2310" width="21.7109375" style="1" customWidth="1"/>
    <col min="2311" max="2311" width="10.7109375" style="1" customWidth="1"/>
    <col min="2312" max="2312" width="18.7109375" style="1" customWidth="1"/>
    <col min="2313" max="2314" width="21.7109375" style="1" customWidth="1"/>
    <col min="2315" max="2315" width="40.7109375" style="1" customWidth="1"/>
    <col min="2316" max="2316" width="10.7109375" style="1" customWidth="1"/>
    <col min="2317" max="2317" width="21.7109375" style="1" customWidth="1"/>
    <col min="2318" max="2318" width="10.7109375" style="1" customWidth="1"/>
    <col min="2319" max="2319" width="18.7109375" style="1" customWidth="1"/>
    <col min="2320" max="2321" width="21.7109375" style="1" customWidth="1"/>
    <col min="2322" max="2322" width="10.7109375" style="1" customWidth="1"/>
    <col min="2323" max="2323" width="21.7109375" style="1" customWidth="1"/>
    <col min="2324" max="2324" width="10.7109375" style="1" customWidth="1"/>
    <col min="2325" max="2325" width="18.7109375" style="1" customWidth="1"/>
    <col min="2326" max="2326" width="21.7109375" style="1" customWidth="1"/>
    <col min="2327" max="2327" width="40.7109375" style="1" customWidth="1"/>
    <col min="2328" max="2328" width="21.7109375" style="1" customWidth="1"/>
    <col min="2329" max="2329" width="10.7109375" style="1" customWidth="1"/>
    <col min="2330" max="2330" width="21.7109375" style="1" customWidth="1"/>
    <col min="2331" max="2331" width="10.7109375" style="1" customWidth="1"/>
    <col min="2332" max="2332" width="18.7109375" style="1" customWidth="1"/>
    <col min="2333" max="2334" width="21.7109375" style="1" customWidth="1"/>
    <col min="2335" max="2335" width="10.7109375" style="1" customWidth="1"/>
    <col min="2336" max="2336" width="40.7109375" style="1" customWidth="1"/>
    <col min="2337" max="2337" width="21.7109375" style="1" customWidth="1"/>
    <col min="2338" max="2338" width="10.7109375" style="1" customWidth="1"/>
    <col min="2339" max="2339" width="18.7109375" style="1" customWidth="1"/>
    <col min="2340" max="2341" width="21.7109375" style="1" customWidth="1"/>
    <col min="2342" max="2342" width="10.7109375" style="1" customWidth="1"/>
    <col min="2343" max="2343" width="21.7109375" style="1" customWidth="1"/>
    <col min="2344" max="2344" width="10.7109375" style="1" customWidth="1"/>
    <col min="2345" max="2345" width="18.7109375" style="1" customWidth="1"/>
    <col min="2346" max="2347" width="21.7109375" style="1" customWidth="1"/>
    <col min="2348" max="2348" width="40.7109375" style="1" customWidth="1"/>
    <col min="2349" max="2349" width="10.7109375" style="1" customWidth="1"/>
    <col min="2350" max="2350" width="21.7109375" style="1" customWidth="1"/>
    <col min="2351" max="2351" width="10.7109375" style="1" customWidth="1"/>
    <col min="2352" max="2354" width="21.7109375" style="1" customWidth="1"/>
    <col min="2355" max="2355" width="10.7109375" style="1" customWidth="1"/>
    <col min="2356" max="2557" width="11.42578125" style="1"/>
    <col min="2558" max="2558" width="1.7109375" style="1" customWidth="1"/>
    <col min="2559" max="2559" width="40.7109375" style="1" customWidth="1"/>
    <col min="2560" max="2560" width="21.7109375" style="1" customWidth="1"/>
    <col min="2561" max="2561" width="10.7109375" style="1" customWidth="1"/>
    <col min="2562" max="2562" width="18.7109375" style="1" customWidth="1"/>
    <col min="2563" max="2564" width="21.7109375" style="1" customWidth="1"/>
    <col min="2565" max="2565" width="10.7109375" style="1" customWidth="1"/>
    <col min="2566" max="2566" width="21.7109375" style="1" customWidth="1"/>
    <col min="2567" max="2567" width="10.7109375" style="1" customWidth="1"/>
    <col min="2568" max="2568" width="18.7109375" style="1" customWidth="1"/>
    <col min="2569" max="2570" width="21.7109375" style="1" customWidth="1"/>
    <col min="2571" max="2571" width="40.7109375" style="1" customWidth="1"/>
    <col min="2572" max="2572" width="10.7109375" style="1" customWidth="1"/>
    <col min="2573" max="2573" width="21.7109375" style="1" customWidth="1"/>
    <col min="2574" max="2574" width="10.7109375" style="1" customWidth="1"/>
    <col min="2575" max="2575" width="18.7109375" style="1" customWidth="1"/>
    <col min="2576" max="2577" width="21.7109375" style="1" customWidth="1"/>
    <col min="2578" max="2578" width="10.7109375" style="1" customWidth="1"/>
    <col min="2579" max="2579" width="21.7109375" style="1" customWidth="1"/>
    <col min="2580" max="2580" width="10.7109375" style="1" customWidth="1"/>
    <col min="2581" max="2581" width="18.7109375" style="1" customWidth="1"/>
    <col min="2582" max="2582" width="21.7109375" style="1" customWidth="1"/>
    <col min="2583" max="2583" width="40.7109375" style="1" customWidth="1"/>
    <col min="2584" max="2584" width="21.7109375" style="1" customWidth="1"/>
    <col min="2585" max="2585" width="10.7109375" style="1" customWidth="1"/>
    <col min="2586" max="2586" width="21.7109375" style="1" customWidth="1"/>
    <col min="2587" max="2587" width="10.7109375" style="1" customWidth="1"/>
    <col min="2588" max="2588" width="18.7109375" style="1" customWidth="1"/>
    <col min="2589" max="2590" width="21.7109375" style="1" customWidth="1"/>
    <col min="2591" max="2591" width="10.7109375" style="1" customWidth="1"/>
    <col min="2592" max="2592" width="40.7109375" style="1" customWidth="1"/>
    <col min="2593" max="2593" width="21.7109375" style="1" customWidth="1"/>
    <col min="2594" max="2594" width="10.7109375" style="1" customWidth="1"/>
    <col min="2595" max="2595" width="18.7109375" style="1" customWidth="1"/>
    <col min="2596" max="2597" width="21.7109375" style="1" customWidth="1"/>
    <col min="2598" max="2598" width="10.7109375" style="1" customWidth="1"/>
    <col min="2599" max="2599" width="21.7109375" style="1" customWidth="1"/>
    <col min="2600" max="2600" width="10.7109375" style="1" customWidth="1"/>
    <col min="2601" max="2601" width="18.7109375" style="1" customWidth="1"/>
    <col min="2602" max="2603" width="21.7109375" style="1" customWidth="1"/>
    <col min="2604" max="2604" width="40.7109375" style="1" customWidth="1"/>
    <col min="2605" max="2605" width="10.7109375" style="1" customWidth="1"/>
    <col min="2606" max="2606" width="21.7109375" style="1" customWidth="1"/>
    <col min="2607" max="2607" width="10.7109375" style="1" customWidth="1"/>
    <col min="2608" max="2610" width="21.7109375" style="1" customWidth="1"/>
    <col min="2611" max="2611" width="10.7109375" style="1" customWidth="1"/>
    <col min="2612" max="2813" width="11.42578125" style="1"/>
    <col min="2814" max="2814" width="1.7109375" style="1" customWidth="1"/>
    <col min="2815" max="2815" width="40.7109375" style="1" customWidth="1"/>
    <col min="2816" max="2816" width="21.7109375" style="1" customWidth="1"/>
    <col min="2817" max="2817" width="10.7109375" style="1" customWidth="1"/>
    <col min="2818" max="2818" width="18.7109375" style="1" customWidth="1"/>
    <col min="2819" max="2820" width="21.7109375" style="1" customWidth="1"/>
    <col min="2821" max="2821" width="10.7109375" style="1" customWidth="1"/>
    <col min="2822" max="2822" width="21.7109375" style="1" customWidth="1"/>
    <col min="2823" max="2823" width="10.7109375" style="1" customWidth="1"/>
    <col min="2824" max="2824" width="18.7109375" style="1" customWidth="1"/>
    <col min="2825" max="2826" width="21.7109375" style="1" customWidth="1"/>
    <col min="2827" max="2827" width="40.7109375" style="1" customWidth="1"/>
    <col min="2828" max="2828" width="10.7109375" style="1" customWidth="1"/>
    <col min="2829" max="2829" width="21.7109375" style="1" customWidth="1"/>
    <col min="2830" max="2830" width="10.7109375" style="1" customWidth="1"/>
    <col min="2831" max="2831" width="18.7109375" style="1" customWidth="1"/>
    <col min="2832" max="2833" width="21.7109375" style="1" customWidth="1"/>
    <col min="2834" max="2834" width="10.7109375" style="1" customWidth="1"/>
    <col min="2835" max="2835" width="21.7109375" style="1" customWidth="1"/>
    <col min="2836" max="2836" width="10.7109375" style="1" customWidth="1"/>
    <col min="2837" max="2837" width="18.7109375" style="1" customWidth="1"/>
    <col min="2838" max="2838" width="21.7109375" style="1" customWidth="1"/>
    <col min="2839" max="2839" width="40.7109375" style="1" customWidth="1"/>
    <col min="2840" max="2840" width="21.7109375" style="1" customWidth="1"/>
    <col min="2841" max="2841" width="10.7109375" style="1" customWidth="1"/>
    <col min="2842" max="2842" width="21.7109375" style="1" customWidth="1"/>
    <col min="2843" max="2843" width="10.7109375" style="1" customWidth="1"/>
    <col min="2844" max="2844" width="18.7109375" style="1" customWidth="1"/>
    <col min="2845" max="2846" width="21.7109375" style="1" customWidth="1"/>
    <col min="2847" max="2847" width="10.7109375" style="1" customWidth="1"/>
    <col min="2848" max="2848" width="40.7109375" style="1" customWidth="1"/>
    <col min="2849" max="2849" width="21.7109375" style="1" customWidth="1"/>
    <col min="2850" max="2850" width="10.7109375" style="1" customWidth="1"/>
    <col min="2851" max="2851" width="18.7109375" style="1" customWidth="1"/>
    <col min="2852" max="2853" width="21.7109375" style="1" customWidth="1"/>
    <col min="2854" max="2854" width="10.7109375" style="1" customWidth="1"/>
    <col min="2855" max="2855" width="21.7109375" style="1" customWidth="1"/>
    <col min="2856" max="2856" width="10.7109375" style="1" customWidth="1"/>
    <col min="2857" max="2857" width="18.7109375" style="1" customWidth="1"/>
    <col min="2858" max="2859" width="21.7109375" style="1" customWidth="1"/>
    <col min="2860" max="2860" width="40.7109375" style="1" customWidth="1"/>
    <col min="2861" max="2861" width="10.7109375" style="1" customWidth="1"/>
    <col min="2862" max="2862" width="21.7109375" style="1" customWidth="1"/>
    <col min="2863" max="2863" width="10.7109375" style="1" customWidth="1"/>
    <col min="2864" max="2866" width="21.7109375" style="1" customWidth="1"/>
    <col min="2867" max="2867" width="10.7109375" style="1" customWidth="1"/>
    <col min="2868" max="3069" width="11.42578125" style="1"/>
    <col min="3070" max="3070" width="1.7109375" style="1" customWidth="1"/>
    <col min="3071" max="3071" width="40.7109375" style="1" customWidth="1"/>
    <col min="3072" max="3072" width="21.7109375" style="1" customWidth="1"/>
    <col min="3073" max="3073" width="10.7109375" style="1" customWidth="1"/>
    <col min="3074" max="3074" width="18.7109375" style="1" customWidth="1"/>
    <col min="3075" max="3076" width="21.7109375" style="1" customWidth="1"/>
    <col min="3077" max="3077" width="10.7109375" style="1" customWidth="1"/>
    <col min="3078" max="3078" width="21.7109375" style="1" customWidth="1"/>
    <col min="3079" max="3079" width="10.7109375" style="1" customWidth="1"/>
    <col min="3080" max="3080" width="18.7109375" style="1" customWidth="1"/>
    <col min="3081" max="3082" width="21.7109375" style="1" customWidth="1"/>
    <col min="3083" max="3083" width="40.7109375" style="1" customWidth="1"/>
    <col min="3084" max="3084" width="10.7109375" style="1" customWidth="1"/>
    <col min="3085" max="3085" width="21.7109375" style="1" customWidth="1"/>
    <col min="3086" max="3086" width="10.7109375" style="1" customWidth="1"/>
    <col min="3087" max="3087" width="18.7109375" style="1" customWidth="1"/>
    <col min="3088" max="3089" width="21.7109375" style="1" customWidth="1"/>
    <col min="3090" max="3090" width="10.7109375" style="1" customWidth="1"/>
    <col min="3091" max="3091" width="21.7109375" style="1" customWidth="1"/>
    <col min="3092" max="3092" width="10.7109375" style="1" customWidth="1"/>
    <col min="3093" max="3093" width="18.7109375" style="1" customWidth="1"/>
    <col min="3094" max="3094" width="21.7109375" style="1" customWidth="1"/>
    <col min="3095" max="3095" width="40.7109375" style="1" customWidth="1"/>
    <col min="3096" max="3096" width="21.7109375" style="1" customWidth="1"/>
    <col min="3097" max="3097" width="10.7109375" style="1" customWidth="1"/>
    <col min="3098" max="3098" width="21.7109375" style="1" customWidth="1"/>
    <col min="3099" max="3099" width="10.7109375" style="1" customWidth="1"/>
    <col min="3100" max="3100" width="18.7109375" style="1" customWidth="1"/>
    <col min="3101" max="3102" width="21.7109375" style="1" customWidth="1"/>
    <col min="3103" max="3103" width="10.7109375" style="1" customWidth="1"/>
    <col min="3104" max="3104" width="40.7109375" style="1" customWidth="1"/>
    <col min="3105" max="3105" width="21.7109375" style="1" customWidth="1"/>
    <col min="3106" max="3106" width="10.7109375" style="1" customWidth="1"/>
    <col min="3107" max="3107" width="18.7109375" style="1" customWidth="1"/>
    <col min="3108" max="3109" width="21.7109375" style="1" customWidth="1"/>
    <col min="3110" max="3110" width="10.7109375" style="1" customWidth="1"/>
    <col min="3111" max="3111" width="21.7109375" style="1" customWidth="1"/>
    <col min="3112" max="3112" width="10.7109375" style="1" customWidth="1"/>
    <col min="3113" max="3113" width="18.7109375" style="1" customWidth="1"/>
    <col min="3114" max="3115" width="21.7109375" style="1" customWidth="1"/>
    <col min="3116" max="3116" width="40.7109375" style="1" customWidth="1"/>
    <col min="3117" max="3117" width="10.7109375" style="1" customWidth="1"/>
    <col min="3118" max="3118" width="21.7109375" style="1" customWidth="1"/>
    <col min="3119" max="3119" width="10.7109375" style="1" customWidth="1"/>
    <col min="3120" max="3122" width="21.7109375" style="1" customWidth="1"/>
    <col min="3123" max="3123" width="10.7109375" style="1" customWidth="1"/>
    <col min="3124" max="3325" width="11.42578125" style="1"/>
    <col min="3326" max="3326" width="1.7109375" style="1" customWidth="1"/>
    <col min="3327" max="3327" width="40.7109375" style="1" customWidth="1"/>
    <col min="3328" max="3328" width="21.7109375" style="1" customWidth="1"/>
    <col min="3329" max="3329" width="10.7109375" style="1" customWidth="1"/>
    <col min="3330" max="3330" width="18.7109375" style="1" customWidth="1"/>
    <col min="3331" max="3332" width="21.7109375" style="1" customWidth="1"/>
    <col min="3333" max="3333" width="10.7109375" style="1" customWidth="1"/>
    <col min="3334" max="3334" width="21.7109375" style="1" customWidth="1"/>
    <col min="3335" max="3335" width="10.7109375" style="1" customWidth="1"/>
    <col min="3336" max="3336" width="18.7109375" style="1" customWidth="1"/>
    <col min="3337" max="3338" width="21.7109375" style="1" customWidth="1"/>
    <col min="3339" max="3339" width="40.7109375" style="1" customWidth="1"/>
    <col min="3340" max="3340" width="10.7109375" style="1" customWidth="1"/>
    <col min="3341" max="3341" width="21.7109375" style="1" customWidth="1"/>
    <col min="3342" max="3342" width="10.7109375" style="1" customWidth="1"/>
    <col min="3343" max="3343" width="18.7109375" style="1" customWidth="1"/>
    <col min="3344" max="3345" width="21.7109375" style="1" customWidth="1"/>
    <col min="3346" max="3346" width="10.7109375" style="1" customWidth="1"/>
    <col min="3347" max="3347" width="21.7109375" style="1" customWidth="1"/>
    <col min="3348" max="3348" width="10.7109375" style="1" customWidth="1"/>
    <col min="3349" max="3349" width="18.7109375" style="1" customWidth="1"/>
    <col min="3350" max="3350" width="21.7109375" style="1" customWidth="1"/>
    <col min="3351" max="3351" width="40.7109375" style="1" customWidth="1"/>
    <col min="3352" max="3352" width="21.7109375" style="1" customWidth="1"/>
    <col min="3353" max="3353" width="10.7109375" style="1" customWidth="1"/>
    <col min="3354" max="3354" width="21.7109375" style="1" customWidth="1"/>
    <col min="3355" max="3355" width="10.7109375" style="1" customWidth="1"/>
    <col min="3356" max="3356" width="18.7109375" style="1" customWidth="1"/>
    <col min="3357" max="3358" width="21.7109375" style="1" customWidth="1"/>
    <col min="3359" max="3359" width="10.7109375" style="1" customWidth="1"/>
    <col min="3360" max="3360" width="40.7109375" style="1" customWidth="1"/>
    <col min="3361" max="3361" width="21.7109375" style="1" customWidth="1"/>
    <col min="3362" max="3362" width="10.7109375" style="1" customWidth="1"/>
    <col min="3363" max="3363" width="18.7109375" style="1" customWidth="1"/>
    <col min="3364" max="3365" width="21.7109375" style="1" customWidth="1"/>
    <col min="3366" max="3366" width="10.7109375" style="1" customWidth="1"/>
    <col min="3367" max="3367" width="21.7109375" style="1" customWidth="1"/>
    <col min="3368" max="3368" width="10.7109375" style="1" customWidth="1"/>
    <col min="3369" max="3369" width="18.7109375" style="1" customWidth="1"/>
    <col min="3370" max="3371" width="21.7109375" style="1" customWidth="1"/>
    <col min="3372" max="3372" width="40.7109375" style="1" customWidth="1"/>
    <col min="3373" max="3373" width="10.7109375" style="1" customWidth="1"/>
    <col min="3374" max="3374" width="21.7109375" style="1" customWidth="1"/>
    <col min="3375" max="3375" width="10.7109375" style="1" customWidth="1"/>
    <col min="3376" max="3378" width="21.7109375" style="1" customWidth="1"/>
    <col min="3379" max="3379" width="10.7109375" style="1" customWidth="1"/>
    <col min="3380" max="3581" width="11.42578125" style="1"/>
    <col min="3582" max="3582" width="1.7109375" style="1" customWidth="1"/>
    <col min="3583" max="3583" width="40.7109375" style="1" customWidth="1"/>
    <col min="3584" max="3584" width="21.7109375" style="1" customWidth="1"/>
    <col min="3585" max="3585" width="10.7109375" style="1" customWidth="1"/>
    <col min="3586" max="3586" width="18.7109375" style="1" customWidth="1"/>
    <col min="3587" max="3588" width="21.7109375" style="1" customWidth="1"/>
    <col min="3589" max="3589" width="10.7109375" style="1" customWidth="1"/>
    <col min="3590" max="3590" width="21.7109375" style="1" customWidth="1"/>
    <col min="3591" max="3591" width="10.7109375" style="1" customWidth="1"/>
    <col min="3592" max="3592" width="18.7109375" style="1" customWidth="1"/>
    <col min="3593" max="3594" width="21.7109375" style="1" customWidth="1"/>
    <col min="3595" max="3595" width="40.7109375" style="1" customWidth="1"/>
    <col min="3596" max="3596" width="10.7109375" style="1" customWidth="1"/>
    <col min="3597" max="3597" width="21.7109375" style="1" customWidth="1"/>
    <col min="3598" max="3598" width="10.7109375" style="1" customWidth="1"/>
    <col min="3599" max="3599" width="18.7109375" style="1" customWidth="1"/>
    <col min="3600" max="3601" width="21.7109375" style="1" customWidth="1"/>
    <col min="3602" max="3602" width="10.7109375" style="1" customWidth="1"/>
    <col min="3603" max="3603" width="21.7109375" style="1" customWidth="1"/>
    <col min="3604" max="3604" width="10.7109375" style="1" customWidth="1"/>
    <col min="3605" max="3605" width="18.7109375" style="1" customWidth="1"/>
    <col min="3606" max="3606" width="21.7109375" style="1" customWidth="1"/>
    <col min="3607" max="3607" width="40.7109375" style="1" customWidth="1"/>
    <col min="3608" max="3608" width="21.7109375" style="1" customWidth="1"/>
    <col min="3609" max="3609" width="10.7109375" style="1" customWidth="1"/>
    <col min="3610" max="3610" width="21.7109375" style="1" customWidth="1"/>
    <col min="3611" max="3611" width="10.7109375" style="1" customWidth="1"/>
    <col min="3612" max="3612" width="18.7109375" style="1" customWidth="1"/>
    <col min="3613" max="3614" width="21.7109375" style="1" customWidth="1"/>
    <col min="3615" max="3615" width="10.7109375" style="1" customWidth="1"/>
    <col min="3616" max="3616" width="40.7109375" style="1" customWidth="1"/>
    <col min="3617" max="3617" width="21.7109375" style="1" customWidth="1"/>
    <col min="3618" max="3618" width="10.7109375" style="1" customWidth="1"/>
    <col min="3619" max="3619" width="18.7109375" style="1" customWidth="1"/>
    <col min="3620" max="3621" width="21.7109375" style="1" customWidth="1"/>
    <col min="3622" max="3622" width="10.7109375" style="1" customWidth="1"/>
    <col min="3623" max="3623" width="21.7109375" style="1" customWidth="1"/>
    <col min="3624" max="3624" width="10.7109375" style="1" customWidth="1"/>
    <col min="3625" max="3625" width="18.7109375" style="1" customWidth="1"/>
    <col min="3626" max="3627" width="21.7109375" style="1" customWidth="1"/>
    <col min="3628" max="3628" width="40.7109375" style="1" customWidth="1"/>
    <col min="3629" max="3629" width="10.7109375" style="1" customWidth="1"/>
    <col min="3630" max="3630" width="21.7109375" style="1" customWidth="1"/>
    <col min="3631" max="3631" width="10.7109375" style="1" customWidth="1"/>
    <col min="3632" max="3634" width="21.7109375" style="1" customWidth="1"/>
    <col min="3635" max="3635" width="10.7109375" style="1" customWidth="1"/>
    <col min="3636" max="3837" width="11.42578125" style="1"/>
    <col min="3838" max="3838" width="1.7109375" style="1" customWidth="1"/>
    <col min="3839" max="3839" width="40.7109375" style="1" customWidth="1"/>
    <col min="3840" max="3840" width="21.7109375" style="1" customWidth="1"/>
    <col min="3841" max="3841" width="10.7109375" style="1" customWidth="1"/>
    <col min="3842" max="3842" width="18.7109375" style="1" customWidth="1"/>
    <col min="3843" max="3844" width="21.7109375" style="1" customWidth="1"/>
    <col min="3845" max="3845" width="10.7109375" style="1" customWidth="1"/>
    <col min="3846" max="3846" width="21.7109375" style="1" customWidth="1"/>
    <col min="3847" max="3847" width="10.7109375" style="1" customWidth="1"/>
    <col min="3848" max="3848" width="18.7109375" style="1" customWidth="1"/>
    <col min="3849" max="3850" width="21.7109375" style="1" customWidth="1"/>
    <col min="3851" max="3851" width="40.7109375" style="1" customWidth="1"/>
    <col min="3852" max="3852" width="10.7109375" style="1" customWidth="1"/>
    <col min="3853" max="3853" width="21.7109375" style="1" customWidth="1"/>
    <col min="3854" max="3854" width="10.7109375" style="1" customWidth="1"/>
    <col min="3855" max="3855" width="18.7109375" style="1" customWidth="1"/>
    <col min="3856" max="3857" width="21.7109375" style="1" customWidth="1"/>
    <col min="3858" max="3858" width="10.7109375" style="1" customWidth="1"/>
    <col min="3859" max="3859" width="21.7109375" style="1" customWidth="1"/>
    <col min="3860" max="3860" width="10.7109375" style="1" customWidth="1"/>
    <col min="3861" max="3861" width="18.7109375" style="1" customWidth="1"/>
    <col min="3862" max="3862" width="21.7109375" style="1" customWidth="1"/>
    <col min="3863" max="3863" width="40.7109375" style="1" customWidth="1"/>
    <col min="3864" max="3864" width="21.7109375" style="1" customWidth="1"/>
    <col min="3865" max="3865" width="10.7109375" style="1" customWidth="1"/>
    <col min="3866" max="3866" width="21.7109375" style="1" customWidth="1"/>
    <col min="3867" max="3867" width="10.7109375" style="1" customWidth="1"/>
    <col min="3868" max="3868" width="18.7109375" style="1" customWidth="1"/>
    <col min="3869" max="3870" width="21.7109375" style="1" customWidth="1"/>
    <col min="3871" max="3871" width="10.7109375" style="1" customWidth="1"/>
    <col min="3872" max="3872" width="40.7109375" style="1" customWidth="1"/>
    <col min="3873" max="3873" width="21.7109375" style="1" customWidth="1"/>
    <col min="3874" max="3874" width="10.7109375" style="1" customWidth="1"/>
    <col min="3875" max="3875" width="18.7109375" style="1" customWidth="1"/>
    <col min="3876" max="3877" width="21.7109375" style="1" customWidth="1"/>
    <col min="3878" max="3878" width="10.7109375" style="1" customWidth="1"/>
    <col min="3879" max="3879" width="21.7109375" style="1" customWidth="1"/>
    <col min="3880" max="3880" width="10.7109375" style="1" customWidth="1"/>
    <col min="3881" max="3881" width="18.7109375" style="1" customWidth="1"/>
    <col min="3882" max="3883" width="21.7109375" style="1" customWidth="1"/>
    <col min="3884" max="3884" width="40.7109375" style="1" customWidth="1"/>
    <col min="3885" max="3885" width="10.7109375" style="1" customWidth="1"/>
    <col min="3886" max="3886" width="21.7109375" style="1" customWidth="1"/>
    <col min="3887" max="3887" width="10.7109375" style="1" customWidth="1"/>
    <col min="3888" max="3890" width="21.7109375" style="1" customWidth="1"/>
    <col min="3891" max="3891" width="10.7109375" style="1" customWidth="1"/>
    <col min="3892" max="4093" width="11.42578125" style="1"/>
    <col min="4094" max="4094" width="1.7109375" style="1" customWidth="1"/>
    <col min="4095" max="4095" width="40.7109375" style="1" customWidth="1"/>
    <col min="4096" max="4096" width="21.7109375" style="1" customWidth="1"/>
    <col min="4097" max="4097" width="10.7109375" style="1" customWidth="1"/>
    <col min="4098" max="4098" width="18.7109375" style="1" customWidth="1"/>
    <col min="4099" max="4100" width="21.7109375" style="1" customWidth="1"/>
    <col min="4101" max="4101" width="10.7109375" style="1" customWidth="1"/>
    <col min="4102" max="4102" width="21.7109375" style="1" customWidth="1"/>
    <col min="4103" max="4103" width="10.7109375" style="1" customWidth="1"/>
    <col min="4104" max="4104" width="18.7109375" style="1" customWidth="1"/>
    <col min="4105" max="4106" width="21.7109375" style="1" customWidth="1"/>
    <col min="4107" max="4107" width="40.7109375" style="1" customWidth="1"/>
    <col min="4108" max="4108" width="10.7109375" style="1" customWidth="1"/>
    <col min="4109" max="4109" width="21.7109375" style="1" customWidth="1"/>
    <col min="4110" max="4110" width="10.7109375" style="1" customWidth="1"/>
    <col min="4111" max="4111" width="18.7109375" style="1" customWidth="1"/>
    <col min="4112" max="4113" width="21.7109375" style="1" customWidth="1"/>
    <col min="4114" max="4114" width="10.7109375" style="1" customWidth="1"/>
    <col min="4115" max="4115" width="21.7109375" style="1" customWidth="1"/>
    <col min="4116" max="4116" width="10.7109375" style="1" customWidth="1"/>
    <col min="4117" max="4117" width="18.7109375" style="1" customWidth="1"/>
    <col min="4118" max="4118" width="21.7109375" style="1" customWidth="1"/>
    <col min="4119" max="4119" width="40.7109375" style="1" customWidth="1"/>
    <col min="4120" max="4120" width="21.7109375" style="1" customWidth="1"/>
    <col min="4121" max="4121" width="10.7109375" style="1" customWidth="1"/>
    <col min="4122" max="4122" width="21.7109375" style="1" customWidth="1"/>
    <col min="4123" max="4123" width="10.7109375" style="1" customWidth="1"/>
    <col min="4124" max="4124" width="18.7109375" style="1" customWidth="1"/>
    <col min="4125" max="4126" width="21.7109375" style="1" customWidth="1"/>
    <col min="4127" max="4127" width="10.7109375" style="1" customWidth="1"/>
    <col min="4128" max="4128" width="40.7109375" style="1" customWidth="1"/>
    <col min="4129" max="4129" width="21.7109375" style="1" customWidth="1"/>
    <col min="4130" max="4130" width="10.7109375" style="1" customWidth="1"/>
    <col min="4131" max="4131" width="18.7109375" style="1" customWidth="1"/>
    <col min="4132" max="4133" width="21.7109375" style="1" customWidth="1"/>
    <col min="4134" max="4134" width="10.7109375" style="1" customWidth="1"/>
    <col min="4135" max="4135" width="21.7109375" style="1" customWidth="1"/>
    <col min="4136" max="4136" width="10.7109375" style="1" customWidth="1"/>
    <col min="4137" max="4137" width="18.7109375" style="1" customWidth="1"/>
    <col min="4138" max="4139" width="21.7109375" style="1" customWidth="1"/>
    <col min="4140" max="4140" width="40.7109375" style="1" customWidth="1"/>
    <col min="4141" max="4141" width="10.7109375" style="1" customWidth="1"/>
    <col min="4142" max="4142" width="21.7109375" style="1" customWidth="1"/>
    <col min="4143" max="4143" width="10.7109375" style="1" customWidth="1"/>
    <col min="4144" max="4146" width="21.7109375" style="1" customWidth="1"/>
    <col min="4147" max="4147" width="10.7109375" style="1" customWidth="1"/>
    <col min="4148" max="4349" width="11.42578125" style="1"/>
    <col min="4350" max="4350" width="1.7109375" style="1" customWidth="1"/>
    <col min="4351" max="4351" width="40.7109375" style="1" customWidth="1"/>
    <col min="4352" max="4352" width="21.7109375" style="1" customWidth="1"/>
    <col min="4353" max="4353" width="10.7109375" style="1" customWidth="1"/>
    <col min="4354" max="4354" width="18.7109375" style="1" customWidth="1"/>
    <col min="4355" max="4356" width="21.7109375" style="1" customWidth="1"/>
    <col min="4357" max="4357" width="10.7109375" style="1" customWidth="1"/>
    <col min="4358" max="4358" width="21.7109375" style="1" customWidth="1"/>
    <col min="4359" max="4359" width="10.7109375" style="1" customWidth="1"/>
    <col min="4360" max="4360" width="18.7109375" style="1" customWidth="1"/>
    <col min="4361" max="4362" width="21.7109375" style="1" customWidth="1"/>
    <col min="4363" max="4363" width="40.7109375" style="1" customWidth="1"/>
    <col min="4364" max="4364" width="10.7109375" style="1" customWidth="1"/>
    <col min="4365" max="4365" width="21.7109375" style="1" customWidth="1"/>
    <col min="4366" max="4366" width="10.7109375" style="1" customWidth="1"/>
    <col min="4367" max="4367" width="18.7109375" style="1" customWidth="1"/>
    <col min="4368" max="4369" width="21.7109375" style="1" customWidth="1"/>
    <col min="4370" max="4370" width="10.7109375" style="1" customWidth="1"/>
    <col min="4371" max="4371" width="21.7109375" style="1" customWidth="1"/>
    <col min="4372" max="4372" width="10.7109375" style="1" customWidth="1"/>
    <col min="4373" max="4373" width="18.7109375" style="1" customWidth="1"/>
    <col min="4374" max="4374" width="21.7109375" style="1" customWidth="1"/>
    <col min="4375" max="4375" width="40.7109375" style="1" customWidth="1"/>
    <col min="4376" max="4376" width="21.7109375" style="1" customWidth="1"/>
    <col min="4377" max="4377" width="10.7109375" style="1" customWidth="1"/>
    <col min="4378" max="4378" width="21.7109375" style="1" customWidth="1"/>
    <col min="4379" max="4379" width="10.7109375" style="1" customWidth="1"/>
    <col min="4380" max="4380" width="18.7109375" style="1" customWidth="1"/>
    <col min="4381" max="4382" width="21.7109375" style="1" customWidth="1"/>
    <col min="4383" max="4383" width="10.7109375" style="1" customWidth="1"/>
    <col min="4384" max="4384" width="40.7109375" style="1" customWidth="1"/>
    <col min="4385" max="4385" width="21.7109375" style="1" customWidth="1"/>
    <col min="4386" max="4386" width="10.7109375" style="1" customWidth="1"/>
    <col min="4387" max="4387" width="18.7109375" style="1" customWidth="1"/>
    <col min="4388" max="4389" width="21.7109375" style="1" customWidth="1"/>
    <col min="4390" max="4390" width="10.7109375" style="1" customWidth="1"/>
    <col min="4391" max="4391" width="21.7109375" style="1" customWidth="1"/>
    <col min="4392" max="4392" width="10.7109375" style="1" customWidth="1"/>
    <col min="4393" max="4393" width="18.7109375" style="1" customWidth="1"/>
    <col min="4394" max="4395" width="21.7109375" style="1" customWidth="1"/>
    <col min="4396" max="4396" width="40.7109375" style="1" customWidth="1"/>
    <col min="4397" max="4397" width="10.7109375" style="1" customWidth="1"/>
    <col min="4398" max="4398" width="21.7109375" style="1" customWidth="1"/>
    <col min="4399" max="4399" width="10.7109375" style="1" customWidth="1"/>
    <col min="4400" max="4402" width="21.7109375" style="1" customWidth="1"/>
    <col min="4403" max="4403" width="10.7109375" style="1" customWidth="1"/>
    <col min="4404" max="4605" width="11.42578125" style="1"/>
    <col min="4606" max="4606" width="1.7109375" style="1" customWidth="1"/>
    <col min="4607" max="4607" width="40.7109375" style="1" customWidth="1"/>
    <col min="4608" max="4608" width="21.7109375" style="1" customWidth="1"/>
    <col min="4609" max="4609" width="10.7109375" style="1" customWidth="1"/>
    <col min="4610" max="4610" width="18.7109375" style="1" customWidth="1"/>
    <col min="4611" max="4612" width="21.7109375" style="1" customWidth="1"/>
    <col min="4613" max="4613" width="10.7109375" style="1" customWidth="1"/>
    <col min="4614" max="4614" width="21.7109375" style="1" customWidth="1"/>
    <col min="4615" max="4615" width="10.7109375" style="1" customWidth="1"/>
    <col min="4616" max="4616" width="18.7109375" style="1" customWidth="1"/>
    <col min="4617" max="4618" width="21.7109375" style="1" customWidth="1"/>
    <col min="4619" max="4619" width="40.7109375" style="1" customWidth="1"/>
    <col min="4620" max="4620" width="10.7109375" style="1" customWidth="1"/>
    <col min="4621" max="4621" width="21.7109375" style="1" customWidth="1"/>
    <col min="4622" max="4622" width="10.7109375" style="1" customWidth="1"/>
    <col min="4623" max="4623" width="18.7109375" style="1" customWidth="1"/>
    <col min="4624" max="4625" width="21.7109375" style="1" customWidth="1"/>
    <col min="4626" max="4626" width="10.7109375" style="1" customWidth="1"/>
    <col min="4627" max="4627" width="21.7109375" style="1" customWidth="1"/>
    <col min="4628" max="4628" width="10.7109375" style="1" customWidth="1"/>
    <col min="4629" max="4629" width="18.7109375" style="1" customWidth="1"/>
    <col min="4630" max="4630" width="21.7109375" style="1" customWidth="1"/>
    <col min="4631" max="4631" width="40.7109375" style="1" customWidth="1"/>
    <col min="4632" max="4632" width="21.7109375" style="1" customWidth="1"/>
    <col min="4633" max="4633" width="10.7109375" style="1" customWidth="1"/>
    <col min="4634" max="4634" width="21.7109375" style="1" customWidth="1"/>
    <col min="4635" max="4635" width="10.7109375" style="1" customWidth="1"/>
    <col min="4636" max="4636" width="18.7109375" style="1" customWidth="1"/>
    <col min="4637" max="4638" width="21.7109375" style="1" customWidth="1"/>
    <col min="4639" max="4639" width="10.7109375" style="1" customWidth="1"/>
    <col min="4640" max="4640" width="40.7109375" style="1" customWidth="1"/>
    <col min="4641" max="4641" width="21.7109375" style="1" customWidth="1"/>
    <col min="4642" max="4642" width="10.7109375" style="1" customWidth="1"/>
    <col min="4643" max="4643" width="18.7109375" style="1" customWidth="1"/>
    <col min="4644" max="4645" width="21.7109375" style="1" customWidth="1"/>
    <col min="4646" max="4646" width="10.7109375" style="1" customWidth="1"/>
    <col min="4647" max="4647" width="21.7109375" style="1" customWidth="1"/>
    <col min="4648" max="4648" width="10.7109375" style="1" customWidth="1"/>
    <col min="4649" max="4649" width="18.7109375" style="1" customWidth="1"/>
    <col min="4650" max="4651" width="21.7109375" style="1" customWidth="1"/>
    <col min="4652" max="4652" width="40.7109375" style="1" customWidth="1"/>
    <col min="4653" max="4653" width="10.7109375" style="1" customWidth="1"/>
    <col min="4654" max="4654" width="21.7109375" style="1" customWidth="1"/>
    <col min="4655" max="4655" width="10.7109375" style="1" customWidth="1"/>
    <col min="4656" max="4658" width="21.7109375" style="1" customWidth="1"/>
    <col min="4659" max="4659" width="10.7109375" style="1" customWidth="1"/>
    <col min="4660" max="4861" width="11.42578125" style="1"/>
    <col min="4862" max="4862" width="1.7109375" style="1" customWidth="1"/>
    <col min="4863" max="4863" width="40.7109375" style="1" customWidth="1"/>
    <col min="4864" max="4864" width="21.7109375" style="1" customWidth="1"/>
    <col min="4865" max="4865" width="10.7109375" style="1" customWidth="1"/>
    <col min="4866" max="4866" width="18.7109375" style="1" customWidth="1"/>
    <col min="4867" max="4868" width="21.7109375" style="1" customWidth="1"/>
    <col min="4869" max="4869" width="10.7109375" style="1" customWidth="1"/>
    <col min="4870" max="4870" width="21.7109375" style="1" customWidth="1"/>
    <col min="4871" max="4871" width="10.7109375" style="1" customWidth="1"/>
    <col min="4872" max="4872" width="18.7109375" style="1" customWidth="1"/>
    <col min="4873" max="4874" width="21.7109375" style="1" customWidth="1"/>
    <col min="4875" max="4875" width="40.7109375" style="1" customWidth="1"/>
    <col min="4876" max="4876" width="10.7109375" style="1" customWidth="1"/>
    <col min="4877" max="4877" width="21.7109375" style="1" customWidth="1"/>
    <col min="4878" max="4878" width="10.7109375" style="1" customWidth="1"/>
    <col min="4879" max="4879" width="18.7109375" style="1" customWidth="1"/>
    <col min="4880" max="4881" width="21.7109375" style="1" customWidth="1"/>
    <col min="4882" max="4882" width="10.7109375" style="1" customWidth="1"/>
    <col min="4883" max="4883" width="21.7109375" style="1" customWidth="1"/>
    <col min="4884" max="4884" width="10.7109375" style="1" customWidth="1"/>
    <col min="4885" max="4885" width="18.7109375" style="1" customWidth="1"/>
    <col min="4886" max="4886" width="21.7109375" style="1" customWidth="1"/>
    <col min="4887" max="4887" width="40.7109375" style="1" customWidth="1"/>
    <col min="4888" max="4888" width="21.7109375" style="1" customWidth="1"/>
    <col min="4889" max="4889" width="10.7109375" style="1" customWidth="1"/>
    <col min="4890" max="4890" width="21.7109375" style="1" customWidth="1"/>
    <col min="4891" max="4891" width="10.7109375" style="1" customWidth="1"/>
    <col min="4892" max="4892" width="18.7109375" style="1" customWidth="1"/>
    <col min="4893" max="4894" width="21.7109375" style="1" customWidth="1"/>
    <col min="4895" max="4895" width="10.7109375" style="1" customWidth="1"/>
    <col min="4896" max="4896" width="40.7109375" style="1" customWidth="1"/>
    <col min="4897" max="4897" width="21.7109375" style="1" customWidth="1"/>
    <col min="4898" max="4898" width="10.7109375" style="1" customWidth="1"/>
    <col min="4899" max="4899" width="18.7109375" style="1" customWidth="1"/>
    <col min="4900" max="4901" width="21.7109375" style="1" customWidth="1"/>
    <col min="4902" max="4902" width="10.7109375" style="1" customWidth="1"/>
    <col min="4903" max="4903" width="21.7109375" style="1" customWidth="1"/>
    <col min="4904" max="4904" width="10.7109375" style="1" customWidth="1"/>
    <col min="4905" max="4905" width="18.7109375" style="1" customWidth="1"/>
    <col min="4906" max="4907" width="21.7109375" style="1" customWidth="1"/>
    <col min="4908" max="4908" width="40.7109375" style="1" customWidth="1"/>
    <col min="4909" max="4909" width="10.7109375" style="1" customWidth="1"/>
    <col min="4910" max="4910" width="21.7109375" style="1" customWidth="1"/>
    <col min="4911" max="4911" width="10.7109375" style="1" customWidth="1"/>
    <col min="4912" max="4914" width="21.7109375" style="1" customWidth="1"/>
    <col min="4915" max="4915" width="10.7109375" style="1" customWidth="1"/>
    <col min="4916" max="5117" width="11.42578125" style="1"/>
    <col min="5118" max="5118" width="1.7109375" style="1" customWidth="1"/>
    <col min="5119" max="5119" width="40.7109375" style="1" customWidth="1"/>
    <col min="5120" max="5120" width="21.7109375" style="1" customWidth="1"/>
    <col min="5121" max="5121" width="10.7109375" style="1" customWidth="1"/>
    <col min="5122" max="5122" width="18.7109375" style="1" customWidth="1"/>
    <col min="5123" max="5124" width="21.7109375" style="1" customWidth="1"/>
    <col min="5125" max="5125" width="10.7109375" style="1" customWidth="1"/>
    <col min="5126" max="5126" width="21.7109375" style="1" customWidth="1"/>
    <col min="5127" max="5127" width="10.7109375" style="1" customWidth="1"/>
    <col min="5128" max="5128" width="18.7109375" style="1" customWidth="1"/>
    <col min="5129" max="5130" width="21.7109375" style="1" customWidth="1"/>
    <col min="5131" max="5131" width="40.7109375" style="1" customWidth="1"/>
    <col min="5132" max="5132" width="10.7109375" style="1" customWidth="1"/>
    <col min="5133" max="5133" width="21.7109375" style="1" customWidth="1"/>
    <col min="5134" max="5134" width="10.7109375" style="1" customWidth="1"/>
    <col min="5135" max="5135" width="18.7109375" style="1" customWidth="1"/>
    <col min="5136" max="5137" width="21.7109375" style="1" customWidth="1"/>
    <col min="5138" max="5138" width="10.7109375" style="1" customWidth="1"/>
    <col min="5139" max="5139" width="21.7109375" style="1" customWidth="1"/>
    <col min="5140" max="5140" width="10.7109375" style="1" customWidth="1"/>
    <col min="5141" max="5141" width="18.7109375" style="1" customWidth="1"/>
    <col min="5142" max="5142" width="21.7109375" style="1" customWidth="1"/>
    <col min="5143" max="5143" width="40.7109375" style="1" customWidth="1"/>
    <col min="5144" max="5144" width="21.7109375" style="1" customWidth="1"/>
    <col min="5145" max="5145" width="10.7109375" style="1" customWidth="1"/>
    <col min="5146" max="5146" width="21.7109375" style="1" customWidth="1"/>
    <col min="5147" max="5147" width="10.7109375" style="1" customWidth="1"/>
    <col min="5148" max="5148" width="18.7109375" style="1" customWidth="1"/>
    <col min="5149" max="5150" width="21.7109375" style="1" customWidth="1"/>
    <col min="5151" max="5151" width="10.7109375" style="1" customWidth="1"/>
    <col min="5152" max="5152" width="40.7109375" style="1" customWidth="1"/>
    <col min="5153" max="5153" width="21.7109375" style="1" customWidth="1"/>
    <col min="5154" max="5154" width="10.7109375" style="1" customWidth="1"/>
    <col min="5155" max="5155" width="18.7109375" style="1" customWidth="1"/>
    <col min="5156" max="5157" width="21.7109375" style="1" customWidth="1"/>
    <col min="5158" max="5158" width="10.7109375" style="1" customWidth="1"/>
    <col min="5159" max="5159" width="21.7109375" style="1" customWidth="1"/>
    <col min="5160" max="5160" width="10.7109375" style="1" customWidth="1"/>
    <col min="5161" max="5161" width="18.7109375" style="1" customWidth="1"/>
    <col min="5162" max="5163" width="21.7109375" style="1" customWidth="1"/>
    <col min="5164" max="5164" width="40.7109375" style="1" customWidth="1"/>
    <col min="5165" max="5165" width="10.7109375" style="1" customWidth="1"/>
    <col min="5166" max="5166" width="21.7109375" style="1" customWidth="1"/>
    <col min="5167" max="5167" width="10.7109375" style="1" customWidth="1"/>
    <col min="5168" max="5170" width="21.7109375" style="1" customWidth="1"/>
    <col min="5171" max="5171" width="10.7109375" style="1" customWidth="1"/>
    <col min="5172" max="5373" width="11.42578125" style="1"/>
    <col min="5374" max="5374" width="1.7109375" style="1" customWidth="1"/>
    <col min="5375" max="5375" width="40.7109375" style="1" customWidth="1"/>
    <col min="5376" max="5376" width="21.7109375" style="1" customWidth="1"/>
    <col min="5377" max="5377" width="10.7109375" style="1" customWidth="1"/>
    <col min="5378" max="5378" width="18.7109375" style="1" customWidth="1"/>
    <col min="5379" max="5380" width="21.7109375" style="1" customWidth="1"/>
    <col min="5381" max="5381" width="10.7109375" style="1" customWidth="1"/>
    <col min="5382" max="5382" width="21.7109375" style="1" customWidth="1"/>
    <col min="5383" max="5383" width="10.7109375" style="1" customWidth="1"/>
    <col min="5384" max="5384" width="18.7109375" style="1" customWidth="1"/>
    <col min="5385" max="5386" width="21.7109375" style="1" customWidth="1"/>
    <col min="5387" max="5387" width="40.7109375" style="1" customWidth="1"/>
    <col min="5388" max="5388" width="10.7109375" style="1" customWidth="1"/>
    <col min="5389" max="5389" width="21.7109375" style="1" customWidth="1"/>
    <col min="5390" max="5390" width="10.7109375" style="1" customWidth="1"/>
    <col min="5391" max="5391" width="18.7109375" style="1" customWidth="1"/>
    <col min="5392" max="5393" width="21.7109375" style="1" customWidth="1"/>
    <col min="5394" max="5394" width="10.7109375" style="1" customWidth="1"/>
    <col min="5395" max="5395" width="21.7109375" style="1" customWidth="1"/>
    <col min="5396" max="5396" width="10.7109375" style="1" customWidth="1"/>
    <col min="5397" max="5397" width="18.7109375" style="1" customWidth="1"/>
    <col min="5398" max="5398" width="21.7109375" style="1" customWidth="1"/>
    <col min="5399" max="5399" width="40.7109375" style="1" customWidth="1"/>
    <col min="5400" max="5400" width="21.7109375" style="1" customWidth="1"/>
    <col min="5401" max="5401" width="10.7109375" style="1" customWidth="1"/>
    <col min="5402" max="5402" width="21.7109375" style="1" customWidth="1"/>
    <col min="5403" max="5403" width="10.7109375" style="1" customWidth="1"/>
    <col min="5404" max="5404" width="18.7109375" style="1" customWidth="1"/>
    <col min="5405" max="5406" width="21.7109375" style="1" customWidth="1"/>
    <col min="5407" max="5407" width="10.7109375" style="1" customWidth="1"/>
    <col min="5408" max="5408" width="40.7109375" style="1" customWidth="1"/>
    <col min="5409" max="5409" width="21.7109375" style="1" customWidth="1"/>
    <col min="5410" max="5410" width="10.7109375" style="1" customWidth="1"/>
    <col min="5411" max="5411" width="18.7109375" style="1" customWidth="1"/>
    <col min="5412" max="5413" width="21.7109375" style="1" customWidth="1"/>
    <col min="5414" max="5414" width="10.7109375" style="1" customWidth="1"/>
    <col min="5415" max="5415" width="21.7109375" style="1" customWidth="1"/>
    <col min="5416" max="5416" width="10.7109375" style="1" customWidth="1"/>
    <col min="5417" max="5417" width="18.7109375" style="1" customWidth="1"/>
    <col min="5418" max="5419" width="21.7109375" style="1" customWidth="1"/>
    <col min="5420" max="5420" width="40.7109375" style="1" customWidth="1"/>
    <col min="5421" max="5421" width="10.7109375" style="1" customWidth="1"/>
    <col min="5422" max="5422" width="21.7109375" style="1" customWidth="1"/>
    <col min="5423" max="5423" width="10.7109375" style="1" customWidth="1"/>
    <col min="5424" max="5426" width="21.7109375" style="1" customWidth="1"/>
    <col min="5427" max="5427" width="10.7109375" style="1" customWidth="1"/>
    <col min="5428" max="5629" width="11.42578125" style="1"/>
    <col min="5630" max="5630" width="1.7109375" style="1" customWidth="1"/>
    <col min="5631" max="5631" width="40.7109375" style="1" customWidth="1"/>
    <col min="5632" max="5632" width="21.7109375" style="1" customWidth="1"/>
    <col min="5633" max="5633" width="10.7109375" style="1" customWidth="1"/>
    <col min="5634" max="5634" width="18.7109375" style="1" customWidth="1"/>
    <col min="5635" max="5636" width="21.7109375" style="1" customWidth="1"/>
    <col min="5637" max="5637" width="10.7109375" style="1" customWidth="1"/>
    <col min="5638" max="5638" width="21.7109375" style="1" customWidth="1"/>
    <col min="5639" max="5639" width="10.7109375" style="1" customWidth="1"/>
    <col min="5640" max="5640" width="18.7109375" style="1" customWidth="1"/>
    <col min="5641" max="5642" width="21.7109375" style="1" customWidth="1"/>
    <col min="5643" max="5643" width="40.7109375" style="1" customWidth="1"/>
    <col min="5644" max="5644" width="10.7109375" style="1" customWidth="1"/>
    <col min="5645" max="5645" width="21.7109375" style="1" customWidth="1"/>
    <col min="5646" max="5646" width="10.7109375" style="1" customWidth="1"/>
    <col min="5647" max="5647" width="18.7109375" style="1" customWidth="1"/>
    <col min="5648" max="5649" width="21.7109375" style="1" customWidth="1"/>
    <col min="5650" max="5650" width="10.7109375" style="1" customWidth="1"/>
    <col min="5651" max="5651" width="21.7109375" style="1" customWidth="1"/>
    <col min="5652" max="5652" width="10.7109375" style="1" customWidth="1"/>
    <col min="5653" max="5653" width="18.7109375" style="1" customWidth="1"/>
    <col min="5654" max="5654" width="21.7109375" style="1" customWidth="1"/>
    <col min="5655" max="5655" width="40.7109375" style="1" customWidth="1"/>
    <col min="5656" max="5656" width="21.7109375" style="1" customWidth="1"/>
    <col min="5657" max="5657" width="10.7109375" style="1" customWidth="1"/>
    <col min="5658" max="5658" width="21.7109375" style="1" customWidth="1"/>
    <col min="5659" max="5659" width="10.7109375" style="1" customWidth="1"/>
    <col min="5660" max="5660" width="18.7109375" style="1" customWidth="1"/>
    <col min="5661" max="5662" width="21.7109375" style="1" customWidth="1"/>
    <col min="5663" max="5663" width="10.7109375" style="1" customWidth="1"/>
    <col min="5664" max="5664" width="40.7109375" style="1" customWidth="1"/>
    <col min="5665" max="5665" width="21.7109375" style="1" customWidth="1"/>
    <col min="5666" max="5666" width="10.7109375" style="1" customWidth="1"/>
    <col min="5667" max="5667" width="18.7109375" style="1" customWidth="1"/>
    <col min="5668" max="5669" width="21.7109375" style="1" customWidth="1"/>
    <col min="5670" max="5670" width="10.7109375" style="1" customWidth="1"/>
    <col min="5671" max="5671" width="21.7109375" style="1" customWidth="1"/>
    <col min="5672" max="5672" width="10.7109375" style="1" customWidth="1"/>
    <col min="5673" max="5673" width="18.7109375" style="1" customWidth="1"/>
    <col min="5674" max="5675" width="21.7109375" style="1" customWidth="1"/>
    <col min="5676" max="5676" width="40.7109375" style="1" customWidth="1"/>
    <col min="5677" max="5677" width="10.7109375" style="1" customWidth="1"/>
    <col min="5678" max="5678" width="21.7109375" style="1" customWidth="1"/>
    <col min="5679" max="5679" width="10.7109375" style="1" customWidth="1"/>
    <col min="5680" max="5682" width="21.7109375" style="1" customWidth="1"/>
    <col min="5683" max="5683" width="10.7109375" style="1" customWidth="1"/>
    <col min="5684" max="5885" width="11.42578125" style="1"/>
    <col min="5886" max="5886" width="1.7109375" style="1" customWidth="1"/>
    <col min="5887" max="5887" width="40.7109375" style="1" customWidth="1"/>
    <col min="5888" max="5888" width="21.7109375" style="1" customWidth="1"/>
    <col min="5889" max="5889" width="10.7109375" style="1" customWidth="1"/>
    <col min="5890" max="5890" width="18.7109375" style="1" customWidth="1"/>
    <col min="5891" max="5892" width="21.7109375" style="1" customWidth="1"/>
    <col min="5893" max="5893" width="10.7109375" style="1" customWidth="1"/>
    <col min="5894" max="5894" width="21.7109375" style="1" customWidth="1"/>
    <col min="5895" max="5895" width="10.7109375" style="1" customWidth="1"/>
    <col min="5896" max="5896" width="18.7109375" style="1" customWidth="1"/>
    <col min="5897" max="5898" width="21.7109375" style="1" customWidth="1"/>
    <col min="5899" max="5899" width="40.7109375" style="1" customWidth="1"/>
    <col min="5900" max="5900" width="10.7109375" style="1" customWidth="1"/>
    <col min="5901" max="5901" width="21.7109375" style="1" customWidth="1"/>
    <col min="5902" max="5902" width="10.7109375" style="1" customWidth="1"/>
    <col min="5903" max="5903" width="18.7109375" style="1" customWidth="1"/>
    <col min="5904" max="5905" width="21.7109375" style="1" customWidth="1"/>
    <col min="5906" max="5906" width="10.7109375" style="1" customWidth="1"/>
    <col min="5907" max="5907" width="21.7109375" style="1" customWidth="1"/>
    <col min="5908" max="5908" width="10.7109375" style="1" customWidth="1"/>
    <col min="5909" max="5909" width="18.7109375" style="1" customWidth="1"/>
    <col min="5910" max="5910" width="21.7109375" style="1" customWidth="1"/>
    <col min="5911" max="5911" width="40.7109375" style="1" customWidth="1"/>
    <col min="5912" max="5912" width="21.7109375" style="1" customWidth="1"/>
    <col min="5913" max="5913" width="10.7109375" style="1" customWidth="1"/>
    <col min="5914" max="5914" width="21.7109375" style="1" customWidth="1"/>
    <col min="5915" max="5915" width="10.7109375" style="1" customWidth="1"/>
    <col min="5916" max="5916" width="18.7109375" style="1" customWidth="1"/>
    <col min="5917" max="5918" width="21.7109375" style="1" customWidth="1"/>
    <col min="5919" max="5919" width="10.7109375" style="1" customWidth="1"/>
    <col min="5920" max="5920" width="40.7109375" style="1" customWidth="1"/>
    <col min="5921" max="5921" width="21.7109375" style="1" customWidth="1"/>
    <col min="5922" max="5922" width="10.7109375" style="1" customWidth="1"/>
    <col min="5923" max="5923" width="18.7109375" style="1" customWidth="1"/>
    <col min="5924" max="5925" width="21.7109375" style="1" customWidth="1"/>
    <col min="5926" max="5926" width="10.7109375" style="1" customWidth="1"/>
    <col min="5927" max="5927" width="21.7109375" style="1" customWidth="1"/>
    <col min="5928" max="5928" width="10.7109375" style="1" customWidth="1"/>
    <col min="5929" max="5929" width="18.7109375" style="1" customWidth="1"/>
    <col min="5930" max="5931" width="21.7109375" style="1" customWidth="1"/>
    <col min="5932" max="5932" width="40.7109375" style="1" customWidth="1"/>
    <col min="5933" max="5933" width="10.7109375" style="1" customWidth="1"/>
    <col min="5934" max="5934" width="21.7109375" style="1" customWidth="1"/>
    <col min="5935" max="5935" width="10.7109375" style="1" customWidth="1"/>
    <col min="5936" max="5938" width="21.7109375" style="1" customWidth="1"/>
    <col min="5939" max="5939" width="10.7109375" style="1" customWidth="1"/>
    <col min="5940" max="6141" width="11.42578125" style="1"/>
    <col min="6142" max="6142" width="1.7109375" style="1" customWidth="1"/>
    <col min="6143" max="6143" width="40.7109375" style="1" customWidth="1"/>
    <col min="6144" max="6144" width="21.7109375" style="1" customWidth="1"/>
    <col min="6145" max="6145" width="10.7109375" style="1" customWidth="1"/>
    <col min="6146" max="6146" width="18.7109375" style="1" customWidth="1"/>
    <col min="6147" max="6148" width="21.7109375" style="1" customWidth="1"/>
    <col min="6149" max="6149" width="10.7109375" style="1" customWidth="1"/>
    <col min="6150" max="6150" width="21.7109375" style="1" customWidth="1"/>
    <col min="6151" max="6151" width="10.7109375" style="1" customWidth="1"/>
    <col min="6152" max="6152" width="18.7109375" style="1" customWidth="1"/>
    <col min="6153" max="6154" width="21.7109375" style="1" customWidth="1"/>
    <col min="6155" max="6155" width="40.7109375" style="1" customWidth="1"/>
    <col min="6156" max="6156" width="10.7109375" style="1" customWidth="1"/>
    <col min="6157" max="6157" width="21.7109375" style="1" customWidth="1"/>
    <col min="6158" max="6158" width="10.7109375" style="1" customWidth="1"/>
    <col min="6159" max="6159" width="18.7109375" style="1" customWidth="1"/>
    <col min="6160" max="6161" width="21.7109375" style="1" customWidth="1"/>
    <col min="6162" max="6162" width="10.7109375" style="1" customWidth="1"/>
    <col min="6163" max="6163" width="21.7109375" style="1" customWidth="1"/>
    <col min="6164" max="6164" width="10.7109375" style="1" customWidth="1"/>
    <col min="6165" max="6165" width="18.7109375" style="1" customWidth="1"/>
    <col min="6166" max="6166" width="21.7109375" style="1" customWidth="1"/>
    <col min="6167" max="6167" width="40.7109375" style="1" customWidth="1"/>
    <col min="6168" max="6168" width="21.7109375" style="1" customWidth="1"/>
    <col min="6169" max="6169" width="10.7109375" style="1" customWidth="1"/>
    <col min="6170" max="6170" width="21.7109375" style="1" customWidth="1"/>
    <col min="6171" max="6171" width="10.7109375" style="1" customWidth="1"/>
    <col min="6172" max="6172" width="18.7109375" style="1" customWidth="1"/>
    <col min="6173" max="6174" width="21.7109375" style="1" customWidth="1"/>
    <col min="6175" max="6175" width="10.7109375" style="1" customWidth="1"/>
    <col min="6176" max="6176" width="40.7109375" style="1" customWidth="1"/>
    <col min="6177" max="6177" width="21.7109375" style="1" customWidth="1"/>
    <col min="6178" max="6178" width="10.7109375" style="1" customWidth="1"/>
    <col min="6179" max="6179" width="18.7109375" style="1" customWidth="1"/>
    <col min="6180" max="6181" width="21.7109375" style="1" customWidth="1"/>
    <col min="6182" max="6182" width="10.7109375" style="1" customWidth="1"/>
    <col min="6183" max="6183" width="21.7109375" style="1" customWidth="1"/>
    <col min="6184" max="6184" width="10.7109375" style="1" customWidth="1"/>
    <col min="6185" max="6185" width="18.7109375" style="1" customWidth="1"/>
    <col min="6186" max="6187" width="21.7109375" style="1" customWidth="1"/>
    <col min="6188" max="6188" width="40.7109375" style="1" customWidth="1"/>
    <col min="6189" max="6189" width="10.7109375" style="1" customWidth="1"/>
    <col min="6190" max="6190" width="21.7109375" style="1" customWidth="1"/>
    <col min="6191" max="6191" width="10.7109375" style="1" customWidth="1"/>
    <col min="6192" max="6194" width="21.7109375" style="1" customWidth="1"/>
    <col min="6195" max="6195" width="10.7109375" style="1" customWidth="1"/>
    <col min="6196" max="6397" width="11.42578125" style="1"/>
    <col min="6398" max="6398" width="1.7109375" style="1" customWidth="1"/>
    <col min="6399" max="6399" width="40.7109375" style="1" customWidth="1"/>
    <col min="6400" max="6400" width="21.7109375" style="1" customWidth="1"/>
    <col min="6401" max="6401" width="10.7109375" style="1" customWidth="1"/>
    <col min="6402" max="6402" width="18.7109375" style="1" customWidth="1"/>
    <col min="6403" max="6404" width="21.7109375" style="1" customWidth="1"/>
    <col min="6405" max="6405" width="10.7109375" style="1" customWidth="1"/>
    <col min="6406" max="6406" width="21.7109375" style="1" customWidth="1"/>
    <col min="6407" max="6407" width="10.7109375" style="1" customWidth="1"/>
    <col min="6408" max="6408" width="18.7109375" style="1" customWidth="1"/>
    <col min="6409" max="6410" width="21.7109375" style="1" customWidth="1"/>
    <col min="6411" max="6411" width="40.7109375" style="1" customWidth="1"/>
    <col min="6412" max="6412" width="10.7109375" style="1" customWidth="1"/>
    <col min="6413" max="6413" width="21.7109375" style="1" customWidth="1"/>
    <col min="6414" max="6414" width="10.7109375" style="1" customWidth="1"/>
    <col min="6415" max="6415" width="18.7109375" style="1" customWidth="1"/>
    <col min="6416" max="6417" width="21.7109375" style="1" customWidth="1"/>
    <col min="6418" max="6418" width="10.7109375" style="1" customWidth="1"/>
    <col min="6419" max="6419" width="21.7109375" style="1" customWidth="1"/>
    <col min="6420" max="6420" width="10.7109375" style="1" customWidth="1"/>
    <col min="6421" max="6421" width="18.7109375" style="1" customWidth="1"/>
    <col min="6422" max="6422" width="21.7109375" style="1" customWidth="1"/>
    <col min="6423" max="6423" width="40.7109375" style="1" customWidth="1"/>
    <col min="6424" max="6424" width="21.7109375" style="1" customWidth="1"/>
    <col min="6425" max="6425" width="10.7109375" style="1" customWidth="1"/>
    <col min="6426" max="6426" width="21.7109375" style="1" customWidth="1"/>
    <col min="6427" max="6427" width="10.7109375" style="1" customWidth="1"/>
    <col min="6428" max="6428" width="18.7109375" style="1" customWidth="1"/>
    <col min="6429" max="6430" width="21.7109375" style="1" customWidth="1"/>
    <col min="6431" max="6431" width="10.7109375" style="1" customWidth="1"/>
    <col min="6432" max="6432" width="40.7109375" style="1" customWidth="1"/>
    <col min="6433" max="6433" width="21.7109375" style="1" customWidth="1"/>
    <col min="6434" max="6434" width="10.7109375" style="1" customWidth="1"/>
    <col min="6435" max="6435" width="18.7109375" style="1" customWidth="1"/>
    <col min="6436" max="6437" width="21.7109375" style="1" customWidth="1"/>
    <col min="6438" max="6438" width="10.7109375" style="1" customWidth="1"/>
    <col min="6439" max="6439" width="21.7109375" style="1" customWidth="1"/>
    <col min="6440" max="6440" width="10.7109375" style="1" customWidth="1"/>
    <col min="6441" max="6441" width="18.7109375" style="1" customWidth="1"/>
    <col min="6442" max="6443" width="21.7109375" style="1" customWidth="1"/>
    <col min="6444" max="6444" width="40.7109375" style="1" customWidth="1"/>
    <col min="6445" max="6445" width="10.7109375" style="1" customWidth="1"/>
    <col min="6446" max="6446" width="21.7109375" style="1" customWidth="1"/>
    <col min="6447" max="6447" width="10.7109375" style="1" customWidth="1"/>
    <col min="6448" max="6450" width="21.7109375" style="1" customWidth="1"/>
    <col min="6451" max="6451" width="10.7109375" style="1" customWidth="1"/>
    <col min="6452" max="6653" width="11.42578125" style="1"/>
    <col min="6654" max="6654" width="1.7109375" style="1" customWidth="1"/>
    <col min="6655" max="6655" width="40.7109375" style="1" customWidth="1"/>
    <col min="6656" max="6656" width="21.7109375" style="1" customWidth="1"/>
    <col min="6657" max="6657" width="10.7109375" style="1" customWidth="1"/>
    <col min="6658" max="6658" width="18.7109375" style="1" customWidth="1"/>
    <col min="6659" max="6660" width="21.7109375" style="1" customWidth="1"/>
    <col min="6661" max="6661" width="10.7109375" style="1" customWidth="1"/>
    <col min="6662" max="6662" width="21.7109375" style="1" customWidth="1"/>
    <col min="6663" max="6663" width="10.7109375" style="1" customWidth="1"/>
    <col min="6664" max="6664" width="18.7109375" style="1" customWidth="1"/>
    <col min="6665" max="6666" width="21.7109375" style="1" customWidth="1"/>
    <col min="6667" max="6667" width="40.7109375" style="1" customWidth="1"/>
    <col min="6668" max="6668" width="10.7109375" style="1" customWidth="1"/>
    <col min="6669" max="6669" width="21.7109375" style="1" customWidth="1"/>
    <col min="6670" max="6670" width="10.7109375" style="1" customWidth="1"/>
    <col min="6671" max="6671" width="18.7109375" style="1" customWidth="1"/>
    <col min="6672" max="6673" width="21.7109375" style="1" customWidth="1"/>
    <col min="6674" max="6674" width="10.7109375" style="1" customWidth="1"/>
    <col min="6675" max="6675" width="21.7109375" style="1" customWidth="1"/>
    <col min="6676" max="6676" width="10.7109375" style="1" customWidth="1"/>
    <col min="6677" max="6677" width="18.7109375" style="1" customWidth="1"/>
    <col min="6678" max="6678" width="21.7109375" style="1" customWidth="1"/>
    <col min="6679" max="6679" width="40.7109375" style="1" customWidth="1"/>
    <col min="6680" max="6680" width="21.7109375" style="1" customWidth="1"/>
    <col min="6681" max="6681" width="10.7109375" style="1" customWidth="1"/>
    <col min="6682" max="6682" width="21.7109375" style="1" customWidth="1"/>
    <col min="6683" max="6683" width="10.7109375" style="1" customWidth="1"/>
    <col min="6684" max="6684" width="18.7109375" style="1" customWidth="1"/>
    <col min="6685" max="6686" width="21.7109375" style="1" customWidth="1"/>
    <col min="6687" max="6687" width="10.7109375" style="1" customWidth="1"/>
    <col min="6688" max="6688" width="40.7109375" style="1" customWidth="1"/>
    <col min="6689" max="6689" width="21.7109375" style="1" customWidth="1"/>
    <col min="6690" max="6690" width="10.7109375" style="1" customWidth="1"/>
    <col min="6691" max="6691" width="18.7109375" style="1" customWidth="1"/>
    <col min="6692" max="6693" width="21.7109375" style="1" customWidth="1"/>
    <col min="6694" max="6694" width="10.7109375" style="1" customWidth="1"/>
    <col min="6695" max="6695" width="21.7109375" style="1" customWidth="1"/>
    <col min="6696" max="6696" width="10.7109375" style="1" customWidth="1"/>
    <col min="6697" max="6697" width="18.7109375" style="1" customWidth="1"/>
    <col min="6698" max="6699" width="21.7109375" style="1" customWidth="1"/>
    <col min="6700" max="6700" width="40.7109375" style="1" customWidth="1"/>
    <col min="6701" max="6701" width="10.7109375" style="1" customWidth="1"/>
    <col min="6702" max="6702" width="21.7109375" style="1" customWidth="1"/>
    <col min="6703" max="6703" width="10.7109375" style="1" customWidth="1"/>
    <col min="6704" max="6706" width="21.7109375" style="1" customWidth="1"/>
    <col min="6707" max="6707" width="10.7109375" style="1" customWidth="1"/>
    <col min="6708" max="6909" width="11.42578125" style="1"/>
    <col min="6910" max="6910" width="1.7109375" style="1" customWidth="1"/>
    <col min="6911" max="6911" width="40.7109375" style="1" customWidth="1"/>
    <col min="6912" max="6912" width="21.7109375" style="1" customWidth="1"/>
    <col min="6913" max="6913" width="10.7109375" style="1" customWidth="1"/>
    <col min="6914" max="6914" width="18.7109375" style="1" customWidth="1"/>
    <col min="6915" max="6916" width="21.7109375" style="1" customWidth="1"/>
    <col min="6917" max="6917" width="10.7109375" style="1" customWidth="1"/>
    <col min="6918" max="6918" width="21.7109375" style="1" customWidth="1"/>
    <col min="6919" max="6919" width="10.7109375" style="1" customWidth="1"/>
    <col min="6920" max="6920" width="18.7109375" style="1" customWidth="1"/>
    <col min="6921" max="6922" width="21.7109375" style="1" customWidth="1"/>
    <col min="6923" max="6923" width="40.7109375" style="1" customWidth="1"/>
    <col min="6924" max="6924" width="10.7109375" style="1" customWidth="1"/>
    <col min="6925" max="6925" width="21.7109375" style="1" customWidth="1"/>
    <col min="6926" max="6926" width="10.7109375" style="1" customWidth="1"/>
    <col min="6927" max="6927" width="18.7109375" style="1" customWidth="1"/>
    <col min="6928" max="6929" width="21.7109375" style="1" customWidth="1"/>
    <col min="6930" max="6930" width="10.7109375" style="1" customWidth="1"/>
    <col min="6931" max="6931" width="21.7109375" style="1" customWidth="1"/>
    <col min="6932" max="6932" width="10.7109375" style="1" customWidth="1"/>
    <col min="6933" max="6933" width="18.7109375" style="1" customWidth="1"/>
    <col min="6934" max="6934" width="21.7109375" style="1" customWidth="1"/>
    <col min="6935" max="6935" width="40.7109375" style="1" customWidth="1"/>
    <col min="6936" max="6936" width="21.7109375" style="1" customWidth="1"/>
    <col min="6937" max="6937" width="10.7109375" style="1" customWidth="1"/>
    <col min="6938" max="6938" width="21.7109375" style="1" customWidth="1"/>
    <col min="6939" max="6939" width="10.7109375" style="1" customWidth="1"/>
    <col min="6940" max="6940" width="18.7109375" style="1" customWidth="1"/>
    <col min="6941" max="6942" width="21.7109375" style="1" customWidth="1"/>
    <col min="6943" max="6943" width="10.7109375" style="1" customWidth="1"/>
    <col min="6944" max="6944" width="40.7109375" style="1" customWidth="1"/>
    <col min="6945" max="6945" width="21.7109375" style="1" customWidth="1"/>
    <col min="6946" max="6946" width="10.7109375" style="1" customWidth="1"/>
    <col min="6947" max="6947" width="18.7109375" style="1" customWidth="1"/>
    <col min="6948" max="6949" width="21.7109375" style="1" customWidth="1"/>
    <col min="6950" max="6950" width="10.7109375" style="1" customWidth="1"/>
    <col min="6951" max="6951" width="21.7109375" style="1" customWidth="1"/>
    <col min="6952" max="6952" width="10.7109375" style="1" customWidth="1"/>
    <col min="6953" max="6953" width="18.7109375" style="1" customWidth="1"/>
    <col min="6954" max="6955" width="21.7109375" style="1" customWidth="1"/>
    <col min="6956" max="6956" width="40.7109375" style="1" customWidth="1"/>
    <col min="6957" max="6957" width="10.7109375" style="1" customWidth="1"/>
    <col min="6958" max="6958" width="21.7109375" style="1" customWidth="1"/>
    <col min="6959" max="6959" width="10.7109375" style="1" customWidth="1"/>
    <col min="6960" max="6962" width="21.7109375" style="1" customWidth="1"/>
    <col min="6963" max="6963" width="10.7109375" style="1" customWidth="1"/>
    <col min="6964" max="7165" width="11.42578125" style="1"/>
    <col min="7166" max="7166" width="1.7109375" style="1" customWidth="1"/>
    <col min="7167" max="7167" width="40.7109375" style="1" customWidth="1"/>
    <col min="7168" max="7168" width="21.7109375" style="1" customWidth="1"/>
    <col min="7169" max="7169" width="10.7109375" style="1" customWidth="1"/>
    <col min="7170" max="7170" width="18.7109375" style="1" customWidth="1"/>
    <col min="7171" max="7172" width="21.7109375" style="1" customWidth="1"/>
    <col min="7173" max="7173" width="10.7109375" style="1" customWidth="1"/>
    <col min="7174" max="7174" width="21.7109375" style="1" customWidth="1"/>
    <col min="7175" max="7175" width="10.7109375" style="1" customWidth="1"/>
    <col min="7176" max="7176" width="18.7109375" style="1" customWidth="1"/>
    <col min="7177" max="7178" width="21.7109375" style="1" customWidth="1"/>
    <col min="7179" max="7179" width="40.7109375" style="1" customWidth="1"/>
    <col min="7180" max="7180" width="10.7109375" style="1" customWidth="1"/>
    <col min="7181" max="7181" width="21.7109375" style="1" customWidth="1"/>
    <col min="7182" max="7182" width="10.7109375" style="1" customWidth="1"/>
    <col min="7183" max="7183" width="18.7109375" style="1" customWidth="1"/>
    <col min="7184" max="7185" width="21.7109375" style="1" customWidth="1"/>
    <col min="7186" max="7186" width="10.7109375" style="1" customWidth="1"/>
    <col min="7187" max="7187" width="21.7109375" style="1" customWidth="1"/>
    <col min="7188" max="7188" width="10.7109375" style="1" customWidth="1"/>
    <col min="7189" max="7189" width="18.7109375" style="1" customWidth="1"/>
    <col min="7190" max="7190" width="21.7109375" style="1" customWidth="1"/>
    <col min="7191" max="7191" width="40.7109375" style="1" customWidth="1"/>
    <col min="7192" max="7192" width="21.7109375" style="1" customWidth="1"/>
    <col min="7193" max="7193" width="10.7109375" style="1" customWidth="1"/>
    <col min="7194" max="7194" width="21.7109375" style="1" customWidth="1"/>
    <col min="7195" max="7195" width="10.7109375" style="1" customWidth="1"/>
    <col min="7196" max="7196" width="18.7109375" style="1" customWidth="1"/>
    <col min="7197" max="7198" width="21.7109375" style="1" customWidth="1"/>
    <col min="7199" max="7199" width="10.7109375" style="1" customWidth="1"/>
    <col min="7200" max="7200" width="40.7109375" style="1" customWidth="1"/>
    <col min="7201" max="7201" width="21.7109375" style="1" customWidth="1"/>
    <col min="7202" max="7202" width="10.7109375" style="1" customWidth="1"/>
    <col min="7203" max="7203" width="18.7109375" style="1" customWidth="1"/>
    <col min="7204" max="7205" width="21.7109375" style="1" customWidth="1"/>
    <col min="7206" max="7206" width="10.7109375" style="1" customWidth="1"/>
    <col min="7207" max="7207" width="21.7109375" style="1" customWidth="1"/>
    <col min="7208" max="7208" width="10.7109375" style="1" customWidth="1"/>
    <col min="7209" max="7209" width="18.7109375" style="1" customWidth="1"/>
    <col min="7210" max="7211" width="21.7109375" style="1" customWidth="1"/>
    <col min="7212" max="7212" width="40.7109375" style="1" customWidth="1"/>
    <col min="7213" max="7213" width="10.7109375" style="1" customWidth="1"/>
    <col min="7214" max="7214" width="21.7109375" style="1" customWidth="1"/>
    <col min="7215" max="7215" width="10.7109375" style="1" customWidth="1"/>
    <col min="7216" max="7218" width="21.7109375" style="1" customWidth="1"/>
    <col min="7219" max="7219" width="10.7109375" style="1" customWidth="1"/>
    <col min="7220" max="7421" width="11.42578125" style="1"/>
    <col min="7422" max="7422" width="1.7109375" style="1" customWidth="1"/>
    <col min="7423" max="7423" width="40.7109375" style="1" customWidth="1"/>
    <col min="7424" max="7424" width="21.7109375" style="1" customWidth="1"/>
    <col min="7425" max="7425" width="10.7109375" style="1" customWidth="1"/>
    <col min="7426" max="7426" width="18.7109375" style="1" customWidth="1"/>
    <col min="7427" max="7428" width="21.7109375" style="1" customWidth="1"/>
    <col min="7429" max="7429" width="10.7109375" style="1" customWidth="1"/>
    <col min="7430" max="7430" width="21.7109375" style="1" customWidth="1"/>
    <col min="7431" max="7431" width="10.7109375" style="1" customWidth="1"/>
    <col min="7432" max="7432" width="18.7109375" style="1" customWidth="1"/>
    <col min="7433" max="7434" width="21.7109375" style="1" customWidth="1"/>
    <col min="7435" max="7435" width="40.7109375" style="1" customWidth="1"/>
    <col min="7436" max="7436" width="10.7109375" style="1" customWidth="1"/>
    <col min="7437" max="7437" width="21.7109375" style="1" customWidth="1"/>
    <col min="7438" max="7438" width="10.7109375" style="1" customWidth="1"/>
    <col min="7439" max="7439" width="18.7109375" style="1" customWidth="1"/>
    <col min="7440" max="7441" width="21.7109375" style="1" customWidth="1"/>
    <col min="7442" max="7442" width="10.7109375" style="1" customWidth="1"/>
    <col min="7443" max="7443" width="21.7109375" style="1" customWidth="1"/>
    <col min="7444" max="7444" width="10.7109375" style="1" customWidth="1"/>
    <col min="7445" max="7445" width="18.7109375" style="1" customWidth="1"/>
    <col min="7446" max="7446" width="21.7109375" style="1" customWidth="1"/>
    <col min="7447" max="7447" width="40.7109375" style="1" customWidth="1"/>
    <col min="7448" max="7448" width="21.7109375" style="1" customWidth="1"/>
    <col min="7449" max="7449" width="10.7109375" style="1" customWidth="1"/>
    <col min="7450" max="7450" width="21.7109375" style="1" customWidth="1"/>
    <col min="7451" max="7451" width="10.7109375" style="1" customWidth="1"/>
    <col min="7452" max="7452" width="18.7109375" style="1" customWidth="1"/>
    <col min="7453" max="7454" width="21.7109375" style="1" customWidth="1"/>
    <col min="7455" max="7455" width="10.7109375" style="1" customWidth="1"/>
    <col min="7456" max="7456" width="40.7109375" style="1" customWidth="1"/>
    <col min="7457" max="7457" width="21.7109375" style="1" customWidth="1"/>
    <col min="7458" max="7458" width="10.7109375" style="1" customWidth="1"/>
    <col min="7459" max="7459" width="18.7109375" style="1" customWidth="1"/>
    <col min="7460" max="7461" width="21.7109375" style="1" customWidth="1"/>
    <col min="7462" max="7462" width="10.7109375" style="1" customWidth="1"/>
    <col min="7463" max="7463" width="21.7109375" style="1" customWidth="1"/>
    <col min="7464" max="7464" width="10.7109375" style="1" customWidth="1"/>
    <col min="7465" max="7465" width="18.7109375" style="1" customWidth="1"/>
    <col min="7466" max="7467" width="21.7109375" style="1" customWidth="1"/>
    <col min="7468" max="7468" width="40.7109375" style="1" customWidth="1"/>
    <col min="7469" max="7469" width="10.7109375" style="1" customWidth="1"/>
    <col min="7470" max="7470" width="21.7109375" style="1" customWidth="1"/>
    <col min="7471" max="7471" width="10.7109375" style="1" customWidth="1"/>
    <col min="7472" max="7474" width="21.7109375" style="1" customWidth="1"/>
    <col min="7475" max="7475" width="10.7109375" style="1" customWidth="1"/>
    <col min="7476" max="7677" width="11.42578125" style="1"/>
    <col min="7678" max="7678" width="1.7109375" style="1" customWidth="1"/>
    <col min="7679" max="7679" width="40.7109375" style="1" customWidth="1"/>
    <col min="7680" max="7680" width="21.7109375" style="1" customWidth="1"/>
    <col min="7681" max="7681" width="10.7109375" style="1" customWidth="1"/>
    <col min="7682" max="7682" width="18.7109375" style="1" customWidth="1"/>
    <col min="7683" max="7684" width="21.7109375" style="1" customWidth="1"/>
    <col min="7685" max="7685" width="10.7109375" style="1" customWidth="1"/>
    <col min="7686" max="7686" width="21.7109375" style="1" customWidth="1"/>
    <col min="7687" max="7687" width="10.7109375" style="1" customWidth="1"/>
    <col min="7688" max="7688" width="18.7109375" style="1" customWidth="1"/>
    <col min="7689" max="7690" width="21.7109375" style="1" customWidth="1"/>
    <col min="7691" max="7691" width="40.7109375" style="1" customWidth="1"/>
    <col min="7692" max="7692" width="10.7109375" style="1" customWidth="1"/>
    <col min="7693" max="7693" width="21.7109375" style="1" customWidth="1"/>
    <col min="7694" max="7694" width="10.7109375" style="1" customWidth="1"/>
    <col min="7695" max="7695" width="18.7109375" style="1" customWidth="1"/>
    <col min="7696" max="7697" width="21.7109375" style="1" customWidth="1"/>
    <col min="7698" max="7698" width="10.7109375" style="1" customWidth="1"/>
    <col min="7699" max="7699" width="21.7109375" style="1" customWidth="1"/>
    <col min="7700" max="7700" width="10.7109375" style="1" customWidth="1"/>
    <col min="7701" max="7701" width="18.7109375" style="1" customWidth="1"/>
    <col min="7702" max="7702" width="21.7109375" style="1" customWidth="1"/>
    <col min="7703" max="7703" width="40.7109375" style="1" customWidth="1"/>
    <col min="7704" max="7704" width="21.7109375" style="1" customWidth="1"/>
    <col min="7705" max="7705" width="10.7109375" style="1" customWidth="1"/>
    <col min="7706" max="7706" width="21.7109375" style="1" customWidth="1"/>
    <col min="7707" max="7707" width="10.7109375" style="1" customWidth="1"/>
    <col min="7708" max="7708" width="18.7109375" style="1" customWidth="1"/>
    <col min="7709" max="7710" width="21.7109375" style="1" customWidth="1"/>
    <col min="7711" max="7711" width="10.7109375" style="1" customWidth="1"/>
    <col min="7712" max="7712" width="40.7109375" style="1" customWidth="1"/>
    <col min="7713" max="7713" width="21.7109375" style="1" customWidth="1"/>
    <col min="7714" max="7714" width="10.7109375" style="1" customWidth="1"/>
    <col min="7715" max="7715" width="18.7109375" style="1" customWidth="1"/>
    <col min="7716" max="7717" width="21.7109375" style="1" customWidth="1"/>
    <col min="7718" max="7718" width="10.7109375" style="1" customWidth="1"/>
    <col min="7719" max="7719" width="21.7109375" style="1" customWidth="1"/>
    <col min="7720" max="7720" width="10.7109375" style="1" customWidth="1"/>
    <col min="7721" max="7721" width="18.7109375" style="1" customWidth="1"/>
    <col min="7722" max="7723" width="21.7109375" style="1" customWidth="1"/>
    <col min="7724" max="7724" width="40.7109375" style="1" customWidth="1"/>
    <col min="7725" max="7725" width="10.7109375" style="1" customWidth="1"/>
    <col min="7726" max="7726" width="21.7109375" style="1" customWidth="1"/>
    <col min="7727" max="7727" width="10.7109375" style="1" customWidth="1"/>
    <col min="7728" max="7730" width="21.7109375" style="1" customWidth="1"/>
    <col min="7731" max="7731" width="10.7109375" style="1" customWidth="1"/>
    <col min="7732" max="7933" width="11.42578125" style="1"/>
    <col min="7934" max="7934" width="1.7109375" style="1" customWidth="1"/>
    <col min="7935" max="7935" width="40.7109375" style="1" customWidth="1"/>
    <col min="7936" max="7936" width="21.7109375" style="1" customWidth="1"/>
    <col min="7937" max="7937" width="10.7109375" style="1" customWidth="1"/>
    <col min="7938" max="7938" width="18.7109375" style="1" customWidth="1"/>
    <col min="7939" max="7940" width="21.7109375" style="1" customWidth="1"/>
    <col min="7941" max="7941" width="10.7109375" style="1" customWidth="1"/>
    <col min="7942" max="7942" width="21.7109375" style="1" customWidth="1"/>
    <col min="7943" max="7943" width="10.7109375" style="1" customWidth="1"/>
    <col min="7944" max="7944" width="18.7109375" style="1" customWidth="1"/>
    <col min="7945" max="7946" width="21.7109375" style="1" customWidth="1"/>
    <col min="7947" max="7947" width="40.7109375" style="1" customWidth="1"/>
    <col min="7948" max="7948" width="10.7109375" style="1" customWidth="1"/>
    <col min="7949" max="7949" width="21.7109375" style="1" customWidth="1"/>
    <col min="7950" max="7950" width="10.7109375" style="1" customWidth="1"/>
    <col min="7951" max="7951" width="18.7109375" style="1" customWidth="1"/>
    <col min="7952" max="7953" width="21.7109375" style="1" customWidth="1"/>
    <col min="7954" max="7954" width="10.7109375" style="1" customWidth="1"/>
    <col min="7955" max="7955" width="21.7109375" style="1" customWidth="1"/>
    <col min="7956" max="7956" width="10.7109375" style="1" customWidth="1"/>
    <col min="7957" max="7957" width="18.7109375" style="1" customWidth="1"/>
    <col min="7958" max="7958" width="21.7109375" style="1" customWidth="1"/>
    <col min="7959" max="7959" width="40.7109375" style="1" customWidth="1"/>
    <col min="7960" max="7960" width="21.7109375" style="1" customWidth="1"/>
    <col min="7961" max="7961" width="10.7109375" style="1" customWidth="1"/>
    <col min="7962" max="7962" width="21.7109375" style="1" customWidth="1"/>
    <col min="7963" max="7963" width="10.7109375" style="1" customWidth="1"/>
    <col min="7964" max="7964" width="18.7109375" style="1" customWidth="1"/>
    <col min="7965" max="7966" width="21.7109375" style="1" customWidth="1"/>
    <col min="7967" max="7967" width="10.7109375" style="1" customWidth="1"/>
    <col min="7968" max="7968" width="40.7109375" style="1" customWidth="1"/>
    <col min="7969" max="7969" width="21.7109375" style="1" customWidth="1"/>
    <col min="7970" max="7970" width="10.7109375" style="1" customWidth="1"/>
    <col min="7971" max="7971" width="18.7109375" style="1" customWidth="1"/>
    <col min="7972" max="7973" width="21.7109375" style="1" customWidth="1"/>
    <col min="7974" max="7974" width="10.7109375" style="1" customWidth="1"/>
    <col min="7975" max="7975" width="21.7109375" style="1" customWidth="1"/>
    <col min="7976" max="7976" width="10.7109375" style="1" customWidth="1"/>
    <col min="7977" max="7977" width="18.7109375" style="1" customWidth="1"/>
    <col min="7978" max="7979" width="21.7109375" style="1" customWidth="1"/>
    <col min="7980" max="7980" width="40.7109375" style="1" customWidth="1"/>
    <col min="7981" max="7981" width="10.7109375" style="1" customWidth="1"/>
    <col min="7982" max="7982" width="21.7109375" style="1" customWidth="1"/>
    <col min="7983" max="7983" width="10.7109375" style="1" customWidth="1"/>
    <col min="7984" max="7986" width="21.7109375" style="1" customWidth="1"/>
    <col min="7987" max="7987" width="10.7109375" style="1" customWidth="1"/>
    <col min="7988" max="8189" width="11.42578125" style="1"/>
    <col min="8190" max="8190" width="1.7109375" style="1" customWidth="1"/>
    <col min="8191" max="8191" width="40.7109375" style="1" customWidth="1"/>
    <col min="8192" max="8192" width="21.7109375" style="1" customWidth="1"/>
    <col min="8193" max="8193" width="10.7109375" style="1" customWidth="1"/>
    <col min="8194" max="8194" width="18.7109375" style="1" customWidth="1"/>
    <col min="8195" max="8196" width="21.7109375" style="1" customWidth="1"/>
    <col min="8197" max="8197" width="10.7109375" style="1" customWidth="1"/>
    <col min="8198" max="8198" width="21.7109375" style="1" customWidth="1"/>
    <col min="8199" max="8199" width="10.7109375" style="1" customWidth="1"/>
    <col min="8200" max="8200" width="18.7109375" style="1" customWidth="1"/>
    <col min="8201" max="8202" width="21.7109375" style="1" customWidth="1"/>
    <col min="8203" max="8203" width="40.7109375" style="1" customWidth="1"/>
    <col min="8204" max="8204" width="10.7109375" style="1" customWidth="1"/>
    <col min="8205" max="8205" width="21.7109375" style="1" customWidth="1"/>
    <col min="8206" max="8206" width="10.7109375" style="1" customWidth="1"/>
    <col min="8207" max="8207" width="18.7109375" style="1" customWidth="1"/>
    <col min="8208" max="8209" width="21.7109375" style="1" customWidth="1"/>
    <col min="8210" max="8210" width="10.7109375" style="1" customWidth="1"/>
    <col min="8211" max="8211" width="21.7109375" style="1" customWidth="1"/>
    <col min="8212" max="8212" width="10.7109375" style="1" customWidth="1"/>
    <col min="8213" max="8213" width="18.7109375" style="1" customWidth="1"/>
    <col min="8214" max="8214" width="21.7109375" style="1" customWidth="1"/>
    <col min="8215" max="8215" width="40.7109375" style="1" customWidth="1"/>
    <col min="8216" max="8216" width="21.7109375" style="1" customWidth="1"/>
    <col min="8217" max="8217" width="10.7109375" style="1" customWidth="1"/>
    <col min="8218" max="8218" width="21.7109375" style="1" customWidth="1"/>
    <col min="8219" max="8219" width="10.7109375" style="1" customWidth="1"/>
    <col min="8220" max="8220" width="18.7109375" style="1" customWidth="1"/>
    <col min="8221" max="8222" width="21.7109375" style="1" customWidth="1"/>
    <col min="8223" max="8223" width="10.7109375" style="1" customWidth="1"/>
    <col min="8224" max="8224" width="40.7109375" style="1" customWidth="1"/>
    <col min="8225" max="8225" width="21.7109375" style="1" customWidth="1"/>
    <col min="8226" max="8226" width="10.7109375" style="1" customWidth="1"/>
    <col min="8227" max="8227" width="18.7109375" style="1" customWidth="1"/>
    <col min="8228" max="8229" width="21.7109375" style="1" customWidth="1"/>
    <col min="8230" max="8230" width="10.7109375" style="1" customWidth="1"/>
    <col min="8231" max="8231" width="21.7109375" style="1" customWidth="1"/>
    <col min="8232" max="8232" width="10.7109375" style="1" customWidth="1"/>
    <col min="8233" max="8233" width="18.7109375" style="1" customWidth="1"/>
    <col min="8234" max="8235" width="21.7109375" style="1" customWidth="1"/>
    <col min="8236" max="8236" width="40.7109375" style="1" customWidth="1"/>
    <col min="8237" max="8237" width="10.7109375" style="1" customWidth="1"/>
    <col min="8238" max="8238" width="21.7109375" style="1" customWidth="1"/>
    <col min="8239" max="8239" width="10.7109375" style="1" customWidth="1"/>
    <col min="8240" max="8242" width="21.7109375" style="1" customWidth="1"/>
    <col min="8243" max="8243" width="10.7109375" style="1" customWidth="1"/>
    <col min="8244" max="8445" width="11.42578125" style="1"/>
    <col min="8446" max="8446" width="1.7109375" style="1" customWidth="1"/>
    <col min="8447" max="8447" width="40.7109375" style="1" customWidth="1"/>
    <col min="8448" max="8448" width="21.7109375" style="1" customWidth="1"/>
    <col min="8449" max="8449" width="10.7109375" style="1" customWidth="1"/>
    <col min="8450" max="8450" width="18.7109375" style="1" customWidth="1"/>
    <col min="8451" max="8452" width="21.7109375" style="1" customWidth="1"/>
    <col min="8453" max="8453" width="10.7109375" style="1" customWidth="1"/>
    <col min="8454" max="8454" width="21.7109375" style="1" customWidth="1"/>
    <col min="8455" max="8455" width="10.7109375" style="1" customWidth="1"/>
    <col min="8456" max="8456" width="18.7109375" style="1" customWidth="1"/>
    <col min="8457" max="8458" width="21.7109375" style="1" customWidth="1"/>
    <col min="8459" max="8459" width="40.7109375" style="1" customWidth="1"/>
    <col min="8460" max="8460" width="10.7109375" style="1" customWidth="1"/>
    <col min="8461" max="8461" width="21.7109375" style="1" customWidth="1"/>
    <col min="8462" max="8462" width="10.7109375" style="1" customWidth="1"/>
    <col min="8463" max="8463" width="18.7109375" style="1" customWidth="1"/>
    <col min="8464" max="8465" width="21.7109375" style="1" customWidth="1"/>
    <col min="8466" max="8466" width="10.7109375" style="1" customWidth="1"/>
    <col min="8467" max="8467" width="21.7109375" style="1" customWidth="1"/>
    <col min="8468" max="8468" width="10.7109375" style="1" customWidth="1"/>
    <col min="8469" max="8469" width="18.7109375" style="1" customWidth="1"/>
    <col min="8470" max="8470" width="21.7109375" style="1" customWidth="1"/>
    <col min="8471" max="8471" width="40.7109375" style="1" customWidth="1"/>
    <col min="8472" max="8472" width="21.7109375" style="1" customWidth="1"/>
    <col min="8473" max="8473" width="10.7109375" style="1" customWidth="1"/>
    <col min="8474" max="8474" width="21.7109375" style="1" customWidth="1"/>
    <col min="8475" max="8475" width="10.7109375" style="1" customWidth="1"/>
    <col min="8476" max="8476" width="18.7109375" style="1" customWidth="1"/>
    <col min="8477" max="8478" width="21.7109375" style="1" customWidth="1"/>
    <col min="8479" max="8479" width="10.7109375" style="1" customWidth="1"/>
    <col min="8480" max="8480" width="40.7109375" style="1" customWidth="1"/>
    <col min="8481" max="8481" width="21.7109375" style="1" customWidth="1"/>
    <col min="8482" max="8482" width="10.7109375" style="1" customWidth="1"/>
    <col min="8483" max="8483" width="18.7109375" style="1" customWidth="1"/>
    <col min="8484" max="8485" width="21.7109375" style="1" customWidth="1"/>
    <col min="8486" max="8486" width="10.7109375" style="1" customWidth="1"/>
    <col min="8487" max="8487" width="21.7109375" style="1" customWidth="1"/>
    <col min="8488" max="8488" width="10.7109375" style="1" customWidth="1"/>
    <col min="8489" max="8489" width="18.7109375" style="1" customWidth="1"/>
    <col min="8490" max="8491" width="21.7109375" style="1" customWidth="1"/>
    <col min="8492" max="8492" width="40.7109375" style="1" customWidth="1"/>
    <col min="8493" max="8493" width="10.7109375" style="1" customWidth="1"/>
    <col min="8494" max="8494" width="21.7109375" style="1" customWidth="1"/>
    <col min="8495" max="8495" width="10.7109375" style="1" customWidth="1"/>
    <col min="8496" max="8498" width="21.7109375" style="1" customWidth="1"/>
    <col min="8499" max="8499" width="10.7109375" style="1" customWidth="1"/>
    <col min="8500" max="8701" width="11.42578125" style="1"/>
    <col min="8702" max="8702" width="1.7109375" style="1" customWidth="1"/>
    <col min="8703" max="8703" width="40.7109375" style="1" customWidth="1"/>
    <col min="8704" max="8704" width="21.7109375" style="1" customWidth="1"/>
    <col min="8705" max="8705" width="10.7109375" style="1" customWidth="1"/>
    <col min="8706" max="8706" width="18.7109375" style="1" customWidth="1"/>
    <col min="8707" max="8708" width="21.7109375" style="1" customWidth="1"/>
    <col min="8709" max="8709" width="10.7109375" style="1" customWidth="1"/>
    <col min="8710" max="8710" width="21.7109375" style="1" customWidth="1"/>
    <col min="8711" max="8711" width="10.7109375" style="1" customWidth="1"/>
    <col min="8712" max="8712" width="18.7109375" style="1" customWidth="1"/>
    <col min="8713" max="8714" width="21.7109375" style="1" customWidth="1"/>
    <col min="8715" max="8715" width="40.7109375" style="1" customWidth="1"/>
    <col min="8716" max="8716" width="10.7109375" style="1" customWidth="1"/>
    <col min="8717" max="8717" width="21.7109375" style="1" customWidth="1"/>
    <col min="8718" max="8718" width="10.7109375" style="1" customWidth="1"/>
    <col min="8719" max="8719" width="18.7109375" style="1" customWidth="1"/>
    <col min="8720" max="8721" width="21.7109375" style="1" customWidth="1"/>
    <col min="8722" max="8722" width="10.7109375" style="1" customWidth="1"/>
    <col min="8723" max="8723" width="21.7109375" style="1" customWidth="1"/>
    <col min="8724" max="8724" width="10.7109375" style="1" customWidth="1"/>
    <col min="8725" max="8725" width="18.7109375" style="1" customWidth="1"/>
    <col min="8726" max="8726" width="21.7109375" style="1" customWidth="1"/>
    <col min="8727" max="8727" width="40.7109375" style="1" customWidth="1"/>
    <col min="8728" max="8728" width="21.7109375" style="1" customWidth="1"/>
    <col min="8729" max="8729" width="10.7109375" style="1" customWidth="1"/>
    <col min="8730" max="8730" width="21.7109375" style="1" customWidth="1"/>
    <col min="8731" max="8731" width="10.7109375" style="1" customWidth="1"/>
    <col min="8732" max="8732" width="18.7109375" style="1" customWidth="1"/>
    <col min="8733" max="8734" width="21.7109375" style="1" customWidth="1"/>
    <col min="8735" max="8735" width="10.7109375" style="1" customWidth="1"/>
    <col min="8736" max="8736" width="40.7109375" style="1" customWidth="1"/>
    <col min="8737" max="8737" width="21.7109375" style="1" customWidth="1"/>
    <col min="8738" max="8738" width="10.7109375" style="1" customWidth="1"/>
    <col min="8739" max="8739" width="18.7109375" style="1" customWidth="1"/>
    <col min="8740" max="8741" width="21.7109375" style="1" customWidth="1"/>
    <col min="8742" max="8742" width="10.7109375" style="1" customWidth="1"/>
    <col min="8743" max="8743" width="21.7109375" style="1" customWidth="1"/>
    <col min="8744" max="8744" width="10.7109375" style="1" customWidth="1"/>
    <col min="8745" max="8745" width="18.7109375" style="1" customWidth="1"/>
    <col min="8746" max="8747" width="21.7109375" style="1" customWidth="1"/>
    <col min="8748" max="8748" width="40.7109375" style="1" customWidth="1"/>
    <col min="8749" max="8749" width="10.7109375" style="1" customWidth="1"/>
    <col min="8750" max="8750" width="21.7109375" style="1" customWidth="1"/>
    <col min="8751" max="8751" width="10.7109375" style="1" customWidth="1"/>
    <col min="8752" max="8754" width="21.7109375" style="1" customWidth="1"/>
    <col min="8755" max="8755" width="10.7109375" style="1" customWidth="1"/>
    <col min="8756" max="8957" width="11.42578125" style="1"/>
    <col min="8958" max="8958" width="1.7109375" style="1" customWidth="1"/>
    <col min="8959" max="8959" width="40.7109375" style="1" customWidth="1"/>
    <col min="8960" max="8960" width="21.7109375" style="1" customWidth="1"/>
    <col min="8961" max="8961" width="10.7109375" style="1" customWidth="1"/>
    <col min="8962" max="8962" width="18.7109375" style="1" customWidth="1"/>
    <col min="8963" max="8964" width="21.7109375" style="1" customWidth="1"/>
    <col min="8965" max="8965" width="10.7109375" style="1" customWidth="1"/>
    <col min="8966" max="8966" width="21.7109375" style="1" customWidth="1"/>
    <col min="8967" max="8967" width="10.7109375" style="1" customWidth="1"/>
    <col min="8968" max="8968" width="18.7109375" style="1" customWidth="1"/>
    <col min="8969" max="8970" width="21.7109375" style="1" customWidth="1"/>
    <col min="8971" max="8971" width="40.7109375" style="1" customWidth="1"/>
    <col min="8972" max="8972" width="10.7109375" style="1" customWidth="1"/>
    <col min="8973" max="8973" width="21.7109375" style="1" customWidth="1"/>
    <col min="8974" max="8974" width="10.7109375" style="1" customWidth="1"/>
    <col min="8975" max="8975" width="18.7109375" style="1" customWidth="1"/>
    <col min="8976" max="8977" width="21.7109375" style="1" customWidth="1"/>
    <col min="8978" max="8978" width="10.7109375" style="1" customWidth="1"/>
    <col min="8979" max="8979" width="21.7109375" style="1" customWidth="1"/>
    <col min="8980" max="8980" width="10.7109375" style="1" customWidth="1"/>
    <col min="8981" max="8981" width="18.7109375" style="1" customWidth="1"/>
    <col min="8982" max="8982" width="21.7109375" style="1" customWidth="1"/>
    <col min="8983" max="8983" width="40.7109375" style="1" customWidth="1"/>
    <col min="8984" max="8984" width="21.7109375" style="1" customWidth="1"/>
    <col min="8985" max="8985" width="10.7109375" style="1" customWidth="1"/>
    <col min="8986" max="8986" width="21.7109375" style="1" customWidth="1"/>
    <col min="8987" max="8987" width="10.7109375" style="1" customWidth="1"/>
    <col min="8988" max="8988" width="18.7109375" style="1" customWidth="1"/>
    <col min="8989" max="8990" width="21.7109375" style="1" customWidth="1"/>
    <col min="8991" max="8991" width="10.7109375" style="1" customWidth="1"/>
    <col min="8992" max="8992" width="40.7109375" style="1" customWidth="1"/>
    <col min="8993" max="8993" width="21.7109375" style="1" customWidth="1"/>
    <col min="8994" max="8994" width="10.7109375" style="1" customWidth="1"/>
    <col min="8995" max="8995" width="18.7109375" style="1" customWidth="1"/>
    <col min="8996" max="8997" width="21.7109375" style="1" customWidth="1"/>
    <col min="8998" max="8998" width="10.7109375" style="1" customWidth="1"/>
    <col min="8999" max="8999" width="21.7109375" style="1" customWidth="1"/>
    <col min="9000" max="9000" width="10.7109375" style="1" customWidth="1"/>
    <col min="9001" max="9001" width="18.7109375" style="1" customWidth="1"/>
    <col min="9002" max="9003" width="21.7109375" style="1" customWidth="1"/>
    <col min="9004" max="9004" width="40.7109375" style="1" customWidth="1"/>
    <col min="9005" max="9005" width="10.7109375" style="1" customWidth="1"/>
    <col min="9006" max="9006" width="21.7109375" style="1" customWidth="1"/>
    <col min="9007" max="9007" width="10.7109375" style="1" customWidth="1"/>
    <col min="9008" max="9010" width="21.7109375" style="1" customWidth="1"/>
    <col min="9011" max="9011" width="10.7109375" style="1" customWidth="1"/>
    <col min="9012" max="9213" width="11.42578125" style="1"/>
    <col min="9214" max="9214" width="1.7109375" style="1" customWidth="1"/>
    <col min="9215" max="9215" width="40.7109375" style="1" customWidth="1"/>
    <col min="9216" max="9216" width="21.7109375" style="1" customWidth="1"/>
    <col min="9217" max="9217" width="10.7109375" style="1" customWidth="1"/>
    <col min="9218" max="9218" width="18.7109375" style="1" customWidth="1"/>
    <col min="9219" max="9220" width="21.7109375" style="1" customWidth="1"/>
    <col min="9221" max="9221" width="10.7109375" style="1" customWidth="1"/>
    <col min="9222" max="9222" width="21.7109375" style="1" customWidth="1"/>
    <col min="9223" max="9223" width="10.7109375" style="1" customWidth="1"/>
    <col min="9224" max="9224" width="18.7109375" style="1" customWidth="1"/>
    <col min="9225" max="9226" width="21.7109375" style="1" customWidth="1"/>
    <col min="9227" max="9227" width="40.7109375" style="1" customWidth="1"/>
    <col min="9228" max="9228" width="10.7109375" style="1" customWidth="1"/>
    <col min="9229" max="9229" width="21.7109375" style="1" customWidth="1"/>
    <col min="9230" max="9230" width="10.7109375" style="1" customWidth="1"/>
    <col min="9231" max="9231" width="18.7109375" style="1" customWidth="1"/>
    <col min="9232" max="9233" width="21.7109375" style="1" customWidth="1"/>
    <col min="9234" max="9234" width="10.7109375" style="1" customWidth="1"/>
    <col min="9235" max="9235" width="21.7109375" style="1" customWidth="1"/>
    <col min="9236" max="9236" width="10.7109375" style="1" customWidth="1"/>
    <col min="9237" max="9237" width="18.7109375" style="1" customWidth="1"/>
    <col min="9238" max="9238" width="21.7109375" style="1" customWidth="1"/>
    <col min="9239" max="9239" width="40.7109375" style="1" customWidth="1"/>
    <col min="9240" max="9240" width="21.7109375" style="1" customWidth="1"/>
    <col min="9241" max="9241" width="10.7109375" style="1" customWidth="1"/>
    <col min="9242" max="9242" width="21.7109375" style="1" customWidth="1"/>
    <col min="9243" max="9243" width="10.7109375" style="1" customWidth="1"/>
    <col min="9244" max="9244" width="18.7109375" style="1" customWidth="1"/>
    <col min="9245" max="9246" width="21.7109375" style="1" customWidth="1"/>
    <col min="9247" max="9247" width="10.7109375" style="1" customWidth="1"/>
    <col min="9248" max="9248" width="40.7109375" style="1" customWidth="1"/>
    <col min="9249" max="9249" width="21.7109375" style="1" customWidth="1"/>
    <col min="9250" max="9250" width="10.7109375" style="1" customWidth="1"/>
    <col min="9251" max="9251" width="18.7109375" style="1" customWidth="1"/>
    <col min="9252" max="9253" width="21.7109375" style="1" customWidth="1"/>
    <col min="9254" max="9254" width="10.7109375" style="1" customWidth="1"/>
    <col min="9255" max="9255" width="21.7109375" style="1" customWidth="1"/>
    <col min="9256" max="9256" width="10.7109375" style="1" customWidth="1"/>
    <col min="9257" max="9257" width="18.7109375" style="1" customWidth="1"/>
    <col min="9258" max="9259" width="21.7109375" style="1" customWidth="1"/>
    <col min="9260" max="9260" width="40.7109375" style="1" customWidth="1"/>
    <col min="9261" max="9261" width="10.7109375" style="1" customWidth="1"/>
    <col min="9262" max="9262" width="21.7109375" style="1" customWidth="1"/>
    <col min="9263" max="9263" width="10.7109375" style="1" customWidth="1"/>
    <col min="9264" max="9266" width="21.7109375" style="1" customWidth="1"/>
    <col min="9267" max="9267" width="10.7109375" style="1" customWidth="1"/>
    <col min="9268" max="9469" width="11.42578125" style="1"/>
    <col min="9470" max="9470" width="1.7109375" style="1" customWidth="1"/>
    <col min="9471" max="9471" width="40.7109375" style="1" customWidth="1"/>
    <col min="9472" max="9472" width="21.7109375" style="1" customWidth="1"/>
    <col min="9473" max="9473" width="10.7109375" style="1" customWidth="1"/>
    <col min="9474" max="9474" width="18.7109375" style="1" customWidth="1"/>
    <col min="9475" max="9476" width="21.7109375" style="1" customWidth="1"/>
    <col min="9477" max="9477" width="10.7109375" style="1" customWidth="1"/>
    <col min="9478" max="9478" width="21.7109375" style="1" customWidth="1"/>
    <col min="9479" max="9479" width="10.7109375" style="1" customWidth="1"/>
    <col min="9480" max="9480" width="18.7109375" style="1" customWidth="1"/>
    <col min="9481" max="9482" width="21.7109375" style="1" customWidth="1"/>
    <col min="9483" max="9483" width="40.7109375" style="1" customWidth="1"/>
    <col min="9484" max="9484" width="10.7109375" style="1" customWidth="1"/>
    <col min="9485" max="9485" width="21.7109375" style="1" customWidth="1"/>
    <col min="9486" max="9486" width="10.7109375" style="1" customWidth="1"/>
    <col min="9487" max="9487" width="18.7109375" style="1" customWidth="1"/>
    <col min="9488" max="9489" width="21.7109375" style="1" customWidth="1"/>
    <col min="9490" max="9490" width="10.7109375" style="1" customWidth="1"/>
    <col min="9491" max="9491" width="21.7109375" style="1" customWidth="1"/>
    <col min="9492" max="9492" width="10.7109375" style="1" customWidth="1"/>
    <col min="9493" max="9493" width="18.7109375" style="1" customWidth="1"/>
    <col min="9494" max="9494" width="21.7109375" style="1" customWidth="1"/>
    <col min="9495" max="9495" width="40.7109375" style="1" customWidth="1"/>
    <col min="9496" max="9496" width="21.7109375" style="1" customWidth="1"/>
    <col min="9497" max="9497" width="10.7109375" style="1" customWidth="1"/>
    <col min="9498" max="9498" width="21.7109375" style="1" customWidth="1"/>
    <col min="9499" max="9499" width="10.7109375" style="1" customWidth="1"/>
    <col min="9500" max="9500" width="18.7109375" style="1" customWidth="1"/>
    <col min="9501" max="9502" width="21.7109375" style="1" customWidth="1"/>
    <col min="9503" max="9503" width="10.7109375" style="1" customWidth="1"/>
    <col min="9504" max="9504" width="40.7109375" style="1" customWidth="1"/>
    <col min="9505" max="9505" width="21.7109375" style="1" customWidth="1"/>
    <col min="9506" max="9506" width="10.7109375" style="1" customWidth="1"/>
    <col min="9507" max="9507" width="18.7109375" style="1" customWidth="1"/>
    <col min="9508" max="9509" width="21.7109375" style="1" customWidth="1"/>
    <col min="9510" max="9510" width="10.7109375" style="1" customWidth="1"/>
    <col min="9511" max="9511" width="21.7109375" style="1" customWidth="1"/>
    <col min="9512" max="9512" width="10.7109375" style="1" customWidth="1"/>
    <col min="9513" max="9513" width="18.7109375" style="1" customWidth="1"/>
    <col min="9514" max="9515" width="21.7109375" style="1" customWidth="1"/>
    <col min="9516" max="9516" width="40.7109375" style="1" customWidth="1"/>
    <col min="9517" max="9517" width="10.7109375" style="1" customWidth="1"/>
    <col min="9518" max="9518" width="21.7109375" style="1" customWidth="1"/>
    <col min="9519" max="9519" width="10.7109375" style="1" customWidth="1"/>
    <col min="9520" max="9522" width="21.7109375" style="1" customWidth="1"/>
    <col min="9523" max="9523" width="10.7109375" style="1" customWidth="1"/>
    <col min="9524" max="9725" width="11.42578125" style="1"/>
    <col min="9726" max="9726" width="1.7109375" style="1" customWidth="1"/>
    <col min="9727" max="9727" width="40.7109375" style="1" customWidth="1"/>
    <col min="9728" max="9728" width="21.7109375" style="1" customWidth="1"/>
    <col min="9729" max="9729" width="10.7109375" style="1" customWidth="1"/>
    <col min="9730" max="9730" width="18.7109375" style="1" customWidth="1"/>
    <col min="9731" max="9732" width="21.7109375" style="1" customWidth="1"/>
    <col min="9733" max="9733" width="10.7109375" style="1" customWidth="1"/>
    <col min="9734" max="9734" width="21.7109375" style="1" customWidth="1"/>
    <col min="9735" max="9735" width="10.7109375" style="1" customWidth="1"/>
    <col min="9736" max="9736" width="18.7109375" style="1" customWidth="1"/>
    <col min="9737" max="9738" width="21.7109375" style="1" customWidth="1"/>
    <col min="9739" max="9739" width="40.7109375" style="1" customWidth="1"/>
    <col min="9740" max="9740" width="10.7109375" style="1" customWidth="1"/>
    <col min="9741" max="9741" width="21.7109375" style="1" customWidth="1"/>
    <col min="9742" max="9742" width="10.7109375" style="1" customWidth="1"/>
    <col min="9743" max="9743" width="18.7109375" style="1" customWidth="1"/>
    <col min="9744" max="9745" width="21.7109375" style="1" customWidth="1"/>
    <col min="9746" max="9746" width="10.7109375" style="1" customWidth="1"/>
    <col min="9747" max="9747" width="21.7109375" style="1" customWidth="1"/>
    <col min="9748" max="9748" width="10.7109375" style="1" customWidth="1"/>
    <col min="9749" max="9749" width="18.7109375" style="1" customWidth="1"/>
    <col min="9750" max="9750" width="21.7109375" style="1" customWidth="1"/>
    <col min="9751" max="9751" width="40.7109375" style="1" customWidth="1"/>
    <col min="9752" max="9752" width="21.7109375" style="1" customWidth="1"/>
    <col min="9753" max="9753" width="10.7109375" style="1" customWidth="1"/>
    <col min="9754" max="9754" width="21.7109375" style="1" customWidth="1"/>
    <col min="9755" max="9755" width="10.7109375" style="1" customWidth="1"/>
    <col min="9756" max="9756" width="18.7109375" style="1" customWidth="1"/>
    <col min="9757" max="9758" width="21.7109375" style="1" customWidth="1"/>
    <col min="9759" max="9759" width="10.7109375" style="1" customWidth="1"/>
    <col min="9760" max="9760" width="40.7109375" style="1" customWidth="1"/>
    <col min="9761" max="9761" width="21.7109375" style="1" customWidth="1"/>
    <col min="9762" max="9762" width="10.7109375" style="1" customWidth="1"/>
    <col min="9763" max="9763" width="18.7109375" style="1" customWidth="1"/>
    <col min="9764" max="9765" width="21.7109375" style="1" customWidth="1"/>
    <col min="9766" max="9766" width="10.7109375" style="1" customWidth="1"/>
    <col min="9767" max="9767" width="21.7109375" style="1" customWidth="1"/>
    <col min="9768" max="9768" width="10.7109375" style="1" customWidth="1"/>
    <col min="9769" max="9769" width="18.7109375" style="1" customWidth="1"/>
    <col min="9770" max="9771" width="21.7109375" style="1" customWidth="1"/>
    <col min="9772" max="9772" width="40.7109375" style="1" customWidth="1"/>
    <col min="9773" max="9773" width="10.7109375" style="1" customWidth="1"/>
    <col min="9774" max="9774" width="21.7109375" style="1" customWidth="1"/>
    <col min="9775" max="9775" width="10.7109375" style="1" customWidth="1"/>
    <col min="9776" max="9778" width="21.7109375" style="1" customWidth="1"/>
    <col min="9779" max="9779" width="10.7109375" style="1" customWidth="1"/>
    <col min="9780" max="9981" width="11.42578125" style="1"/>
    <col min="9982" max="9982" width="1.7109375" style="1" customWidth="1"/>
    <col min="9983" max="9983" width="40.7109375" style="1" customWidth="1"/>
    <col min="9984" max="9984" width="21.7109375" style="1" customWidth="1"/>
    <col min="9985" max="9985" width="10.7109375" style="1" customWidth="1"/>
    <col min="9986" max="9986" width="18.7109375" style="1" customWidth="1"/>
    <col min="9987" max="9988" width="21.7109375" style="1" customWidth="1"/>
    <col min="9989" max="9989" width="10.7109375" style="1" customWidth="1"/>
    <col min="9990" max="9990" width="21.7109375" style="1" customWidth="1"/>
    <col min="9991" max="9991" width="10.7109375" style="1" customWidth="1"/>
    <col min="9992" max="9992" width="18.7109375" style="1" customWidth="1"/>
    <col min="9993" max="9994" width="21.7109375" style="1" customWidth="1"/>
    <col min="9995" max="9995" width="40.7109375" style="1" customWidth="1"/>
    <col min="9996" max="9996" width="10.7109375" style="1" customWidth="1"/>
    <col min="9997" max="9997" width="21.7109375" style="1" customWidth="1"/>
    <col min="9998" max="9998" width="10.7109375" style="1" customWidth="1"/>
    <col min="9999" max="9999" width="18.7109375" style="1" customWidth="1"/>
    <col min="10000" max="10001" width="21.7109375" style="1" customWidth="1"/>
    <col min="10002" max="10002" width="10.7109375" style="1" customWidth="1"/>
    <col min="10003" max="10003" width="21.7109375" style="1" customWidth="1"/>
    <col min="10004" max="10004" width="10.7109375" style="1" customWidth="1"/>
    <col min="10005" max="10005" width="18.7109375" style="1" customWidth="1"/>
    <col min="10006" max="10006" width="21.7109375" style="1" customWidth="1"/>
    <col min="10007" max="10007" width="40.7109375" style="1" customWidth="1"/>
    <col min="10008" max="10008" width="21.7109375" style="1" customWidth="1"/>
    <col min="10009" max="10009" width="10.7109375" style="1" customWidth="1"/>
    <col min="10010" max="10010" width="21.7109375" style="1" customWidth="1"/>
    <col min="10011" max="10011" width="10.7109375" style="1" customWidth="1"/>
    <col min="10012" max="10012" width="18.7109375" style="1" customWidth="1"/>
    <col min="10013" max="10014" width="21.7109375" style="1" customWidth="1"/>
    <col min="10015" max="10015" width="10.7109375" style="1" customWidth="1"/>
    <col min="10016" max="10016" width="40.7109375" style="1" customWidth="1"/>
    <col min="10017" max="10017" width="21.7109375" style="1" customWidth="1"/>
    <col min="10018" max="10018" width="10.7109375" style="1" customWidth="1"/>
    <col min="10019" max="10019" width="18.7109375" style="1" customWidth="1"/>
    <col min="10020" max="10021" width="21.7109375" style="1" customWidth="1"/>
    <col min="10022" max="10022" width="10.7109375" style="1" customWidth="1"/>
    <col min="10023" max="10023" width="21.7109375" style="1" customWidth="1"/>
    <col min="10024" max="10024" width="10.7109375" style="1" customWidth="1"/>
    <col min="10025" max="10025" width="18.7109375" style="1" customWidth="1"/>
    <col min="10026" max="10027" width="21.7109375" style="1" customWidth="1"/>
    <col min="10028" max="10028" width="40.7109375" style="1" customWidth="1"/>
    <col min="10029" max="10029" width="10.7109375" style="1" customWidth="1"/>
    <col min="10030" max="10030" width="21.7109375" style="1" customWidth="1"/>
    <col min="10031" max="10031" width="10.7109375" style="1" customWidth="1"/>
    <col min="10032" max="10034" width="21.7109375" style="1" customWidth="1"/>
    <col min="10035" max="10035" width="10.7109375" style="1" customWidth="1"/>
    <col min="10036" max="10237" width="11.42578125" style="1"/>
    <col min="10238" max="10238" width="1.7109375" style="1" customWidth="1"/>
    <col min="10239" max="10239" width="40.7109375" style="1" customWidth="1"/>
    <col min="10240" max="10240" width="21.7109375" style="1" customWidth="1"/>
    <col min="10241" max="10241" width="10.7109375" style="1" customWidth="1"/>
    <col min="10242" max="10242" width="18.7109375" style="1" customWidth="1"/>
    <col min="10243" max="10244" width="21.7109375" style="1" customWidth="1"/>
    <col min="10245" max="10245" width="10.7109375" style="1" customWidth="1"/>
    <col min="10246" max="10246" width="21.7109375" style="1" customWidth="1"/>
    <col min="10247" max="10247" width="10.7109375" style="1" customWidth="1"/>
    <col min="10248" max="10248" width="18.7109375" style="1" customWidth="1"/>
    <col min="10249" max="10250" width="21.7109375" style="1" customWidth="1"/>
    <col min="10251" max="10251" width="40.7109375" style="1" customWidth="1"/>
    <col min="10252" max="10252" width="10.7109375" style="1" customWidth="1"/>
    <col min="10253" max="10253" width="21.7109375" style="1" customWidth="1"/>
    <col min="10254" max="10254" width="10.7109375" style="1" customWidth="1"/>
    <col min="10255" max="10255" width="18.7109375" style="1" customWidth="1"/>
    <col min="10256" max="10257" width="21.7109375" style="1" customWidth="1"/>
    <col min="10258" max="10258" width="10.7109375" style="1" customWidth="1"/>
    <col min="10259" max="10259" width="21.7109375" style="1" customWidth="1"/>
    <col min="10260" max="10260" width="10.7109375" style="1" customWidth="1"/>
    <col min="10261" max="10261" width="18.7109375" style="1" customWidth="1"/>
    <col min="10262" max="10262" width="21.7109375" style="1" customWidth="1"/>
    <col min="10263" max="10263" width="40.7109375" style="1" customWidth="1"/>
    <col min="10264" max="10264" width="21.7109375" style="1" customWidth="1"/>
    <col min="10265" max="10265" width="10.7109375" style="1" customWidth="1"/>
    <col min="10266" max="10266" width="21.7109375" style="1" customWidth="1"/>
    <col min="10267" max="10267" width="10.7109375" style="1" customWidth="1"/>
    <col min="10268" max="10268" width="18.7109375" style="1" customWidth="1"/>
    <col min="10269" max="10270" width="21.7109375" style="1" customWidth="1"/>
    <col min="10271" max="10271" width="10.7109375" style="1" customWidth="1"/>
    <col min="10272" max="10272" width="40.7109375" style="1" customWidth="1"/>
    <col min="10273" max="10273" width="21.7109375" style="1" customWidth="1"/>
    <col min="10274" max="10274" width="10.7109375" style="1" customWidth="1"/>
    <col min="10275" max="10275" width="18.7109375" style="1" customWidth="1"/>
    <col min="10276" max="10277" width="21.7109375" style="1" customWidth="1"/>
    <col min="10278" max="10278" width="10.7109375" style="1" customWidth="1"/>
    <col min="10279" max="10279" width="21.7109375" style="1" customWidth="1"/>
    <col min="10280" max="10280" width="10.7109375" style="1" customWidth="1"/>
    <col min="10281" max="10281" width="18.7109375" style="1" customWidth="1"/>
    <col min="10282" max="10283" width="21.7109375" style="1" customWidth="1"/>
    <col min="10284" max="10284" width="40.7109375" style="1" customWidth="1"/>
    <col min="10285" max="10285" width="10.7109375" style="1" customWidth="1"/>
    <col min="10286" max="10286" width="21.7109375" style="1" customWidth="1"/>
    <col min="10287" max="10287" width="10.7109375" style="1" customWidth="1"/>
    <col min="10288" max="10290" width="21.7109375" style="1" customWidth="1"/>
    <col min="10291" max="10291" width="10.7109375" style="1" customWidth="1"/>
    <col min="10292" max="10493" width="11.42578125" style="1"/>
    <col min="10494" max="10494" width="1.7109375" style="1" customWidth="1"/>
    <col min="10495" max="10495" width="40.7109375" style="1" customWidth="1"/>
    <col min="10496" max="10496" width="21.7109375" style="1" customWidth="1"/>
    <col min="10497" max="10497" width="10.7109375" style="1" customWidth="1"/>
    <col min="10498" max="10498" width="18.7109375" style="1" customWidth="1"/>
    <col min="10499" max="10500" width="21.7109375" style="1" customWidth="1"/>
    <col min="10501" max="10501" width="10.7109375" style="1" customWidth="1"/>
    <col min="10502" max="10502" width="21.7109375" style="1" customWidth="1"/>
    <col min="10503" max="10503" width="10.7109375" style="1" customWidth="1"/>
    <col min="10504" max="10504" width="18.7109375" style="1" customWidth="1"/>
    <col min="10505" max="10506" width="21.7109375" style="1" customWidth="1"/>
    <col min="10507" max="10507" width="40.7109375" style="1" customWidth="1"/>
    <col min="10508" max="10508" width="10.7109375" style="1" customWidth="1"/>
    <col min="10509" max="10509" width="21.7109375" style="1" customWidth="1"/>
    <col min="10510" max="10510" width="10.7109375" style="1" customWidth="1"/>
    <col min="10511" max="10511" width="18.7109375" style="1" customWidth="1"/>
    <col min="10512" max="10513" width="21.7109375" style="1" customWidth="1"/>
    <col min="10514" max="10514" width="10.7109375" style="1" customWidth="1"/>
    <col min="10515" max="10515" width="21.7109375" style="1" customWidth="1"/>
    <col min="10516" max="10516" width="10.7109375" style="1" customWidth="1"/>
    <col min="10517" max="10517" width="18.7109375" style="1" customWidth="1"/>
    <col min="10518" max="10518" width="21.7109375" style="1" customWidth="1"/>
    <col min="10519" max="10519" width="40.7109375" style="1" customWidth="1"/>
    <col min="10520" max="10520" width="21.7109375" style="1" customWidth="1"/>
    <col min="10521" max="10521" width="10.7109375" style="1" customWidth="1"/>
    <col min="10522" max="10522" width="21.7109375" style="1" customWidth="1"/>
    <col min="10523" max="10523" width="10.7109375" style="1" customWidth="1"/>
    <col min="10524" max="10524" width="18.7109375" style="1" customWidth="1"/>
    <col min="10525" max="10526" width="21.7109375" style="1" customWidth="1"/>
    <col min="10527" max="10527" width="10.7109375" style="1" customWidth="1"/>
    <col min="10528" max="10528" width="40.7109375" style="1" customWidth="1"/>
    <col min="10529" max="10529" width="21.7109375" style="1" customWidth="1"/>
    <col min="10530" max="10530" width="10.7109375" style="1" customWidth="1"/>
    <col min="10531" max="10531" width="18.7109375" style="1" customWidth="1"/>
    <col min="10532" max="10533" width="21.7109375" style="1" customWidth="1"/>
    <col min="10534" max="10534" width="10.7109375" style="1" customWidth="1"/>
    <col min="10535" max="10535" width="21.7109375" style="1" customWidth="1"/>
    <col min="10536" max="10536" width="10.7109375" style="1" customWidth="1"/>
    <col min="10537" max="10537" width="18.7109375" style="1" customWidth="1"/>
    <col min="10538" max="10539" width="21.7109375" style="1" customWidth="1"/>
    <col min="10540" max="10540" width="40.7109375" style="1" customWidth="1"/>
    <col min="10541" max="10541" width="10.7109375" style="1" customWidth="1"/>
    <col min="10542" max="10542" width="21.7109375" style="1" customWidth="1"/>
    <col min="10543" max="10543" width="10.7109375" style="1" customWidth="1"/>
    <col min="10544" max="10546" width="21.7109375" style="1" customWidth="1"/>
    <col min="10547" max="10547" width="10.7109375" style="1" customWidth="1"/>
    <col min="10548" max="10749" width="11.42578125" style="1"/>
    <col min="10750" max="10750" width="1.7109375" style="1" customWidth="1"/>
    <col min="10751" max="10751" width="40.7109375" style="1" customWidth="1"/>
    <col min="10752" max="10752" width="21.7109375" style="1" customWidth="1"/>
    <col min="10753" max="10753" width="10.7109375" style="1" customWidth="1"/>
    <col min="10754" max="10754" width="18.7109375" style="1" customWidth="1"/>
    <col min="10755" max="10756" width="21.7109375" style="1" customWidth="1"/>
    <col min="10757" max="10757" width="10.7109375" style="1" customWidth="1"/>
    <col min="10758" max="10758" width="21.7109375" style="1" customWidth="1"/>
    <col min="10759" max="10759" width="10.7109375" style="1" customWidth="1"/>
    <col min="10760" max="10760" width="18.7109375" style="1" customWidth="1"/>
    <col min="10761" max="10762" width="21.7109375" style="1" customWidth="1"/>
    <col min="10763" max="10763" width="40.7109375" style="1" customWidth="1"/>
    <col min="10764" max="10764" width="10.7109375" style="1" customWidth="1"/>
    <col min="10765" max="10765" width="21.7109375" style="1" customWidth="1"/>
    <col min="10766" max="10766" width="10.7109375" style="1" customWidth="1"/>
    <col min="10767" max="10767" width="18.7109375" style="1" customWidth="1"/>
    <col min="10768" max="10769" width="21.7109375" style="1" customWidth="1"/>
    <col min="10770" max="10770" width="10.7109375" style="1" customWidth="1"/>
    <col min="10771" max="10771" width="21.7109375" style="1" customWidth="1"/>
    <col min="10772" max="10772" width="10.7109375" style="1" customWidth="1"/>
    <col min="10773" max="10773" width="18.7109375" style="1" customWidth="1"/>
    <col min="10774" max="10774" width="21.7109375" style="1" customWidth="1"/>
    <col min="10775" max="10775" width="40.7109375" style="1" customWidth="1"/>
    <col min="10776" max="10776" width="21.7109375" style="1" customWidth="1"/>
    <col min="10777" max="10777" width="10.7109375" style="1" customWidth="1"/>
    <col min="10778" max="10778" width="21.7109375" style="1" customWidth="1"/>
    <col min="10779" max="10779" width="10.7109375" style="1" customWidth="1"/>
    <col min="10780" max="10780" width="18.7109375" style="1" customWidth="1"/>
    <col min="10781" max="10782" width="21.7109375" style="1" customWidth="1"/>
    <col min="10783" max="10783" width="10.7109375" style="1" customWidth="1"/>
    <col min="10784" max="10784" width="40.7109375" style="1" customWidth="1"/>
    <col min="10785" max="10785" width="21.7109375" style="1" customWidth="1"/>
    <col min="10786" max="10786" width="10.7109375" style="1" customWidth="1"/>
    <col min="10787" max="10787" width="18.7109375" style="1" customWidth="1"/>
    <col min="10788" max="10789" width="21.7109375" style="1" customWidth="1"/>
    <col min="10790" max="10790" width="10.7109375" style="1" customWidth="1"/>
    <col min="10791" max="10791" width="21.7109375" style="1" customWidth="1"/>
    <col min="10792" max="10792" width="10.7109375" style="1" customWidth="1"/>
    <col min="10793" max="10793" width="18.7109375" style="1" customWidth="1"/>
    <col min="10794" max="10795" width="21.7109375" style="1" customWidth="1"/>
    <col min="10796" max="10796" width="40.7109375" style="1" customWidth="1"/>
    <col min="10797" max="10797" width="10.7109375" style="1" customWidth="1"/>
    <col min="10798" max="10798" width="21.7109375" style="1" customWidth="1"/>
    <col min="10799" max="10799" width="10.7109375" style="1" customWidth="1"/>
    <col min="10800" max="10802" width="21.7109375" style="1" customWidth="1"/>
    <col min="10803" max="10803" width="10.7109375" style="1" customWidth="1"/>
    <col min="10804" max="11005" width="11.42578125" style="1"/>
    <col min="11006" max="11006" width="1.7109375" style="1" customWidth="1"/>
    <col min="11007" max="11007" width="40.7109375" style="1" customWidth="1"/>
    <col min="11008" max="11008" width="21.7109375" style="1" customWidth="1"/>
    <col min="11009" max="11009" width="10.7109375" style="1" customWidth="1"/>
    <col min="11010" max="11010" width="18.7109375" style="1" customWidth="1"/>
    <col min="11011" max="11012" width="21.7109375" style="1" customWidth="1"/>
    <col min="11013" max="11013" width="10.7109375" style="1" customWidth="1"/>
    <col min="11014" max="11014" width="21.7109375" style="1" customWidth="1"/>
    <col min="11015" max="11015" width="10.7109375" style="1" customWidth="1"/>
    <col min="11016" max="11016" width="18.7109375" style="1" customWidth="1"/>
    <col min="11017" max="11018" width="21.7109375" style="1" customWidth="1"/>
    <col min="11019" max="11019" width="40.7109375" style="1" customWidth="1"/>
    <col min="11020" max="11020" width="10.7109375" style="1" customWidth="1"/>
    <col min="11021" max="11021" width="21.7109375" style="1" customWidth="1"/>
    <col min="11022" max="11022" width="10.7109375" style="1" customWidth="1"/>
    <col min="11023" max="11023" width="18.7109375" style="1" customWidth="1"/>
    <col min="11024" max="11025" width="21.7109375" style="1" customWidth="1"/>
    <col min="11026" max="11026" width="10.7109375" style="1" customWidth="1"/>
    <col min="11027" max="11027" width="21.7109375" style="1" customWidth="1"/>
    <col min="11028" max="11028" width="10.7109375" style="1" customWidth="1"/>
    <col min="11029" max="11029" width="18.7109375" style="1" customWidth="1"/>
    <col min="11030" max="11030" width="21.7109375" style="1" customWidth="1"/>
    <col min="11031" max="11031" width="40.7109375" style="1" customWidth="1"/>
    <col min="11032" max="11032" width="21.7109375" style="1" customWidth="1"/>
    <col min="11033" max="11033" width="10.7109375" style="1" customWidth="1"/>
    <col min="11034" max="11034" width="21.7109375" style="1" customWidth="1"/>
    <col min="11035" max="11035" width="10.7109375" style="1" customWidth="1"/>
    <col min="11036" max="11036" width="18.7109375" style="1" customWidth="1"/>
    <col min="11037" max="11038" width="21.7109375" style="1" customWidth="1"/>
    <col min="11039" max="11039" width="10.7109375" style="1" customWidth="1"/>
    <col min="11040" max="11040" width="40.7109375" style="1" customWidth="1"/>
    <col min="11041" max="11041" width="21.7109375" style="1" customWidth="1"/>
    <col min="11042" max="11042" width="10.7109375" style="1" customWidth="1"/>
    <col min="11043" max="11043" width="18.7109375" style="1" customWidth="1"/>
    <col min="11044" max="11045" width="21.7109375" style="1" customWidth="1"/>
    <col min="11046" max="11046" width="10.7109375" style="1" customWidth="1"/>
    <col min="11047" max="11047" width="21.7109375" style="1" customWidth="1"/>
    <col min="11048" max="11048" width="10.7109375" style="1" customWidth="1"/>
    <col min="11049" max="11049" width="18.7109375" style="1" customWidth="1"/>
    <col min="11050" max="11051" width="21.7109375" style="1" customWidth="1"/>
    <col min="11052" max="11052" width="40.7109375" style="1" customWidth="1"/>
    <col min="11053" max="11053" width="10.7109375" style="1" customWidth="1"/>
    <col min="11054" max="11054" width="21.7109375" style="1" customWidth="1"/>
    <col min="11055" max="11055" width="10.7109375" style="1" customWidth="1"/>
    <col min="11056" max="11058" width="21.7109375" style="1" customWidth="1"/>
    <col min="11059" max="11059" width="10.7109375" style="1" customWidth="1"/>
    <col min="11060" max="11261" width="11.42578125" style="1"/>
    <col min="11262" max="11262" width="1.7109375" style="1" customWidth="1"/>
    <col min="11263" max="11263" width="40.7109375" style="1" customWidth="1"/>
    <col min="11264" max="11264" width="21.7109375" style="1" customWidth="1"/>
    <col min="11265" max="11265" width="10.7109375" style="1" customWidth="1"/>
    <col min="11266" max="11266" width="18.7109375" style="1" customWidth="1"/>
    <col min="11267" max="11268" width="21.7109375" style="1" customWidth="1"/>
    <col min="11269" max="11269" width="10.7109375" style="1" customWidth="1"/>
    <col min="11270" max="11270" width="21.7109375" style="1" customWidth="1"/>
    <col min="11271" max="11271" width="10.7109375" style="1" customWidth="1"/>
    <col min="11272" max="11272" width="18.7109375" style="1" customWidth="1"/>
    <col min="11273" max="11274" width="21.7109375" style="1" customWidth="1"/>
    <col min="11275" max="11275" width="40.7109375" style="1" customWidth="1"/>
    <col min="11276" max="11276" width="10.7109375" style="1" customWidth="1"/>
    <col min="11277" max="11277" width="21.7109375" style="1" customWidth="1"/>
    <col min="11278" max="11278" width="10.7109375" style="1" customWidth="1"/>
    <col min="11279" max="11279" width="18.7109375" style="1" customWidth="1"/>
    <col min="11280" max="11281" width="21.7109375" style="1" customWidth="1"/>
    <col min="11282" max="11282" width="10.7109375" style="1" customWidth="1"/>
    <col min="11283" max="11283" width="21.7109375" style="1" customWidth="1"/>
    <col min="11284" max="11284" width="10.7109375" style="1" customWidth="1"/>
    <col min="11285" max="11285" width="18.7109375" style="1" customWidth="1"/>
    <col min="11286" max="11286" width="21.7109375" style="1" customWidth="1"/>
    <col min="11287" max="11287" width="40.7109375" style="1" customWidth="1"/>
    <col min="11288" max="11288" width="21.7109375" style="1" customWidth="1"/>
    <col min="11289" max="11289" width="10.7109375" style="1" customWidth="1"/>
    <col min="11290" max="11290" width="21.7109375" style="1" customWidth="1"/>
    <col min="11291" max="11291" width="10.7109375" style="1" customWidth="1"/>
    <col min="11292" max="11292" width="18.7109375" style="1" customWidth="1"/>
    <col min="11293" max="11294" width="21.7109375" style="1" customWidth="1"/>
    <col min="11295" max="11295" width="10.7109375" style="1" customWidth="1"/>
    <col min="11296" max="11296" width="40.7109375" style="1" customWidth="1"/>
    <col min="11297" max="11297" width="21.7109375" style="1" customWidth="1"/>
    <col min="11298" max="11298" width="10.7109375" style="1" customWidth="1"/>
    <col min="11299" max="11299" width="18.7109375" style="1" customWidth="1"/>
    <col min="11300" max="11301" width="21.7109375" style="1" customWidth="1"/>
    <col min="11302" max="11302" width="10.7109375" style="1" customWidth="1"/>
    <col min="11303" max="11303" width="21.7109375" style="1" customWidth="1"/>
    <col min="11304" max="11304" width="10.7109375" style="1" customWidth="1"/>
    <col min="11305" max="11305" width="18.7109375" style="1" customWidth="1"/>
    <col min="11306" max="11307" width="21.7109375" style="1" customWidth="1"/>
    <col min="11308" max="11308" width="40.7109375" style="1" customWidth="1"/>
    <col min="11309" max="11309" width="10.7109375" style="1" customWidth="1"/>
    <col min="11310" max="11310" width="21.7109375" style="1" customWidth="1"/>
    <col min="11311" max="11311" width="10.7109375" style="1" customWidth="1"/>
    <col min="11312" max="11314" width="21.7109375" style="1" customWidth="1"/>
    <col min="11315" max="11315" width="10.7109375" style="1" customWidth="1"/>
    <col min="11316" max="11517" width="11.42578125" style="1"/>
    <col min="11518" max="11518" width="1.7109375" style="1" customWidth="1"/>
    <col min="11519" max="11519" width="40.7109375" style="1" customWidth="1"/>
    <col min="11520" max="11520" width="21.7109375" style="1" customWidth="1"/>
    <col min="11521" max="11521" width="10.7109375" style="1" customWidth="1"/>
    <col min="11522" max="11522" width="18.7109375" style="1" customWidth="1"/>
    <col min="11523" max="11524" width="21.7109375" style="1" customWidth="1"/>
    <col min="11525" max="11525" width="10.7109375" style="1" customWidth="1"/>
    <col min="11526" max="11526" width="21.7109375" style="1" customWidth="1"/>
    <col min="11527" max="11527" width="10.7109375" style="1" customWidth="1"/>
    <col min="11528" max="11528" width="18.7109375" style="1" customWidth="1"/>
    <col min="11529" max="11530" width="21.7109375" style="1" customWidth="1"/>
    <col min="11531" max="11531" width="40.7109375" style="1" customWidth="1"/>
    <col min="11532" max="11532" width="10.7109375" style="1" customWidth="1"/>
    <col min="11533" max="11533" width="21.7109375" style="1" customWidth="1"/>
    <col min="11534" max="11534" width="10.7109375" style="1" customWidth="1"/>
    <col min="11535" max="11535" width="18.7109375" style="1" customWidth="1"/>
    <col min="11536" max="11537" width="21.7109375" style="1" customWidth="1"/>
    <col min="11538" max="11538" width="10.7109375" style="1" customWidth="1"/>
    <col min="11539" max="11539" width="21.7109375" style="1" customWidth="1"/>
    <col min="11540" max="11540" width="10.7109375" style="1" customWidth="1"/>
    <col min="11541" max="11541" width="18.7109375" style="1" customWidth="1"/>
    <col min="11542" max="11542" width="21.7109375" style="1" customWidth="1"/>
    <col min="11543" max="11543" width="40.7109375" style="1" customWidth="1"/>
    <col min="11544" max="11544" width="21.7109375" style="1" customWidth="1"/>
    <col min="11545" max="11545" width="10.7109375" style="1" customWidth="1"/>
    <col min="11546" max="11546" width="21.7109375" style="1" customWidth="1"/>
    <col min="11547" max="11547" width="10.7109375" style="1" customWidth="1"/>
    <col min="11548" max="11548" width="18.7109375" style="1" customWidth="1"/>
    <col min="11549" max="11550" width="21.7109375" style="1" customWidth="1"/>
    <col min="11551" max="11551" width="10.7109375" style="1" customWidth="1"/>
    <col min="11552" max="11552" width="40.7109375" style="1" customWidth="1"/>
    <col min="11553" max="11553" width="21.7109375" style="1" customWidth="1"/>
    <col min="11554" max="11554" width="10.7109375" style="1" customWidth="1"/>
    <col min="11555" max="11555" width="18.7109375" style="1" customWidth="1"/>
    <col min="11556" max="11557" width="21.7109375" style="1" customWidth="1"/>
    <col min="11558" max="11558" width="10.7109375" style="1" customWidth="1"/>
    <col min="11559" max="11559" width="21.7109375" style="1" customWidth="1"/>
    <col min="11560" max="11560" width="10.7109375" style="1" customWidth="1"/>
    <col min="11561" max="11561" width="18.7109375" style="1" customWidth="1"/>
    <col min="11562" max="11563" width="21.7109375" style="1" customWidth="1"/>
    <col min="11564" max="11564" width="40.7109375" style="1" customWidth="1"/>
    <col min="11565" max="11565" width="10.7109375" style="1" customWidth="1"/>
    <col min="11566" max="11566" width="21.7109375" style="1" customWidth="1"/>
    <col min="11567" max="11567" width="10.7109375" style="1" customWidth="1"/>
    <col min="11568" max="11570" width="21.7109375" style="1" customWidth="1"/>
    <col min="11571" max="11571" width="10.7109375" style="1" customWidth="1"/>
    <col min="11572" max="11773" width="11.42578125" style="1"/>
    <col min="11774" max="11774" width="1.7109375" style="1" customWidth="1"/>
    <col min="11775" max="11775" width="40.7109375" style="1" customWidth="1"/>
    <col min="11776" max="11776" width="21.7109375" style="1" customWidth="1"/>
    <col min="11777" max="11777" width="10.7109375" style="1" customWidth="1"/>
    <col min="11778" max="11778" width="18.7109375" style="1" customWidth="1"/>
    <col min="11779" max="11780" width="21.7109375" style="1" customWidth="1"/>
    <col min="11781" max="11781" width="10.7109375" style="1" customWidth="1"/>
    <col min="11782" max="11782" width="21.7109375" style="1" customWidth="1"/>
    <col min="11783" max="11783" width="10.7109375" style="1" customWidth="1"/>
    <col min="11784" max="11784" width="18.7109375" style="1" customWidth="1"/>
    <col min="11785" max="11786" width="21.7109375" style="1" customWidth="1"/>
    <col min="11787" max="11787" width="40.7109375" style="1" customWidth="1"/>
    <col min="11788" max="11788" width="10.7109375" style="1" customWidth="1"/>
    <col min="11789" max="11789" width="21.7109375" style="1" customWidth="1"/>
    <col min="11790" max="11790" width="10.7109375" style="1" customWidth="1"/>
    <col min="11791" max="11791" width="18.7109375" style="1" customWidth="1"/>
    <col min="11792" max="11793" width="21.7109375" style="1" customWidth="1"/>
    <col min="11794" max="11794" width="10.7109375" style="1" customWidth="1"/>
    <col min="11795" max="11795" width="21.7109375" style="1" customWidth="1"/>
    <col min="11796" max="11796" width="10.7109375" style="1" customWidth="1"/>
    <col min="11797" max="11797" width="18.7109375" style="1" customWidth="1"/>
    <col min="11798" max="11798" width="21.7109375" style="1" customWidth="1"/>
    <col min="11799" max="11799" width="40.7109375" style="1" customWidth="1"/>
    <col min="11800" max="11800" width="21.7109375" style="1" customWidth="1"/>
    <col min="11801" max="11801" width="10.7109375" style="1" customWidth="1"/>
    <col min="11802" max="11802" width="21.7109375" style="1" customWidth="1"/>
    <col min="11803" max="11803" width="10.7109375" style="1" customWidth="1"/>
    <col min="11804" max="11804" width="18.7109375" style="1" customWidth="1"/>
    <col min="11805" max="11806" width="21.7109375" style="1" customWidth="1"/>
    <col min="11807" max="11807" width="10.7109375" style="1" customWidth="1"/>
    <col min="11808" max="11808" width="40.7109375" style="1" customWidth="1"/>
    <col min="11809" max="11809" width="21.7109375" style="1" customWidth="1"/>
    <col min="11810" max="11810" width="10.7109375" style="1" customWidth="1"/>
    <col min="11811" max="11811" width="18.7109375" style="1" customWidth="1"/>
    <col min="11812" max="11813" width="21.7109375" style="1" customWidth="1"/>
    <col min="11814" max="11814" width="10.7109375" style="1" customWidth="1"/>
    <col min="11815" max="11815" width="21.7109375" style="1" customWidth="1"/>
    <col min="11816" max="11816" width="10.7109375" style="1" customWidth="1"/>
    <col min="11817" max="11817" width="18.7109375" style="1" customWidth="1"/>
    <col min="11818" max="11819" width="21.7109375" style="1" customWidth="1"/>
    <col min="11820" max="11820" width="40.7109375" style="1" customWidth="1"/>
    <col min="11821" max="11821" width="10.7109375" style="1" customWidth="1"/>
    <col min="11822" max="11822" width="21.7109375" style="1" customWidth="1"/>
    <col min="11823" max="11823" width="10.7109375" style="1" customWidth="1"/>
    <col min="11824" max="11826" width="21.7109375" style="1" customWidth="1"/>
    <col min="11827" max="11827" width="10.7109375" style="1" customWidth="1"/>
    <col min="11828" max="12029" width="11.42578125" style="1"/>
    <col min="12030" max="12030" width="1.7109375" style="1" customWidth="1"/>
    <col min="12031" max="12031" width="40.7109375" style="1" customWidth="1"/>
    <col min="12032" max="12032" width="21.7109375" style="1" customWidth="1"/>
    <col min="12033" max="12033" width="10.7109375" style="1" customWidth="1"/>
    <col min="12034" max="12034" width="18.7109375" style="1" customWidth="1"/>
    <col min="12035" max="12036" width="21.7109375" style="1" customWidth="1"/>
    <col min="12037" max="12037" width="10.7109375" style="1" customWidth="1"/>
    <col min="12038" max="12038" width="21.7109375" style="1" customWidth="1"/>
    <col min="12039" max="12039" width="10.7109375" style="1" customWidth="1"/>
    <col min="12040" max="12040" width="18.7109375" style="1" customWidth="1"/>
    <col min="12041" max="12042" width="21.7109375" style="1" customWidth="1"/>
    <col min="12043" max="12043" width="40.7109375" style="1" customWidth="1"/>
    <col min="12044" max="12044" width="10.7109375" style="1" customWidth="1"/>
    <col min="12045" max="12045" width="21.7109375" style="1" customWidth="1"/>
    <col min="12046" max="12046" width="10.7109375" style="1" customWidth="1"/>
    <col min="12047" max="12047" width="18.7109375" style="1" customWidth="1"/>
    <col min="12048" max="12049" width="21.7109375" style="1" customWidth="1"/>
    <col min="12050" max="12050" width="10.7109375" style="1" customWidth="1"/>
    <col min="12051" max="12051" width="21.7109375" style="1" customWidth="1"/>
    <col min="12052" max="12052" width="10.7109375" style="1" customWidth="1"/>
    <col min="12053" max="12053" width="18.7109375" style="1" customWidth="1"/>
    <col min="12054" max="12054" width="21.7109375" style="1" customWidth="1"/>
    <col min="12055" max="12055" width="40.7109375" style="1" customWidth="1"/>
    <col min="12056" max="12056" width="21.7109375" style="1" customWidth="1"/>
    <col min="12057" max="12057" width="10.7109375" style="1" customWidth="1"/>
    <col min="12058" max="12058" width="21.7109375" style="1" customWidth="1"/>
    <col min="12059" max="12059" width="10.7109375" style="1" customWidth="1"/>
    <col min="12060" max="12060" width="18.7109375" style="1" customWidth="1"/>
    <col min="12061" max="12062" width="21.7109375" style="1" customWidth="1"/>
    <col min="12063" max="12063" width="10.7109375" style="1" customWidth="1"/>
    <col min="12064" max="12064" width="40.7109375" style="1" customWidth="1"/>
    <col min="12065" max="12065" width="21.7109375" style="1" customWidth="1"/>
    <col min="12066" max="12066" width="10.7109375" style="1" customWidth="1"/>
    <col min="12067" max="12067" width="18.7109375" style="1" customWidth="1"/>
    <col min="12068" max="12069" width="21.7109375" style="1" customWidth="1"/>
    <col min="12070" max="12070" width="10.7109375" style="1" customWidth="1"/>
    <col min="12071" max="12071" width="21.7109375" style="1" customWidth="1"/>
    <col min="12072" max="12072" width="10.7109375" style="1" customWidth="1"/>
    <col min="12073" max="12073" width="18.7109375" style="1" customWidth="1"/>
    <col min="12074" max="12075" width="21.7109375" style="1" customWidth="1"/>
    <col min="12076" max="12076" width="40.7109375" style="1" customWidth="1"/>
    <col min="12077" max="12077" width="10.7109375" style="1" customWidth="1"/>
    <col min="12078" max="12078" width="21.7109375" style="1" customWidth="1"/>
    <col min="12079" max="12079" width="10.7109375" style="1" customWidth="1"/>
    <col min="12080" max="12082" width="21.7109375" style="1" customWidth="1"/>
    <col min="12083" max="12083" width="10.7109375" style="1" customWidth="1"/>
    <col min="12084" max="12285" width="11.42578125" style="1"/>
    <col min="12286" max="12286" width="1.7109375" style="1" customWidth="1"/>
    <col min="12287" max="12287" width="40.7109375" style="1" customWidth="1"/>
    <col min="12288" max="12288" width="21.7109375" style="1" customWidth="1"/>
    <col min="12289" max="12289" width="10.7109375" style="1" customWidth="1"/>
    <col min="12290" max="12290" width="18.7109375" style="1" customWidth="1"/>
    <col min="12291" max="12292" width="21.7109375" style="1" customWidth="1"/>
    <col min="12293" max="12293" width="10.7109375" style="1" customWidth="1"/>
    <col min="12294" max="12294" width="21.7109375" style="1" customWidth="1"/>
    <col min="12295" max="12295" width="10.7109375" style="1" customWidth="1"/>
    <col min="12296" max="12296" width="18.7109375" style="1" customWidth="1"/>
    <col min="12297" max="12298" width="21.7109375" style="1" customWidth="1"/>
    <col min="12299" max="12299" width="40.7109375" style="1" customWidth="1"/>
    <col min="12300" max="12300" width="10.7109375" style="1" customWidth="1"/>
    <col min="12301" max="12301" width="21.7109375" style="1" customWidth="1"/>
    <col min="12302" max="12302" width="10.7109375" style="1" customWidth="1"/>
    <col min="12303" max="12303" width="18.7109375" style="1" customWidth="1"/>
    <col min="12304" max="12305" width="21.7109375" style="1" customWidth="1"/>
    <col min="12306" max="12306" width="10.7109375" style="1" customWidth="1"/>
    <col min="12307" max="12307" width="21.7109375" style="1" customWidth="1"/>
    <col min="12308" max="12308" width="10.7109375" style="1" customWidth="1"/>
    <col min="12309" max="12309" width="18.7109375" style="1" customWidth="1"/>
    <col min="12310" max="12310" width="21.7109375" style="1" customWidth="1"/>
    <col min="12311" max="12311" width="40.7109375" style="1" customWidth="1"/>
    <col min="12312" max="12312" width="21.7109375" style="1" customWidth="1"/>
    <col min="12313" max="12313" width="10.7109375" style="1" customWidth="1"/>
    <col min="12314" max="12314" width="21.7109375" style="1" customWidth="1"/>
    <col min="12315" max="12315" width="10.7109375" style="1" customWidth="1"/>
    <col min="12316" max="12316" width="18.7109375" style="1" customWidth="1"/>
    <col min="12317" max="12318" width="21.7109375" style="1" customWidth="1"/>
    <col min="12319" max="12319" width="10.7109375" style="1" customWidth="1"/>
    <col min="12320" max="12320" width="40.7109375" style="1" customWidth="1"/>
    <col min="12321" max="12321" width="21.7109375" style="1" customWidth="1"/>
    <col min="12322" max="12322" width="10.7109375" style="1" customWidth="1"/>
    <col min="12323" max="12323" width="18.7109375" style="1" customWidth="1"/>
    <col min="12324" max="12325" width="21.7109375" style="1" customWidth="1"/>
    <col min="12326" max="12326" width="10.7109375" style="1" customWidth="1"/>
    <col min="12327" max="12327" width="21.7109375" style="1" customWidth="1"/>
    <col min="12328" max="12328" width="10.7109375" style="1" customWidth="1"/>
    <col min="12329" max="12329" width="18.7109375" style="1" customWidth="1"/>
    <col min="12330" max="12331" width="21.7109375" style="1" customWidth="1"/>
    <col min="12332" max="12332" width="40.7109375" style="1" customWidth="1"/>
    <col min="12333" max="12333" width="10.7109375" style="1" customWidth="1"/>
    <col min="12334" max="12334" width="21.7109375" style="1" customWidth="1"/>
    <col min="12335" max="12335" width="10.7109375" style="1" customWidth="1"/>
    <col min="12336" max="12338" width="21.7109375" style="1" customWidth="1"/>
    <col min="12339" max="12339" width="10.7109375" style="1" customWidth="1"/>
    <col min="12340" max="12541" width="11.42578125" style="1"/>
    <col min="12542" max="12542" width="1.7109375" style="1" customWidth="1"/>
    <col min="12543" max="12543" width="40.7109375" style="1" customWidth="1"/>
    <col min="12544" max="12544" width="21.7109375" style="1" customWidth="1"/>
    <col min="12545" max="12545" width="10.7109375" style="1" customWidth="1"/>
    <col min="12546" max="12546" width="18.7109375" style="1" customWidth="1"/>
    <col min="12547" max="12548" width="21.7109375" style="1" customWidth="1"/>
    <col min="12549" max="12549" width="10.7109375" style="1" customWidth="1"/>
    <col min="12550" max="12550" width="21.7109375" style="1" customWidth="1"/>
    <col min="12551" max="12551" width="10.7109375" style="1" customWidth="1"/>
    <col min="12552" max="12552" width="18.7109375" style="1" customWidth="1"/>
    <col min="12553" max="12554" width="21.7109375" style="1" customWidth="1"/>
    <col min="12555" max="12555" width="40.7109375" style="1" customWidth="1"/>
    <col min="12556" max="12556" width="10.7109375" style="1" customWidth="1"/>
    <col min="12557" max="12557" width="21.7109375" style="1" customWidth="1"/>
    <col min="12558" max="12558" width="10.7109375" style="1" customWidth="1"/>
    <col min="12559" max="12559" width="18.7109375" style="1" customWidth="1"/>
    <col min="12560" max="12561" width="21.7109375" style="1" customWidth="1"/>
    <col min="12562" max="12562" width="10.7109375" style="1" customWidth="1"/>
    <col min="12563" max="12563" width="21.7109375" style="1" customWidth="1"/>
    <col min="12564" max="12564" width="10.7109375" style="1" customWidth="1"/>
    <col min="12565" max="12565" width="18.7109375" style="1" customWidth="1"/>
    <col min="12566" max="12566" width="21.7109375" style="1" customWidth="1"/>
    <col min="12567" max="12567" width="40.7109375" style="1" customWidth="1"/>
    <col min="12568" max="12568" width="21.7109375" style="1" customWidth="1"/>
    <col min="12569" max="12569" width="10.7109375" style="1" customWidth="1"/>
    <col min="12570" max="12570" width="21.7109375" style="1" customWidth="1"/>
    <col min="12571" max="12571" width="10.7109375" style="1" customWidth="1"/>
    <col min="12572" max="12572" width="18.7109375" style="1" customWidth="1"/>
    <col min="12573" max="12574" width="21.7109375" style="1" customWidth="1"/>
    <col min="12575" max="12575" width="10.7109375" style="1" customWidth="1"/>
    <col min="12576" max="12576" width="40.7109375" style="1" customWidth="1"/>
    <col min="12577" max="12577" width="21.7109375" style="1" customWidth="1"/>
    <col min="12578" max="12578" width="10.7109375" style="1" customWidth="1"/>
    <col min="12579" max="12579" width="18.7109375" style="1" customWidth="1"/>
    <col min="12580" max="12581" width="21.7109375" style="1" customWidth="1"/>
    <col min="12582" max="12582" width="10.7109375" style="1" customWidth="1"/>
    <col min="12583" max="12583" width="21.7109375" style="1" customWidth="1"/>
    <col min="12584" max="12584" width="10.7109375" style="1" customWidth="1"/>
    <col min="12585" max="12585" width="18.7109375" style="1" customWidth="1"/>
    <col min="12586" max="12587" width="21.7109375" style="1" customWidth="1"/>
    <col min="12588" max="12588" width="40.7109375" style="1" customWidth="1"/>
    <col min="12589" max="12589" width="10.7109375" style="1" customWidth="1"/>
    <col min="12590" max="12590" width="21.7109375" style="1" customWidth="1"/>
    <col min="12591" max="12591" width="10.7109375" style="1" customWidth="1"/>
    <col min="12592" max="12594" width="21.7109375" style="1" customWidth="1"/>
    <col min="12595" max="12595" width="10.7109375" style="1" customWidth="1"/>
    <col min="12596" max="12797" width="11.42578125" style="1"/>
    <col min="12798" max="12798" width="1.7109375" style="1" customWidth="1"/>
    <col min="12799" max="12799" width="40.7109375" style="1" customWidth="1"/>
    <col min="12800" max="12800" width="21.7109375" style="1" customWidth="1"/>
    <col min="12801" max="12801" width="10.7109375" style="1" customWidth="1"/>
    <col min="12802" max="12802" width="18.7109375" style="1" customWidth="1"/>
    <col min="12803" max="12804" width="21.7109375" style="1" customWidth="1"/>
    <col min="12805" max="12805" width="10.7109375" style="1" customWidth="1"/>
    <col min="12806" max="12806" width="21.7109375" style="1" customWidth="1"/>
    <col min="12807" max="12807" width="10.7109375" style="1" customWidth="1"/>
    <col min="12808" max="12808" width="18.7109375" style="1" customWidth="1"/>
    <col min="12809" max="12810" width="21.7109375" style="1" customWidth="1"/>
    <col min="12811" max="12811" width="40.7109375" style="1" customWidth="1"/>
    <col min="12812" max="12812" width="10.7109375" style="1" customWidth="1"/>
    <col min="12813" max="12813" width="21.7109375" style="1" customWidth="1"/>
    <col min="12814" max="12814" width="10.7109375" style="1" customWidth="1"/>
    <col min="12815" max="12815" width="18.7109375" style="1" customWidth="1"/>
    <col min="12816" max="12817" width="21.7109375" style="1" customWidth="1"/>
    <col min="12818" max="12818" width="10.7109375" style="1" customWidth="1"/>
    <col min="12819" max="12819" width="21.7109375" style="1" customWidth="1"/>
    <col min="12820" max="12820" width="10.7109375" style="1" customWidth="1"/>
    <col min="12821" max="12821" width="18.7109375" style="1" customWidth="1"/>
    <col min="12822" max="12822" width="21.7109375" style="1" customWidth="1"/>
    <col min="12823" max="12823" width="40.7109375" style="1" customWidth="1"/>
    <col min="12824" max="12824" width="21.7109375" style="1" customWidth="1"/>
    <col min="12825" max="12825" width="10.7109375" style="1" customWidth="1"/>
    <col min="12826" max="12826" width="21.7109375" style="1" customWidth="1"/>
    <col min="12827" max="12827" width="10.7109375" style="1" customWidth="1"/>
    <col min="12828" max="12828" width="18.7109375" style="1" customWidth="1"/>
    <col min="12829" max="12830" width="21.7109375" style="1" customWidth="1"/>
    <col min="12831" max="12831" width="10.7109375" style="1" customWidth="1"/>
    <col min="12832" max="12832" width="40.7109375" style="1" customWidth="1"/>
    <col min="12833" max="12833" width="21.7109375" style="1" customWidth="1"/>
    <col min="12834" max="12834" width="10.7109375" style="1" customWidth="1"/>
    <col min="12835" max="12835" width="18.7109375" style="1" customWidth="1"/>
    <col min="12836" max="12837" width="21.7109375" style="1" customWidth="1"/>
    <col min="12838" max="12838" width="10.7109375" style="1" customWidth="1"/>
    <col min="12839" max="12839" width="21.7109375" style="1" customWidth="1"/>
    <col min="12840" max="12840" width="10.7109375" style="1" customWidth="1"/>
    <col min="12841" max="12841" width="18.7109375" style="1" customWidth="1"/>
    <col min="12842" max="12843" width="21.7109375" style="1" customWidth="1"/>
    <col min="12844" max="12844" width="40.7109375" style="1" customWidth="1"/>
    <col min="12845" max="12845" width="10.7109375" style="1" customWidth="1"/>
    <col min="12846" max="12846" width="21.7109375" style="1" customWidth="1"/>
    <col min="12847" max="12847" width="10.7109375" style="1" customWidth="1"/>
    <col min="12848" max="12850" width="21.7109375" style="1" customWidth="1"/>
    <col min="12851" max="12851" width="10.7109375" style="1" customWidth="1"/>
    <col min="12852" max="13053" width="11.42578125" style="1"/>
    <col min="13054" max="13054" width="1.7109375" style="1" customWidth="1"/>
    <col min="13055" max="13055" width="40.7109375" style="1" customWidth="1"/>
    <col min="13056" max="13056" width="21.7109375" style="1" customWidth="1"/>
    <col min="13057" max="13057" width="10.7109375" style="1" customWidth="1"/>
    <col min="13058" max="13058" width="18.7109375" style="1" customWidth="1"/>
    <col min="13059" max="13060" width="21.7109375" style="1" customWidth="1"/>
    <col min="13061" max="13061" width="10.7109375" style="1" customWidth="1"/>
    <col min="13062" max="13062" width="21.7109375" style="1" customWidth="1"/>
    <col min="13063" max="13063" width="10.7109375" style="1" customWidth="1"/>
    <col min="13064" max="13064" width="18.7109375" style="1" customWidth="1"/>
    <col min="13065" max="13066" width="21.7109375" style="1" customWidth="1"/>
    <col min="13067" max="13067" width="40.7109375" style="1" customWidth="1"/>
    <col min="13068" max="13068" width="10.7109375" style="1" customWidth="1"/>
    <col min="13069" max="13069" width="21.7109375" style="1" customWidth="1"/>
    <col min="13070" max="13070" width="10.7109375" style="1" customWidth="1"/>
    <col min="13071" max="13071" width="18.7109375" style="1" customWidth="1"/>
    <col min="13072" max="13073" width="21.7109375" style="1" customWidth="1"/>
    <col min="13074" max="13074" width="10.7109375" style="1" customWidth="1"/>
    <col min="13075" max="13075" width="21.7109375" style="1" customWidth="1"/>
    <col min="13076" max="13076" width="10.7109375" style="1" customWidth="1"/>
    <col min="13077" max="13077" width="18.7109375" style="1" customWidth="1"/>
    <col min="13078" max="13078" width="21.7109375" style="1" customWidth="1"/>
    <col min="13079" max="13079" width="40.7109375" style="1" customWidth="1"/>
    <col min="13080" max="13080" width="21.7109375" style="1" customWidth="1"/>
    <col min="13081" max="13081" width="10.7109375" style="1" customWidth="1"/>
    <col min="13082" max="13082" width="21.7109375" style="1" customWidth="1"/>
    <col min="13083" max="13083" width="10.7109375" style="1" customWidth="1"/>
    <col min="13084" max="13084" width="18.7109375" style="1" customWidth="1"/>
    <col min="13085" max="13086" width="21.7109375" style="1" customWidth="1"/>
    <col min="13087" max="13087" width="10.7109375" style="1" customWidth="1"/>
    <col min="13088" max="13088" width="40.7109375" style="1" customWidth="1"/>
    <col min="13089" max="13089" width="21.7109375" style="1" customWidth="1"/>
    <col min="13090" max="13090" width="10.7109375" style="1" customWidth="1"/>
    <col min="13091" max="13091" width="18.7109375" style="1" customWidth="1"/>
    <col min="13092" max="13093" width="21.7109375" style="1" customWidth="1"/>
    <col min="13094" max="13094" width="10.7109375" style="1" customWidth="1"/>
    <col min="13095" max="13095" width="21.7109375" style="1" customWidth="1"/>
    <col min="13096" max="13096" width="10.7109375" style="1" customWidth="1"/>
    <col min="13097" max="13097" width="18.7109375" style="1" customWidth="1"/>
    <col min="13098" max="13099" width="21.7109375" style="1" customWidth="1"/>
    <col min="13100" max="13100" width="40.7109375" style="1" customWidth="1"/>
    <col min="13101" max="13101" width="10.7109375" style="1" customWidth="1"/>
    <col min="13102" max="13102" width="21.7109375" style="1" customWidth="1"/>
    <col min="13103" max="13103" width="10.7109375" style="1" customWidth="1"/>
    <col min="13104" max="13106" width="21.7109375" style="1" customWidth="1"/>
    <col min="13107" max="13107" width="10.7109375" style="1" customWidth="1"/>
    <col min="13108" max="13309" width="11.42578125" style="1"/>
    <col min="13310" max="13310" width="1.7109375" style="1" customWidth="1"/>
    <col min="13311" max="13311" width="40.7109375" style="1" customWidth="1"/>
    <col min="13312" max="13312" width="21.7109375" style="1" customWidth="1"/>
    <col min="13313" max="13313" width="10.7109375" style="1" customWidth="1"/>
    <col min="13314" max="13314" width="18.7109375" style="1" customWidth="1"/>
    <col min="13315" max="13316" width="21.7109375" style="1" customWidth="1"/>
    <col min="13317" max="13317" width="10.7109375" style="1" customWidth="1"/>
    <col min="13318" max="13318" width="21.7109375" style="1" customWidth="1"/>
    <col min="13319" max="13319" width="10.7109375" style="1" customWidth="1"/>
    <col min="13320" max="13320" width="18.7109375" style="1" customWidth="1"/>
    <col min="13321" max="13322" width="21.7109375" style="1" customWidth="1"/>
    <col min="13323" max="13323" width="40.7109375" style="1" customWidth="1"/>
    <col min="13324" max="13324" width="10.7109375" style="1" customWidth="1"/>
    <col min="13325" max="13325" width="21.7109375" style="1" customWidth="1"/>
    <col min="13326" max="13326" width="10.7109375" style="1" customWidth="1"/>
    <col min="13327" max="13327" width="18.7109375" style="1" customWidth="1"/>
    <col min="13328" max="13329" width="21.7109375" style="1" customWidth="1"/>
    <col min="13330" max="13330" width="10.7109375" style="1" customWidth="1"/>
    <col min="13331" max="13331" width="21.7109375" style="1" customWidth="1"/>
    <col min="13332" max="13332" width="10.7109375" style="1" customWidth="1"/>
    <col min="13333" max="13333" width="18.7109375" style="1" customWidth="1"/>
    <col min="13334" max="13334" width="21.7109375" style="1" customWidth="1"/>
    <col min="13335" max="13335" width="40.7109375" style="1" customWidth="1"/>
    <col min="13336" max="13336" width="21.7109375" style="1" customWidth="1"/>
    <col min="13337" max="13337" width="10.7109375" style="1" customWidth="1"/>
    <col min="13338" max="13338" width="21.7109375" style="1" customWidth="1"/>
    <col min="13339" max="13339" width="10.7109375" style="1" customWidth="1"/>
    <col min="13340" max="13340" width="18.7109375" style="1" customWidth="1"/>
    <col min="13341" max="13342" width="21.7109375" style="1" customWidth="1"/>
    <col min="13343" max="13343" width="10.7109375" style="1" customWidth="1"/>
    <col min="13344" max="13344" width="40.7109375" style="1" customWidth="1"/>
    <col min="13345" max="13345" width="21.7109375" style="1" customWidth="1"/>
    <col min="13346" max="13346" width="10.7109375" style="1" customWidth="1"/>
    <col min="13347" max="13347" width="18.7109375" style="1" customWidth="1"/>
    <col min="13348" max="13349" width="21.7109375" style="1" customWidth="1"/>
    <col min="13350" max="13350" width="10.7109375" style="1" customWidth="1"/>
    <col min="13351" max="13351" width="21.7109375" style="1" customWidth="1"/>
    <col min="13352" max="13352" width="10.7109375" style="1" customWidth="1"/>
    <col min="13353" max="13353" width="18.7109375" style="1" customWidth="1"/>
    <col min="13354" max="13355" width="21.7109375" style="1" customWidth="1"/>
    <col min="13356" max="13356" width="40.7109375" style="1" customWidth="1"/>
    <col min="13357" max="13357" width="10.7109375" style="1" customWidth="1"/>
    <col min="13358" max="13358" width="21.7109375" style="1" customWidth="1"/>
    <col min="13359" max="13359" width="10.7109375" style="1" customWidth="1"/>
    <col min="13360" max="13362" width="21.7109375" style="1" customWidth="1"/>
    <col min="13363" max="13363" width="10.7109375" style="1" customWidth="1"/>
    <col min="13364" max="13565" width="11.42578125" style="1"/>
    <col min="13566" max="13566" width="1.7109375" style="1" customWidth="1"/>
    <col min="13567" max="13567" width="40.7109375" style="1" customWidth="1"/>
    <col min="13568" max="13568" width="21.7109375" style="1" customWidth="1"/>
    <col min="13569" max="13569" width="10.7109375" style="1" customWidth="1"/>
    <col min="13570" max="13570" width="18.7109375" style="1" customWidth="1"/>
    <col min="13571" max="13572" width="21.7109375" style="1" customWidth="1"/>
    <col min="13573" max="13573" width="10.7109375" style="1" customWidth="1"/>
    <col min="13574" max="13574" width="21.7109375" style="1" customWidth="1"/>
    <col min="13575" max="13575" width="10.7109375" style="1" customWidth="1"/>
    <col min="13576" max="13576" width="18.7109375" style="1" customWidth="1"/>
    <col min="13577" max="13578" width="21.7109375" style="1" customWidth="1"/>
    <col min="13579" max="13579" width="40.7109375" style="1" customWidth="1"/>
    <col min="13580" max="13580" width="10.7109375" style="1" customWidth="1"/>
    <col min="13581" max="13581" width="21.7109375" style="1" customWidth="1"/>
    <col min="13582" max="13582" width="10.7109375" style="1" customWidth="1"/>
    <col min="13583" max="13583" width="18.7109375" style="1" customWidth="1"/>
    <col min="13584" max="13585" width="21.7109375" style="1" customWidth="1"/>
    <col min="13586" max="13586" width="10.7109375" style="1" customWidth="1"/>
    <col min="13587" max="13587" width="21.7109375" style="1" customWidth="1"/>
    <col min="13588" max="13588" width="10.7109375" style="1" customWidth="1"/>
    <col min="13589" max="13589" width="18.7109375" style="1" customWidth="1"/>
    <col min="13590" max="13590" width="21.7109375" style="1" customWidth="1"/>
    <col min="13591" max="13591" width="40.7109375" style="1" customWidth="1"/>
    <col min="13592" max="13592" width="21.7109375" style="1" customWidth="1"/>
    <col min="13593" max="13593" width="10.7109375" style="1" customWidth="1"/>
    <col min="13594" max="13594" width="21.7109375" style="1" customWidth="1"/>
    <col min="13595" max="13595" width="10.7109375" style="1" customWidth="1"/>
    <col min="13596" max="13596" width="18.7109375" style="1" customWidth="1"/>
    <col min="13597" max="13598" width="21.7109375" style="1" customWidth="1"/>
    <col min="13599" max="13599" width="10.7109375" style="1" customWidth="1"/>
    <col min="13600" max="13600" width="40.7109375" style="1" customWidth="1"/>
    <col min="13601" max="13601" width="21.7109375" style="1" customWidth="1"/>
    <col min="13602" max="13602" width="10.7109375" style="1" customWidth="1"/>
    <col min="13603" max="13603" width="18.7109375" style="1" customWidth="1"/>
    <col min="13604" max="13605" width="21.7109375" style="1" customWidth="1"/>
    <col min="13606" max="13606" width="10.7109375" style="1" customWidth="1"/>
    <col min="13607" max="13607" width="21.7109375" style="1" customWidth="1"/>
    <col min="13608" max="13608" width="10.7109375" style="1" customWidth="1"/>
    <col min="13609" max="13609" width="18.7109375" style="1" customWidth="1"/>
    <col min="13610" max="13611" width="21.7109375" style="1" customWidth="1"/>
    <col min="13612" max="13612" width="40.7109375" style="1" customWidth="1"/>
    <col min="13613" max="13613" width="10.7109375" style="1" customWidth="1"/>
    <col min="13614" max="13614" width="21.7109375" style="1" customWidth="1"/>
    <col min="13615" max="13615" width="10.7109375" style="1" customWidth="1"/>
    <col min="13616" max="13618" width="21.7109375" style="1" customWidth="1"/>
    <col min="13619" max="13619" width="10.7109375" style="1" customWidth="1"/>
    <col min="13620" max="13821" width="11.42578125" style="1"/>
    <col min="13822" max="13822" width="1.7109375" style="1" customWidth="1"/>
    <col min="13823" max="13823" width="40.7109375" style="1" customWidth="1"/>
    <col min="13824" max="13824" width="21.7109375" style="1" customWidth="1"/>
    <col min="13825" max="13825" width="10.7109375" style="1" customWidth="1"/>
    <col min="13826" max="13826" width="18.7109375" style="1" customWidth="1"/>
    <col min="13827" max="13828" width="21.7109375" style="1" customWidth="1"/>
    <col min="13829" max="13829" width="10.7109375" style="1" customWidth="1"/>
    <col min="13830" max="13830" width="21.7109375" style="1" customWidth="1"/>
    <col min="13831" max="13831" width="10.7109375" style="1" customWidth="1"/>
    <col min="13832" max="13832" width="18.7109375" style="1" customWidth="1"/>
    <col min="13833" max="13834" width="21.7109375" style="1" customWidth="1"/>
    <col min="13835" max="13835" width="40.7109375" style="1" customWidth="1"/>
    <col min="13836" max="13836" width="10.7109375" style="1" customWidth="1"/>
    <col min="13837" max="13837" width="21.7109375" style="1" customWidth="1"/>
    <col min="13838" max="13838" width="10.7109375" style="1" customWidth="1"/>
    <col min="13839" max="13839" width="18.7109375" style="1" customWidth="1"/>
    <col min="13840" max="13841" width="21.7109375" style="1" customWidth="1"/>
    <col min="13842" max="13842" width="10.7109375" style="1" customWidth="1"/>
    <col min="13843" max="13843" width="21.7109375" style="1" customWidth="1"/>
    <col min="13844" max="13844" width="10.7109375" style="1" customWidth="1"/>
    <col min="13845" max="13845" width="18.7109375" style="1" customWidth="1"/>
    <col min="13846" max="13846" width="21.7109375" style="1" customWidth="1"/>
    <col min="13847" max="13847" width="40.7109375" style="1" customWidth="1"/>
    <col min="13848" max="13848" width="21.7109375" style="1" customWidth="1"/>
    <col min="13849" max="13849" width="10.7109375" style="1" customWidth="1"/>
    <col min="13850" max="13850" width="21.7109375" style="1" customWidth="1"/>
    <col min="13851" max="13851" width="10.7109375" style="1" customWidth="1"/>
    <col min="13852" max="13852" width="18.7109375" style="1" customWidth="1"/>
    <col min="13853" max="13854" width="21.7109375" style="1" customWidth="1"/>
    <col min="13855" max="13855" width="10.7109375" style="1" customWidth="1"/>
    <col min="13856" max="13856" width="40.7109375" style="1" customWidth="1"/>
    <col min="13857" max="13857" width="21.7109375" style="1" customWidth="1"/>
    <col min="13858" max="13858" width="10.7109375" style="1" customWidth="1"/>
    <col min="13859" max="13859" width="18.7109375" style="1" customWidth="1"/>
    <col min="13860" max="13861" width="21.7109375" style="1" customWidth="1"/>
    <col min="13862" max="13862" width="10.7109375" style="1" customWidth="1"/>
    <col min="13863" max="13863" width="21.7109375" style="1" customWidth="1"/>
    <col min="13864" max="13864" width="10.7109375" style="1" customWidth="1"/>
    <col min="13865" max="13865" width="18.7109375" style="1" customWidth="1"/>
    <col min="13866" max="13867" width="21.7109375" style="1" customWidth="1"/>
    <col min="13868" max="13868" width="40.7109375" style="1" customWidth="1"/>
    <col min="13869" max="13869" width="10.7109375" style="1" customWidth="1"/>
    <col min="13870" max="13870" width="21.7109375" style="1" customWidth="1"/>
    <col min="13871" max="13871" width="10.7109375" style="1" customWidth="1"/>
    <col min="13872" max="13874" width="21.7109375" style="1" customWidth="1"/>
    <col min="13875" max="13875" width="10.7109375" style="1" customWidth="1"/>
    <col min="13876" max="14077" width="11.42578125" style="1"/>
    <col min="14078" max="14078" width="1.7109375" style="1" customWidth="1"/>
    <col min="14079" max="14079" width="40.7109375" style="1" customWidth="1"/>
    <col min="14080" max="14080" width="21.7109375" style="1" customWidth="1"/>
    <col min="14081" max="14081" width="10.7109375" style="1" customWidth="1"/>
    <col min="14082" max="14082" width="18.7109375" style="1" customWidth="1"/>
    <col min="14083" max="14084" width="21.7109375" style="1" customWidth="1"/>
    <col min="14085" max="14085" width="10.7109375" style="1" customWidth="1"/>
    <col min="14086" max="14086" width="21.7109375" style="1" customWidth="1"/>
    <col min="14087" max="14087" width="10.7109375" style="1" customWidth="1"/>
    <col min="14088" max="14088" width="18.7109375" style="1" customWidth="1"/>
    <col min="14089" max="14090" width="21.7109375" style="1" customWidth="1"/>
    <col min="14091" max="14091" width="40.7109375" style="1" customWidth="1"/>
    <col min="14092" max="14092" width="10.7109375" style="1" customWidth="1"/>
    <col min="14093" max="14093" width="21.7109375" style="1" customWidth="1"/>
    <col min="14094" max="14094" width="10.7109375" style="1" customWidth="1"/>
    <col min="14095" max="14095" width="18.7109375" style="1" customWidth="1"/>
    <col min="14096" max="14097" width="21.7109375" style="1" customWidth="1"/>
    <col min="14098" max="14098" width="10.7109375" style="1" customWidth="1"/>
    <col min="14099" max="14099" width="21.7109375" style="1" customWidth="1"/>
    <col min="14100" max="14100" width="10.7109375" style="1" customWidth="1"/>
    <col min="14101" max="14101" width="18.7109375" style="1" customWidth="1"/>
    <col min="14102" max="14102" width="21.7109375" style="1" customWidth="1"/>
    <col min="14103" max="14103" width="40.7109375" style="1" customWidth="1"/>
    <col min="14104" max="14104" width="21.7109375" style="1" customWidth="1"/>
    <col min="14105" max="14105" width="10.7109375" style="1" customWidth="1"/>
    <col min="14106" max="14106" width="21.7109375" style="1" customWidth="1"/>
    <col min="14107" max="14107" width="10.7109375" style="1" customWidth="1"/>
    <col min="14108" max="14108" width="18.7109375" style="1" customWidth="1"/>
    <col min="14109" max="14110" width="21.7109375" style="1" customWidth="1"/>
    <col min="14111" max="14111" width="10.7109375" style="1" customWidth="1"/>
    <col min="14112" max="14112" width="40.7109375" style="1" customWidth="1"/>
    <col min="14113" max="14113" width="21.7109375" style="1" customWidth="1"/>
    <col min="14114" max="14114" width="10.7109375" style="1" customWidth="1"/>
    <col min="14115" max="14115" width="18.7109375" style="1" customWidth="1"/>
    <col min="14116" max="14117" width="21.7109375" style="1" customWidth="1"/>
    <col min="14118" max="14118" width="10.7109375" style="1" customWidth="1"/>
    <col min="14119" max="14119" width="21.7109375" style="1" customWidth="1"/>
    <col min="14120" max="14120" width="10.7109375" style="1" customWidth="1"/>
    <col min="14121" max="14121" width="18.7109375" style="1" customWidth="1"/>
    <col min="14122" max="14123" width="21.7109375" style="1" customWidth="1"/>
    <col min="14124" max="14124" width="40.7109375" style="1" customWidth="1"/>
    <col min="14125" max="14125" width="10.7109375" style="1" customWidth="1"/>
    <col min="14126" max="14126" width="21.7109375" style="1" customWidth="1"/>
    <col min="14127" max="14127" width="10.7109375" style="1" customWidth="1"/>
    <col min="14128" max="14130" width="21.7109375" style="1" customWidth="1"/>
    <col min="14131" max="14131" width="10.7109375" style="1" customWidth="1"/>
    <col min="14132" max="14333" width="11.42578125" style="1"/>
    <col min="14334" max="14334" width="1.7109375" style="1" customWidth="1"/>
    <col min="14335" max="14335" width="40.7109375" style="1" customWidth="1"/>
    <col min="14336" max="14336" width="21.7109375" style="1" customWidth="1"/>
    <col min="14337" max="14337" width="10.7109375" style="1" customWidth="1"/>
    <col min="14338" max="14338" width="18.7109375" style="1" customWidth="1"/>
    <col min="14339" max="14340" width="21.7109375" style="1" customWidth="1"/>
    <col min="14341" max="14341" width="10.7109375" style="1" customWidth="1"/>
    <col min="14342" max="14342" width="21.7109375" style="1" customWidth="1"/>
    <col min="14343" max="14343" width="10.7109375" style="1" customWidth="1"/>
    <col min="14344" max="14344" width="18.7109375" style="1" customWidth="1"/>
    <col min="14345" max="14346" width="21.7109375" style="1" customWidth="1"/>
    <col min="14347" max="14347" width="40.7109375" style="1" customWidth="1"/>
    <col min="14348" max="14348" width="10.7109375" style="1" customWidth="1"/>
    <col min="14349" max="14349" width="21.7109375" style="1" customWidth="1"/>
    <col min="14350" max="14350" width="10.7109375" style="1" customWidth="1"/>
    <col min="14351" max="14351" width="18.7109375" style="1" customWidth="1"/>
    <col min="14352" max="14353" width="21.7109375" style="1" customWidth="1"/>
    <col min="14354" max="14354" width="10.7109375" style="1" customWidth="1"/>
    <col min="14355" max="14355" width="21.7109375" style="1" customWidth="1"/>
    <col min="14356" max="14356" width="10.7109375" style="1" customWidth="1"/>
    <col min="14357" max="14357" width="18.7109375" style="1" customWidth="1"/>
    <col min="14358" max="14358" width="21.7109375" style="1" customWidth="1"/>
    <col min="14359" max="14359" width="40.7109375" style="1" customWidth="1"/>
    <col min="14360" max="14360" width="21.7109375" style="1" customWidth="1"/>
    <col min="14361" max="14361" width="10.7109375" style="1" customWidth="1"/>
    <col min="14362" max="14362" width="21.7109375" style="1" customWidth="1"/>
    <col min="14363" max="14363" width="10.7109375" style="1" customWidth="1"/>
    <col min="14364" max="14364" width="18.7109375" style="1" customWidth="1"/>
    <col min="14365" max="14366" width="21.7109375" style="1" customWidth="1"/>
    <col min="14367" max="14367" width="10.7109375" style="1" customWidth="1"/>
    <col min="14368" max="14368" width="40.7109375" style="1" customWidth="1"/>
    <col min="14369" max="14369" width="21.7109375" style="1" customWidth="1"/>
    <col min="14370" max="14370" width="10.7109375" style="1" customWidth="1"/>
    <col min="14371" max="14371" width="18.7109375" style="1" customWidth="1"/>
    <col min="14372" max="14373" width="21.7109375" style="1" customWidth="1"/>
    <col min="14374" max="14374" width="10.7109375" style="1" customWidth="1"/>
    <col min="14375" max="14375" width="21.7109375" style="1" customWidth="1"/>
    <col min="14376" max="14376" width="10.7109375" style="1" customWidth="1"/>
    <col min="14377" max="14377" width="18.7109375" style="1" customWidth="1"/>
    <col min="14378" max="14379" width="21.7109375" style="1" customWidth="1"/>
    <col min="14380" max="14380" width="40.7109375" style="1" customWidth="1"/>
    <col min="14381" max="14381" width="10.7109375" style="1" customWidth="1"/>
    <col min="14382" max="14382" width="21.7109375" style="1" customWidth="1"/>
    <col min="14383" max="14383" width="10.7109375" style="1" customWidth="1"/>
    <col min="14384" max="14386" width="21.7109375" style="1" customWidth="1"/>
    <col min="14387" max="14387" width="10.7109375" style="1" customWidth="1"/>
    <col min="14388" max="14589" width="11.42578125" style="1"/>
    <col min="14590" max="14590" width="1.7109375" style="1" customWidth="1"/>
    <col min="14591" max="14591" width="40.7109375" style="1" customWidth="1"/>
    <col min="14592" max="14592" width="21.7109375" style="1" customWidth="1"/>
    <col min="14593" max="14593" width="10.7109375" style="1" customWidth="1"/>
    <col min="14594" max="14594" width="18.7109375" style="1" customWidth="1"/>
    <col min="14595" max="14596" width="21.7109375" style="1" customWidth="1"/>
    <col min="14597" max="14597" width="10.7109375" style="1" customWidth="1"/>
    <col min="14598" max="14598" width="21.7109375" style="1" customWidth="1"/>
    <col min="14599" max="14599" width="10.7109375" style="1" customWidth="1"/>
    <col min="14600" max="14600" width="18.7109375" style="1" customWidth="1"/>
    <col min="14601" max="14602" width="21.7109375" style="1" customWidth="1"/>
    <col min="14603" max="14603" width="40.7109375" style="1" customWidth="1"/>
    <col min="14604" max="14604" width="10.7109375" style="1" customWidth="1"/>
    <col min="14605" max="14605" width="21.7109375" style="1" customWidth="1"/>
    <col min="14606" max="14606" width="10.7109375" style="1" customWidth="1"/>
    <col min="14607" max="14607" width="18.7109375" style="1" customWidth="1"/>
    <col min="14608" max="14609" width="21.7109375" style="1" customWidth="1"/>
    <col min="14610" max="14610" width="10.7109375" style="1" customWidth="1"/>
    <col min="14611" max="14611" width="21.7109375" style="1" customWidth="1"/>
    <col min="14612" max="14612" width="10.7109375" style="1" customWidth="1"/>
    <col min="14613" max="14613" width="18.7109375" style="1" customWidth="1"/>
    <col min="14614" max="14614" width="21.7109375" style="1" customWidth="1"/>
    <col min="14615" max="14615" width="40.7109375" style="1" customWidth="1"/>
    <col min="14616" max="14616" width="21.7109375" style="1" customWidth="1"/>
    <col min="14617" max="14617" width="10.7109375" style="1" customWidth="1"/>
    <col min="14618" max="14618" width="21.7109375" style="1" customWidth="1"/>
    <col min="14619" max="14619" width="10.7109375" style="1" customWidth="1"/>
    <col min="14620" max="14620" width="18.7109375" style="1" customWidth="1"/>
    <col min="14621" max="14622" width="21.7109375" style="1" customWidth="1"/>
    <col min="14623" max="14623" width="10.7109375" style="1" customWidth="1"/>
    <col min="14624" max="14624" width="40.7109375" style="1" customWidth="1"/>
    <col min="14625" max="14625" width="21.7109375" style="1" customWidth="1"/>
    <col min="14626" max="14626" width="10.7109375" style="1" customWidth="1"/>
    <col min="14627" max="14627" width="18.7109375" style="1" customWidth="1"/>
    <col min="14628" max="14629" width="21.7109375" style="1" customWidth="1"/>
    <col min="14630" max="14630" width="10.7109375" style="1" customWidth="1"/>
    <col min="14631" max="14631" width="21.7109375" style="1" customWidth="1"/>
    <col min="14632" max="14632" width="10.7109375" style="1" customWidth="1"/>
    <col min="14633" max="14633" width="18.7109375" style="1" customWidth="1"/>
    <col min="14634" max="14635" width="21.7109375" style="1" customWidth="1"/>
    <col min="14636" max="14636" width="40.7109375" style="1" customWidth="1"/>
    <col min="14637" max="14637" width="10.7109375" style="1" customWidth="1"/>
    <col min="14638" max="14638" width="21.7109375" style="1" customWidth="1"/>
    <col min="14639" max="14639" width="10.7109375" style="1" customWidth="1"/>
    <col min="14640" max="14642" width="21.7109375" style="1" customWidth="1"/>
    <col min="14643" max="14643" width="10.7109375" style="1" customWidth="1"/>
    <col min="14644" max="14845" width="11.42578125" style="1"/>
    <col min="14846" max="14846" width="1.7109375" style="1" customWidth="1"/>
    <col min="14847" max="14847" width="40.7109375" style="1" customWidth="1"/>
    <col min="14848" max="14848" width="21.7109375" style="1" customWidth="1"/>
    <col min="14849" max="14849" width="10.7109375" style="1" customWidth="1"/>
    <col min="14850" max="14850" width="18.7109375" style="1" customWidth="1"/>
    <col min="14851" max="14852" width="21.7109375" style="1" customWidth="1"/>
    <col min="14853" max="14853" width="10.7109375" style="1" customWidth="1"/>
    <col min="14854" max="14854" width="21.7109375" style="1" customWidth="1"/>
    <col min="14855" max="14855" width="10.7109375" style="1" customWidth="1"/>
    <col min="14856" max="14856" width="18.7109375" style="1" customWidth="1"/>
    <col min="14857" max="14858" width="21.7109375" style="1" customWidth="1"/>
    <col min="14859" max="14859" width="40.7109375" style="1" customWidth="1"/>
    <col min="14860" max="14860" width="10.7109375" style="1" customWidth="1"/>
    <col min="14861" max="14861" width="21.7109375" style="1" customWidth="1"/>
    <col min="14862" max="14862" width="10.7109375" style="1" customWidth="1"/>
    <col min="14863" max="14863" width="18.7109375" style="1" customWidth="1"/>
    <col min="14864" max="14865" width="21.7109375" style="1" customWidth="1"/>
    <col min="14866" max="14866" width="10.7109375" style="1" customWidth="1"/>
    <col min="14867" max="14867" width="21.7109375" style="1" customWidth="1"/>
    <col min="14868" max="14868" width="10.7109375" style="1" customWidth="1"/>
    <col min="14869" max="14869" width="18.7109375" style="1" customWidth="1"/>
    <col min="14870" max="14870" width="21.7109375" style="1" customWidth="1"/>
    <col min="14871" max="14871" width="40.7109375" style="1" customWidth="1"/>
    <col min="14872" max="14872" width="21.7109375" style="1" customWidth="1"/>
    <col min="14873" max="14873" width="10.7109375" style="1" customWidth="1"/>
    <col min="14874" max="14874" width="21.7109375" style="1" customWidth="1"/>
    <col min="14875" max="14875" width="10.7109375" style="1" customWidth="1"/>
    <col min="14876" max="14876" width="18.7109375" style="1" customWidth="1"/>
    <col min="14877" max="14878" width="21.7109375" style="1" customWidth="1"/>
    <col min="14879" max="14879" width="10.7109375" style="1" customWidth="1"/>
    <col min="14880" max="14880" width="40.7109375" style="1" customWidth="1"/>
    <col min="14881" max="14881" width="21.7109375" style="1" customWidth="1"/>
    <col min="14882" max="14882" width="10.7109375" style="1" customWidth="1"/>
    <col min="14883" max="14883" width="18.7109375" style="1" customWidth="1"/>
    <col min="14884" max="14885" width="21.7109375" style="1" customWidth="1"/>
    <col min="14886" max="14886" width="10.7109375" style="1" customWidth="1"/>
    <col min="14887" max="14887" width="21.7109375" style="1" customWidth="1"/>
    <col min="14888" max="14888" width="10.7109375" style="1" customWidth="1"/>
    <col min="14889" max="14889" width="18.7109375" style="1" customWidth="1"/>
    <col min="14890" max="14891" width="21.7109375" style="1" customWidth="1"/>
    <col min="14892" max="14892" width="40.7109375" style="1" customWidth="1"/>
    <col min="14893" max="14893" width="10.7109375" style="1" customWidth="1"/>
    <col min="14894" max="14894" width="21.7109375" style="1" customWidth="1"/>
    <col min="14895" max="14895" width="10.7109375" style="1" customWidth="1"/>
    <col min="14896" max="14898" width="21.7109375" style="1" customWidth="1"/>
    <col min="14899" max="14899" width="10.7109375" style="1" customWidth="1"/>
    <col min="14900" max="15101" width="11.42578125" style="1"/>
    <col min="15102" max="15102" width="1.7109375" style="1" customWidth="1"/>
    <col min="15103" max="15103" width="40.7109375" style="1" customWidth="1"/>
    <col min="15104" max="15104" width="21.7109375" style="1" customWidth="1"/>
    <col min="15105" max="15105" width="10.7109375" style="1" customWidth="1"/>
    <col min="15106" max="15106" width="18.7109375" style="1" customWidth="1"/>
    <col min="15107" max="15108" width="21.7109375" style="1" customWidth="1"/>
    <col min="15109" max="15109" width="10.7109375" style="1" customWidth="1"/>
    <col min="15110" max="15110" width="21.7109375" style="1" customWidth="1"/>
    <col min="15111" max="15111" width="10.7109375" style="1" customWidth="1"/>
    <col min="15112" max="15112" width="18.7109375" style="1" customWidth="1"/>
    <col min="15113" max="15114" width="21.7109375" style="1" customWidth="1"/>
    <col min="15115" max="15115" width="40.7109375" style="1" customWidth="1"/>
    <col min="15116" max="15116" width="10.7109375" style="1" customWidth="1"/>
    <col min="15117" max="15117" width="21.7109375" style="1" customWidth="1"/>
    <col min="15118" max="15118" width="10.7109375" style="1" customWidth="1"/>
    <col min="15119" max="15119" width="18.7109375" style="1" customWidth="1"/>
    <col min="15120" max="15121" width="21.7109375" style="1" customWidth="1"/>
    <col min="15122" max="15122" width="10.7109375" style="1" customWidth="1"/>
    <col min="15123" max="15123" width="21.7109375" style="1" customWidth="1"/>
    <col min="15124" max="15124" width="10.7109375" style="1" customWidth="1"/>
    <col min="15125" max="15125" width="18.7109375" style="1" customWidth="1"/>
    <col min="15126" max="15126" width="21.7109375" style="1" customWidth="1"/>
    <col min="15127" max="15127" width="40.7109375" style="1" customWidth="1"/>
    <col min="15128" max="15128" width="21.7109375" style="1" customWidth="1"/>
    <col min="15129" max="15129" width="10.7109375" style="1" customWidth="1"/>
    <col min="15130" max="15130" width="21.7109375" style="1" customWidth="1"/>
    <col min="15131" max="15131" width="10.7109375" style="1" customWidth="1"/>
    <col min="15132" max="15132" width="18.7109375" style="1" customWidth="1"/>
    <col min="15133" max="15134" width="21.7109375" style="1" customWidth="1"/>
    <col min="15135" max="15135" width="10.7109375" style="1" customWidth="1"/>
    <col min="15136" max="15136" width="40.7109375" style="1" customWidth="1"/>
    <col min="15137" max="15137" width="21.7109375" style="1" customWidth="1"/>
    <col min="15138" max="15138" width="10.7109375" style="1" customWidth="1"/>
    <col min="15139" max="15139" width="18.7109375" style="1" customWidth="1"/>
    <col min="15140" max="15141" width="21.7109375" style="1" customWidth="1"/>
    <col min="15142" max="15142" width="10.7109375" style="1" customWidth="1"/>
    <col min="15143" max="15143" width="21.7109375" style="1" customWidth="1"/>
    <col min="15144" max="15144" width="10.7109375" style="1" customWidth="1"/>
    <col min="15145" max="15145" width="18.7109375" style="1" customWidth="1"/>
    <col min="15146" max="15147" width="21.7109375" style="1" customWidth="1"/>
    <col min="15148" max="15148" width="40.7109375" style="1" customWidth="1"/>
    <col min="15149" max="15149" width="10.7109375" style="1" customWidth="1"/>
    <col min="15150" max="15150" width="21.7109375" style="1" customWidth="1"/>
    <col min="15151" max="15151" width="10.7109375" style="1" customWidth="1"/>
    <col min="15152" max="15154" width="21.7109375" style="1" customWidth="1"/>
    <col min="15155" max="15155" width="10.7109375" style="1" customWidth="1"/>
    <col min="15156" max="15357" width="11.42578125" style="1"/>
    <col min="15358" max="15358" width="1.7109375" style="1" customWidth="1"/>
    <col min="15359" max="15359" width="40.7109375" style="1" customWidth="1"/>
    <col min="15360" max="15360" width="21.7109375" style="1" customWidth="1"/>
    <col min="15361" max="15361" width="10.7109375" style="1" customWidth="1"/>
    <col min="15362" max="15362" width="18.7109375" style="1" customWidth="1"/>
    <col min="15363" max="15364" width="21.7109375" style="1" customWidth="1"/>
    <col min="15365" max="15365" width="10.7109375" style="1" customWidth="1"/>
    <col min="15366" max="15366" width="21.7109375" style="1" customWidth="1"/>
    <col min="15367" max="15367" width="10.7109375" style="1" customWidth="1"/>
    <col min="15368" max="15368" width="18.7109375" style="1" customWidth="1"/>
    <col min="15369" max="15370" width="21.7109375" style="1" customWidth="1"/>
    <col min="15371" max="15371" width="40.7109375" style="1" customWidth="1"/>
    <col min="15372" max="15372" width="10.7109375" style="1" customWidth="1"/>
    <col min="15373" max="15373" width="21.7109375" style="1" customWidth="1"/>
    <col min="15374" max="15374" width="10.7109375" style="1" customWidth="1"/>
    <col min="15375" max="15375" width="18.7109375" style="1" customWidth="1"/>
    <col min="15376" max="15377" width="21.7109375" style="1" customWidth="1"/>
    <col min="15378" max="15378" width="10.7109375" style="1" customWidth="1"/>
    <col min="15379" max="15379" width="21.7109375" style="1" customWidth="1"/>
    <col min="15380" max="15380" width="10.7109375" style="1" customWidth="1"/>
    <col min="15381" max="15381" width="18.7109375" style="1" customWidth="1"/>
    <col min="15382" max="15382" width="21.7109375" style="1" customWidth="1"/>
    <col min="15383" max="15383" width="40.7109375" style="1" customWidth="1"/>
    <col min="15384" max="15384" width="21.7109375" style="1" customWidth="1"/>
    <col min="15385" max="15385" width="10.7109375" style="1" customWidth="1"/>
    <col min="15386" max="15386" width="21.7109375" style="1" customWidth="1"/>
    <col min="15387" max="15387" width="10.7109375" style="1" customWidth="1"/>
    <col min="15388" max="15388" width="18.7109375" style="1" customWidth="1"/>
    <col min="15389" max="15390" width="21.7109375" style="1" customWidth="1"/>
    <col min="15391" max="15391" width="10.7109375" style="1" customWidth="1"/>
    <col min="15392" max="15392" width="40.7109375" style="1" customWidth="1"/>
    <col min="15393" max="15393" width="21.7109375" style="1" customWidth="1"/>
    <col min="15394" max="15394" width="10.7109375" style="1" customWidth="1"/>
    <col min="15395" max="15395" width="18.7109375" style="1" customWidth="1"/>
    <col min="15396" max="15397" width="21.7109375" style="1" customWidth="1"/>
    <col min="15398" max="15398" width="10.7109375" style="1" customWidth="1"/>
    <col min="15399" max="15399" width="21.7109375" style="1" customWidth="1"/>
    <col min="15400" max="15400" width="10.7109375" style="1" customWidth="1"/>
    <col min="15401" max="15401" width="18.7109375" style="1" customWidth="1"/>
    <col min="15402" max="15403" width="21.7109375" style="1" customWidth="1"/>
    <col min="15404" max="15404" width="40.7109375" style="1" customWidth="1"/>
    <col min="15405" max="15405" width="10.7109375" style="1" customWidth="1"/>
    <col min="15406" max="15406" width="21.7109375" style="1" customWidth="1"/>
    <col min="15407" max="15407" width="10.7109375" style="1" customWidth="1"/>
    <col min="15408" max="15410" width="21.7109375" style="1" customWidth="1"/>
    <col min="15411" max="15411" width="10.7109375" style="1" customWidth="1"/>
    <col min="15412" max="15613" width="11.42578125" style="1"/>
    <col min="15614" max="15614" width="1.7109375" style="1" customWidth="1"/>
    <col min="15615" max="15615" width="40.7109375" style="1" customWidth="1"/>
    <col min="15616" max="15616" width="21.7109375" style="1" customWidth="1"/>
    <col min="15617" max="15617" width="10.7109375" style="1" customWidth="1"/>
    <col min="15618" max="15618" width="18.7109375" style="1" customWidth="1"/>
    <col min="15619" max="15620" width="21.7109375" style="1" customWidth="1"/>
    <col min="15621" max="15621" width="10.7109375" style="1" customWidth="1"/>
    <col min="15622" max="15622" width="21.7109375" style="1" customWidth="1"/>
    <col min="15623" max="15623" width="10.7109375" style="1" customWidth="1"/>
    <col min="15624" max="15624" width="18.7109375" style="1" customWidth="1"/>
    <col min="15625" max="15626" width="21.7109375" style="1" customWidth="1"/>
    <col min="15627" max="15627" width="40.7109375" style="1" customWidth="1"/>
    <col min="15628" max="15628" width="10.7109375" style="1" customWidth="1"/>
    <col min="15629" max="15629" width="21.7109375" style="1" customWidth="1"/>
    <col min="15630" max="15630" width="10.7109375" style="1" customWidth="1"/>
    <col min="15631" max="15631" width="18.7109375" style="1" customWidth="1"/>
    <col min="15632" max="15633" width="21.7109375" style="1" customWidth="1"/>
    <col min="15634" max="15634" width="10.7109375" style="1" customWidth="1"/>
    <col min="15635" max="15635" width="21.7109375" style="1" customWidth="1"/>
    <col min="15636" max="15636" width="10.7109375" style="1" customWidth="1"/>
    <col min="15637" max="15637" width="18.7109375" style="1" customWidth="1"/>
    <col min="15638" max="15638" width="21.7109375" style="1" customWidth="1"/>
    <col min="15639" max="15639" width="40.7109375" style="1" customWidth="1"/>
    <col min="15640" max="15640" width="21.7109375" style="1" customWidth="1"/>
    <col min="15641" max="15641" width="10.7109375" style="1" customWidth="1"/>
    <col min="15642" max="15642" width="21.7109375" style="1" customWidth="1"/>
    <col min="15643" max="15643" width="10.7109375" style="1" customWidth="1"/>
    <col min="15644" max="15644" width="18.7109375" style="1" customWidth="1"/>
    <col min="15645" max="15646" width="21.7109375" style="1" customWidth="1"/>
    <col min="15647" max="15647" width="10.7109375" style="1" customWidth="1"/>
    <col min="15648" max="15648" width="40.7109375" style="1" customWidth="1"/>
    <col min="15649" max="15649" width="21.7109375" style="1" customWidth="1"/>
    <col min="15650" max="15650" width="10.7109375" style="1" customWidth="1"/>
    <col min="15651" max="15651" width="18.7109375" style="1" customWidth="1"/>
    <col min="15652" max="15653" width="21.7109375" style="1" customWidth="1"/>
    <col min="15654" max="15654" width="10.7109375" style="1" customWidth="1"/>
    <col min="15655" max="15655" width="21.7109375" style="1" customWidth="1"/>
    <col min="15656" max="15656" width="10.7109375" style="1" customWidth="1"/>
    <col min="15657" max="15657" width="18.7109375" style="1" customWidth="1"/>
    <col min="15658" max="15659" width="21.7109375" style="1" customWidth="1"/>
    <col min="15660" max="15660" width="40.7109375" style="1" customWidth="1"/>
    <col min="15661" max="15661" width="10.7109375" style="1" customWidth="1"/>
    <col min="15662" max="15662" width="21.7109375" style="1" customWidth="1"/>
    <col min="15663" max="15663" width="10.7109375" style="1" customWidth="1"/>
    <col min="15664" max="15666" width="21.7109375" style="1" customWidth="1"/>
    <col min="15667" max="15667" width="10.7109375" style="1" customWidth="1"/>
    <col min="15668" max="15869" width="11.42578125" style="1"/>
    <col min="15870" max="15870" width="1.7109375" style="1" customWidth="1"/>
    <col min="15871" max="15871" width="40.7109375" style="1" customWidth="1"/>
    <col min="15872" max="15872" width="21.7109375" style="1" customWidth="1"/>
    <col min="15873" max="15873" width="10.7109375" style="1" customWidth="1"/>
    <col min="15874" max="15874" width="18.7109375" style="1" customWidth="1"/>
    <col min="15875" max="15876" width="21.7109375" style="1" customWidth="1"/>
    <col min="15877" max="15877" width="10.7109375" style="1" customWidth="1"/>
    <col min="15878" max="15878" width="21.7109375" style="1" customWidth="1"/>
    <col min="15879" max="15879" width="10.7109375" style="1" customWidth="1"/>
    <col min="15880" max="15880" width="18.7109375" style="1" customWidth="1"/>
    <col min="15881" max="15882" width="21.7109375" style="1" customWidth="1"/>
    <col min="15883" max="15883" width="40.7109375" style="1" customWidth="1"/>
    <col min="15884" max="15884" width="10.7109375" style="1" customWidth="1"/>
    <col min="15885" max="15885" width="21.7109375" style="1" customWidth="1"/>
    <col min="15886" max="15886" width="10.7109375" style="1" customWidth="1"/>
    <col min="15887" max="15887" width="18.7109375" style="1" customWidth="1"/>
    <col min="15888" max="15889" width="21.7109375" style="1" customWidth="1"/>
    <col min="15890" max="15890" width="10.7109375" style="1" customWidth="1"/>
    <col min="15891" max="15891" width="21.7109375" style="1" customWidth="1"/>
    <col min="15892" max="15892" width="10.7109375" style="1" customWidth="1"/>
    <col min="15893" max="15893" width="18.7109375" style="1" customWidth="1"/>
    <col min="15894" max="15894" width="21.7109375" style="1" customWidth="1"/>
    <col min="15895" max="15895" width="40.7109375" style="1" customWidth="1"/>
    <col min="15896" max="15896" width="21.7109375" style="1" customWidth="1"/>
    <col min="15897" max="15897" width="10.7109375" style="1" customWidth="1"/>
    <col min="15898" max="15898" width="21.7109375" style="1" customWidth="1"/>
    <col min="15899" max="15899" width="10.7109375" style="1" customWidth="1"/>
    <col min="15900" max="15900" width="18.7109375" style="1" customWidth="1"/>
    <col min="15901" max="15902" width="21.7109375" style="1" customWidth="1"/>
    <col min="15903" max="15903" width="10.7109375" style="1" customWidth="1"/>
    <col min="15904" max="15904" width="40.7109375" style="1" customWidth="1"/>
    <col min="15905" max="15905" width="21.7109375" style="1" customWidth="1"/>
    <col min="15906" max="15906" width="10.7109375" style="1" customWidth="1"/>
    <col min="15907" max="15907" width="18.7109375" style="1" customWidth="1"/>
    <col min="15908" max="15909" width="21.7109375" style="1" customWidth="1"/>
    <col min="15910" max="15910" width="10.7109375" style="1" customWidth="1"/>
    <col min="15911" max="15911" width="21.7109375" style="1" customWidth="1"/>
    <col min="15912" max="15912" width="10.7109375" style="1" customWidth="1"/>
    <col min="15913" max="15913" width="18.7109375" style="1" customWidth="1"/>
    <col min="15914" max="15915" width="21.7109375" style="1" customWidth="1"/>
    <col min="15916" max="15916" width="40.7109375" style="1" customWidth="1"/>
    <col min="15917" max="15917" width="10.7109375" style="1" customWidth="1"/>
    <col min="15918" max="15918" width="21.7109375" style="1" customWidth="1"/>
    <col min="15919" max="15919" width="10.7109375" style="1" customWidth="1"/>
    <col min="15920" max="15922" width="21.7109375" style="1" customWidth="1"/>
    <col min="15923" max="15923" width="10.7109375" style="1" customWidth="1"/>
    <col min="15924" max="16125" width="11.42578125" style="1"/>
    <col min="16126" max="16126" width="1.7109375" style="1" customWidth="1"/>
    <col min="16127" max="16127" width="40.7109375" style="1" customWidth="1"/>
    <col min="16128" max="16128" width="21.7109375" style="1" customWidth="1"/>
    <col min="16129" max="16129" width="10.7109375" style="1" customWidth="1"/>
    <col min="16130" max="16130" width="18.7109375" style="1" customWidth="1"/>
    <col min="16131" max="16132" width="21.7109375" style="1" customWidth="1"/>
    <col min="16133" max="16133" width="10.7109375" style="1" customWidth="1"/>
    <col min="16134" max="16134" width="21.7109375" style="1" customWidth="1"/>
    <col min="16135" max="16135" width="10.7109375" style="1" customWidth="1"/>
    <col min="16136" max="16136" width="18.7109375" style="1" customWidth="1"/>
    <col min="16137" max="16138" width="21.7109375" style="1" customWidth="1"/>
    <col min="16139" max="16139" width="40.7109375" style="1" customWidth="1"/>
    <col min="16140" max="16140" width="10.7109375" style="1" customWidth="1"/>
    <col min="16141" max="16141" width="21.7109375" style="1" customWidth="1"/>
    <col min="16142" max="16142" width="10.7109375" style="1" customWidth="1"/>
    <col min="16143" max="16143" width="18.7109375" style="1" customWidth="1"/>
    <col min="16144" max="16145" width="21.7109375" style="1" customWidth="1"/>
    <col min="16146" max="16146" width="10.7109375" style="1" customWidth="1"/>
    <col min="16147" max="16147" width="21.7109375" style="1" customWidth="1"/>
    <col min="16148" max="16148" width="10.7109375" style="1" customWidth="1"/>
    <col min="16149" max="16149" width="18.7109375" style="1" customWidth="1"/>
    <col min="16150" max="16150" width="21.7109375" style="1" customWidth="1"/>
    <col min="16151" max="16151" width="40.7109375" style="1" customWidth="1"/>
    <col min="16152" max="16152" width="21.7109375" style="1" customWidth="1"/>
    <col min="16153" max="16153" width="10.7109375" style="1" customWidth="1"/>
    <col min="16154" max="16154" width="21.7109375" style="1" customWidth="1"/>
    <col min="16155" max="16155" width="10.7109375" style="1" customWidth="1"/>
    <col min="16156" max="16156" width="18.7109375" style="1" customWidth="1"/>
    <col min="16157" max="16158" width="21.7109375" style="1" customWidth="1"/>
    <col min="16159" max="16159" width="10.7109375" style="1" customWidth="1"/>
    <col min="16160" max="16160" width="40.7109375" style="1" customWidth="1"/>
    <col min="16161" max="16161" width="21.7109375" style="1" customWidth="1"/>
    <col min="16162" max="16162" width="10.7109375" style="1" customWidth="1"/>
    <col min="16163" max="16163" width="18.7109375" style="1" customWidth="1"/>
    <col min="16164" max="16165" width="21.7109375" style="1" customWidth="1"/>
    <col min="16166" max="16166" width="10.7109375" style="1" customWidth="1"/>
    <col min="16167" max="16167" width="21.7109375" style="1" customWidth="1"/>
    <col min="16168" max="16168" width="10.7109375" style="1" customWidth="1"/>
    <col min="16169" max="16169" width="18.7109375" style="1" customWidth="1"/>
    <col min="16170" max="16171" width="21.7109375" style="1" customWidth="1"/>
    <col min="16172" max="16172" width="40.7109375" style="1" customWidth="1"/>
    <col min="16173" max="16173" width="10.7109375" style="1" customWidth="1"/>
    <col min="16174" max="16174" width="21.7109375" style="1" customWidth="1"/>
    <col min="16175" max="16175" width="10.7109375" style="1" customWidth="1"/>
    <col min="16176" max="16178" width="21.7109375" style="1" customWidth="1"/>
    <col min="16179" max="16179" width="10.7109375" style="1" customWidth="1"/>
    <col min="16180" max="16384" width="11.42578125" style="1"/>
  </cols>
  <sheetData>
    <row r="1" spans="2:51">
      <c r="B1" s="2" t="s">
        <v>329</v>
      </c>
    </row>
    <row r="2" spans="2:51">
      <c r="B2" s="2" t="s">
        <v>1</v>
      </c>
    </row>
    <row r="3" spans="2:51">
      <c r="B3" s="2" t="s">
        <v>2</v>
      </c>
    </row>
    <row r="4" spans="2:51">
      <c r="B4" s="2" t="s">
        <v>3</v>
      </c>
    </row>
    <row r="5" spans="2:51">
      <c r="B5" s="2"/>
    </row>
    <row r="6" spans="2:51">
      <c r="E6" s="1" t="str">
        <f>MID(C7,6,4)</f>
        <v>รผอ.</v>
      </c>
      <c r="F6" s="1" t="str">
        <f t="shared" ref="F6:AY6" si="0">MID(D7,6,4)</f>
        <v/>
      </c>
      <c r="G6" s="1" t="str">
        <f t="shared" si="0"/>
        <v>ิงงว</v>
      </c>
      <c r="H6" s="1" t="str">
        <f t="shared" si="0"/>
        <v>ปม.1</v>
      </c>
      <c r="I6" s="1" t="str">
        <f t="shared" si="0"/>
        <v>หลือ</v>
      </c>
      <c r="J6" s="1" t="str">
        <f t="shared" si="0"/>
        <v>ม</v>
      </c>
      <c r="K6" s="1" t="str">
        <f t="shared" si="0"/>
        <v>ฝผก.</v>
      </c>
      <c r="L6" s="1" t="str">
        <f t="shared" si="0"/>
        <v/>
      </c>
      <c r="M6" s="1" t="str">
        <f t="shared" si="0"/>
        <v>ิงงว</v>
      </c>
      <c r="N6" s="1" t="str">
        <f t="shared" si="0"/>
        <v>ปม.1</v>
      </c>
      <c r="O6" s="1" t="str">
        <f t="shared" si="0"/>
        <v>หลือ</v>
      </c>
      <c r="P6" s="1" t="str">
        <f t="shared" si="0"/>
        <v>ัญชี</v>
      </c>
      <c r="Q6" s="1" t="str">
        <f t="shared" si="0"/>
        <v>ม</v>
      </c>
      <c r="R6" s="1" t="str">
        <f t="shared" si="0"/>
        <v>ฝพอ.</v>
      </c>
      <c r="S6" s="1" t="str">
        <f t="shared" si="0"/>
        <v/>
      </c>
      <c r="T6" s="1" t="str">
        <f t="shared" si="0"/>
        <v>ิงงว</v>
      </c>
      <c r="U6" s="1" t="str">
        <f t="shared" si="0"/>
        <v>ปม.1</v>
      </c>
      <c r="V6" s="1" t="str">
        <f t="shared" si="0"/>
        <v>หลือ</v>
      </c>
      <c r="W6" s="1" t="str">
        <f t="shared" si="0"/>
        <v>ม</v>
      </c>
      <c r="X6" s="1" t="str">
        <f t="shared" si="0"/>
        <v>ฝสอ.</v>
      </c>
      <c r="Y6" s="1" t="str">
        <f t="shared" si="0"/>
        <v/>
      </c>
      <c r="Z6" s="1" t="str">
        <f t="shared" si="0"/>
        <v>ิงงว</v>
      </c>
      <c r="AA6" s="1" t="str">
        <f t="shared" si="0"/>
        <v>ปม.1</v>
      </c>
      <c r="AB6" s="1" t="str">
        <f t="shared" si="0"/>
        <v>หลือ</v>
      </c>
      <c r="AC6" s="1" t="str">
        <f t="shared" si="0"/>
        <v>ม</v>
      </c>
      <c r="AD6" s="1" t="str">
        <f t="shared" si="0"/>
        <v>ฝศก.</v>
      </c>
      <c r="AE6" s="1" t="str">
        <f t="shared" si="0"/>
        <v/>
      </c>
      <c r="AF6" s="1" t="str">
        <f t="shared" si="0"/>
        <v>ิงงว</v>
      </c>
      <c r="AG6" s="1" t="str">
        <f t="shared" si="0"/>
        <v>ปม.1</v>
      </c>
      <c r="AH6" s="1" t="str">
        <f t="shared" si="0"/>
        <v>หลือ</v>
      </c>
      <c r="AI6" s="1" t="str">
        <f t="shared" si="0"/>
        <v>ม</v>
      </c>
      <c r="AJ6" s="1" t="str">
        <f t="shared" si="0"/>
        <v>ฝบส.</v>
      </c>
      <c r="AK6" s="1" t="str">
        <f t="shared" si="0"/>
        <v/>
      </c>
      <c r="AL6" s="1" t="str">
        <f t="shared" si="0"/>
        <v>ิงงว</v>
      </c>
      <c r="AM6" s="1" t="str">
        <f t="shared" si="0"/>
        <v>ปม.1</v>
      </c>
      <c r="AN6" s="1" t="str">
        <f t="shared" si="0"/>
        <v>หลือ</v>
      </c>
      <c r="AO6" s="1" t="str">
        <f t="shared" si="0"/>
        <v>ม</v>
      </c>
      <c r="AP6" s="1" t="str">
        <f t="shared" si="0"/>
        <v>ฝสส.</v>
      </c>
      <c r="AQ6" s="1" t="str">
        <f t="shared" si="0"/>
        <v/>
      </c>
      <c r="AR6" s="1" t="str">
        <f t="shared" si="0"/>
        <v>ิงงว</v>
      </c>
      <c r="AS6" s="1" t="str">
        <f t="shared" si="0"/>
        <v>ปม.1</v>
      </c>
      <c r="AT6" s="1" t="str">
        <f t="shared" si="0"/>
        <v>หลือ</v>
      </c>
      <c r="AU6" s="1" t="str">
        <f t="shared" si="0"/>
        <v>ม</v>
      </c>
      <c r="AV6" s="1" t="str">
        <f t="shared" si="0"/>
        <v>าจริ</v>
      </c>
      <c r="AW6" s="1" t="str">
        <f t="shared" si="0"/>
        <v/>
      </c>
      <c r="AX6" s="1" t="str">
        <f t="shared" si="0"/>
        <v>าจริ</v>
      </c>
      <c r="AY6" s="1" t="str">
        <f t="shared" si="0"/>
        <v>ปม 1</v>
      </c>
    </row>
    <row r="7" spans="2:51">
      <c r="B7" s="3" t="s">
        <v>4</v>
      </c>
      <c r="C7" s="4" t="s">
        <v>330</v>
      </c>
      <c r="D7" s="4" t="s">
        <v>6</v>
      </c>
      <c r="E7" s="4" t="s">
        <v>7</v>
      </c>
      <c r="F7" s="4" t="s">
        <v>331</v>
      </c>
      <c r="G7" s="4" t="s">
        <v>9</v>
      </c>
      <c r="H7" s="4" t="s">
        <v>10</v>
      </c>
      <c r="I7" s="4" t="s">
        <v>332</v>
      </c>
      <c r="J7" s="4" t="s">
        <v>6</v>
      </c>
      <c r="K7" s="4" t="s">
        <v>7</v>
      </c>
      <c r="L7" s="4" t="s">
        <v>333</v>
      </c>
      <c r="M7" s="4" t="s">
        <v>9</v>
      </c>
      <c r="N7" s="3" t="s">
        <v>4</v>
      </c>
      <c r="O7" s="4" t="s">
        <v>10</v>
      </c>
      <c r="P7" s="4" t="s">
        <v>334</v>
      </c>
      <c r="Q7" s="4" t="s">
        <v>6</v>
      </c>
      <c r="R7" s="4" t="s">
        <v>7</v>
      </c>
      <c r="S7" s="4" t="s">
        <v>335</v>
      </c>
      <c r="T7" s="4" t="s">
        <v>9</v>
      </c>
      <c r="U7" s="4" t="s">
        <v>10</v>
      </c>
      <c r="V7" s="4" t="s">
        <v>336</v>
      </c>
      <c r="W7" s="4" t="s">
        <v>6</v>
      </c>
      <c r="X7" s="4" t="s">
        <v>7</v>
      </c>
      <c r="Y7" s="4" t="s">
        <v>337</v>
      </c>
      <c r="Z7" s="4" t="s">
        <v>9</v>
      </c>
      <c r="AA7" s="4" t="s">
        <v>10</v>
      </c>
      <c r="AB7" s="4" t="s">
        <v>338</v>
      </c>
      <c r="AC7" s="4" t="s">
        <v>6</v>
      </c>
      <c r="AD7" s="4" t="s">
        <v>7</v>
      </c>
      <c r="AE7" s="4" t="s">
        <v>339</v>
      </c>
      <c r="AF7" s="4" t="s">
        <v>9</v>
      </c>
      <c r="AG7" s="4" t="s">
        <v>10</v>
      </c>
      <c r="AH7" s="4" t="s">
        <v>340</v>
      </c>
      <c r="AI7" s="4" t="s">
        <v>6</v>
      </c>
      <c r="AJ7" s="4" t="s">
        <v>7</v>
      </c>
      <c r="AK7" s="4" t="s">
        <v>341</v>
      </c>
      <c r="AL7" s="4" t="s">
        <v>9</v>
      </c>
      <c r="AM7" s="4" t="s">
        <v>10</v>
      </c>
      <c r="AN7" s="4" t="s">
        <v>342</v>
      </c>
      <c r="AO7" s="4" t="s">
        <v>6</v>
      </c>
      <c r="AP7" s="4" t="s">
        <v>7</v>
      </c>
      <c r="AQ7" s="4" t="s">
        <v>343</v>
      </c>
      <c r="AR7" s="4" t="s">
        <v>9</v>
      </c>
      <c r="AS7" s="4" t="s">
        <v>10</v>
      </c>
      <c r="AT7" s="4" t="s">
        <v>344</v>
      </c>
      <c r="AU7" s="4" t="s">
        <v>6</v>
      </c>
      <c r="AV7" s="4" t="s">
        <v>22</v>
      </c>
      <c r="AW7" s="4" t="s">
        <v>345</v>
      </c>
      <c r="AX7" s="4" t="s">
        <v>9</v>
      </c>
      <c r="AY7" s="4" t="s">
        <v>10</v>
      </c>
    </row>
    <row r="8" spans="2:51" outlineLevel="2">
      <c r="B8" s="5" t="s">
        <v>349</v>
      </c>
      <c r="C8" s="7">
        <v>0</v>
      </c>
      <c r="D8" s="6">
        <v>0</v>
      </c>
      <c r="E8" s="7">
        <v>0</v>
      </c>
      <c r="F8" s="7">
        <v>0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7">
        <v>0</v>
      </c>
      <c r="M8" s="6">
        <v>0</v>
      </c>
      <c r="N8" s="5" t="s">
        <v>349</v>
      </c>
      <c r="O8" s="6">
        <v>0</v>
      </c>
      <c r="P8" s="7">
        <v>0</v>
      </c>
      <c r="Q8" s="6">
        <v>0</v>
      </c>
      <c r="R8" s="7">
        <v>0</v>
      </c>
      <c r="S8" s="6">
        <v>1920000</v>
      </c>
      <c r="T8" s="6">
        <v>1920000</v>
      </c>
      <c r="U8" s="6">
        <v>0</v>
      </c>
      <c r="V8" s="7">
        <v>0</v>
      </c>
      <c r="W8" s="6">
        <v>0</v>
      </c>
      <c r="X8" s="7">
        <v>0</v>
      </c>
      <c r="Y8" s="6">
        <v>1820000</v>
      </c>
      <c r="Z8" s="6">
        <v>1820000</v>
      </c>
      <c r="AA8" s="6">
        <v>0</v>
      </c>
      <c r="AB8" s="7">
        <v>0</v>
      </c>
      <c r="AC8" s="6">
        <v>0</v>
      </c>
      <c r="AD8" s="7">
        <v>0</v>
      </c>
      <c r="AE8" s="6">
        <v>15000000</v>
      </c>
      <c r="AF8" s="6">
        <v>15000000</v>
      </c>
      <c r="AG8" s="6">
        <v>0</v>
      </c>
      <c r="AH8" s="7">
        <v>0</v>
      </c>
      <c r="AI8" s="6">
        <v>0</v>
      </c>
      <c r="AJ8" s="7">
        <v>0</v>
      </c>
      <c r="AK8" s="6">
        <v>5300000</v>
      </c>
      <c r="AL8" s="6">
        <v>5300000</v>
      </c>
      <c r="AM8" s="6">
        <v>0</v>
      </c>
      <c r="AN8" s="7">
        <v>0</v>
      </c>
      <c r="AO8" s="6">
        <v>0</v>
      </c>
      <c r="AP8" s="7">
        <v>0</v>
      </c>
      <c r="AQ8" s="7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24040000</v>
      </c>
      <c r="AX8" s="6">
        <v>24040000</v>
      </c>
      <c r="AY8" s="6">
        <v>0</v>
      </c>
    </row>
    <row r="9" spans="2:51" outlineLevel="2">
      <c r="B9" s="5" t="s">
        <v>350</v>
      </c>
      <c r="C9" s="7">
        <v>0</v>
      </c>
      <c r="D9" s="6">
        <v>0</v>
      </c>
      <c r="E9" s="7">
        <v>0</v>
      </c>
      <c r="F9" s="7">
        <v>0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7">
        <v>0</v>
      </c>
      <c r="M9" s="6">
        <v>0</v>
      </c>
      <c r="N9" s="5" t="s">
        <v>350</v>
      </c>
      <c r="O9" s="6">
        <v>0</v>
      </c>
      <c r="P9" s="7">
        <v>0</v>
      </c>
      <c r="Q9" s="6">
        <v>0</v>
      </c>
      <c r="R9" s="7">
        <v>0</v>
      </c>
      <c r="S9" s="7">
        <v>0</v>
      </c>
      <c r="T9" s="6">
        <v>0</v>
      </c>
      <c r="U9" s="6">
        <v>0</v>
      </c>
      <c r="V9" s="7">
        <v>0</v>
      </c>
      <c r="W9" s="6">
        <v>0</v>
      </c>
      <c r="X9" s="6">
        <v>354908.5</v>
      </c>
      <c r="Y9" s="7">
        <v>0</v>
      </c>
      <c r="Z9" s="6">
        <v>-354908.5</v>
      </c>
      <c r="AA9" s="6">
        <v>0</v>
      </c>
      <c r="AB9" s="7">
        <v>0</v>
      </c>
      <c r="AC9" s="6">
        <v>0</v>
      </c>
      <c r="AD9" s="7">
        <v>0</v>
      </c>
      <c r="AE9" s="7">
        <v>0</v>
      </c>
      <c r="AF9" s="6">
        <v>0</v>
      </c>
      <c r="AG9" s="6">
        <v>0</v>
      </c>
      <c r="AH9" s="7">
        <v>0</v>
      </c>
      <c r="AI9" s="6">
        <v>0</v>
      </c>
      <c r="AJ9" s="7">
        <v>0</v>
      </c>
      <c r="AK9" s="7">
        <v>0</v>
      </c>
      <c r="AL9" s="6">
        <v>0</v>
      </c>
      <c r="AM9" s="6">
        <v>0</v>
      </c>
      <c r="AN9" s="7">
        <v>0</v>
      </c>
      <c r="AO9" s="6">
        <v>0</v>
      </c>
      <c r="AP9" s="7">
        <v>0</v>
      </c>
      <c r="AQ9" s="7">
        <v>0</v>
      </c>
      <c r="AR9" s="6">
        <v>0</v>
      </c>
      <c r="AS9" s="6">
        <v>0</v>
      </c>
      <c r="AT9" s="6">
        <v>0</v>
      </c>
      <c r="AU9" s="6">
        <v>0</v>
      </c>
      <c r="AV9" s="6">
        <v>354908.5</v>
      </c>
      <c r="AW9" s="6">
        <v>0</v>
      </c>
      <c r="AX9" s="6">
        <v>-354908.5</v>
      </c>
      <c r="AY9" s="6">
        <v>0</v>
      </c>
    </row>
    <row r="10" spans="2:51" outlineLevel="2">
      <c r="B10" s="5" t="s">
        <v>351</v>
      </c>
      <c r="C10" s="7">
        <v>0</v>
      </c>
      <c r="D10" s="6">
        <v>0</v>
      </c>
      <c r="E10" s="7">
        <v>0</v>
      </c>
      <c r="F10" s="7">
        <v>0</v>
      </c>
      <c r="G10" s="6">
        <v>0</v>
      </c>
      <c r="H10" s="6">
        <v>0</v>
      </c>
      <c r="I10" s="6">
        <v>9900</v>
      </c>
      <c r="J10" s="6">
        <v>1.2857000000000001</v>
      </c>
      <c r="K10" s="6">
        <v>127384.98</v>
      </c>
      <c r="L10" s="6">
        <v>770000</v>
      </c>
      <c r="M10" s="6">
        <v>642615.02</v>
      </c>
      <c r="N10" s="5" t="s">
        <v>351</v>
      </c>
      <c r="O10" s="6">
        <v>16.543500000000002</v>
      </c>
      <c r="P10" s="6">
        <v>9900</v>
      </c>
      <c r="Q10" s="6">
        <v>6.5132000000000003</v>
      </c>
      <c r="R10" s="6">
        <v>28754</v>
      </c>
      <c r="S10" s="6">
        <v>152000</v>
      </c>
      <c r="T10" s="6">
        <v>123246</v>
      </c>
      <c r="U10" s="6">
        <v>18.917100000000001</v>
      </c>
      <c r="V10" s="6">
        <v>35520</v>
      </c>
      <c r="W10" s="6">
        <v>1.7706999999999999</v>
      </c>
      <c r="X10" s="6">
        <v>281676.79999999999</v>
      </c>
      <c r="Y10" s="6">
        <v>2006000</v>
      </c>
      <c r="Z10" s="6">
        <v>1724323.2</v>
      </c>
      <c r="AA10" s="6">
        <v>14.041700000000001</v>
      </c>
      <c r="AB10" s="6">
        <v>9900</v>
      </c>
      <c r="AC10" s="6">
        <v>1.7553000000000001</v>
      </c>
      <c r="AD10" s="6">
        <v>79334</v>
      </c>
      <c r="AE10" s="6">
        <v>564000</v>
      </c>
      <c r="AF10" s="6">
        <v>484666</v>
      </c>
      <c r="AG10" s="6">
        <v>14.0663</v>
      </c>
      <c r="AH10" s="6">
        <v>9900</v>
      </c>
      <c r="AI10" s="6">
        <v>6.5132000000000003</v>
      </c>
      <c r="AJ10" s="6">
        <v>28754</v>
      </c>
      <c r="AK10" s="6">
        <v>152000</v>
      </c>
      <c r="AL10" s="6">
        <v>123246</v>
      </c>
      <c r="AM10" s="6">
        <v>18.917100000000001</v>
      </c>
      <c r="AN10" s="6">
        <v>9900</v>
      </c>
      <c r="AO10" s="6">
        <v>6.5132000000000003</v>
      </c>
      <c r="AP10" s="6">
        <v>28754</v>
      </c>
      <c r="AQ10" s="6">
        <v>152000</v>
      </c>
      <c r="AR10" s="6">
        <v>123246</v>
      </c>
      <c r="AS10" s="6">
        <v>18.917100000000001</v>
      </c>
      <c r="AT10" s="6">
        <v>85020</v>
      </c>
      <c r="AU10" s="6">
        <v>2.2397</v>
      </c>
      <c r="AV10" s="6">
        <v>574657.78</v>
      </c>
      <c r="AW10" s="6">
        <v>3796000</v>
      </c>
      <c r="AX10" s="6">
        <v>3221342.22</v>
      </c>
      <c r="AY10" s="6">
        <v>15.138500000000001</v>
      </c>
    </row>
    <row r="11" spans="2:51" outlineLevel="1">
      <c r="B11" s="5" t="s">
        <v>352</v>
      </c>
      <c r="C11" s="7">
        <v>0</v>
      </c>
      <c r="D11" s="6">
        <v>0</v>
      </c>
      <c r="E11" s="7">
        <v>0</v>
      </c>
      <c r="F11" s="7">
        <v>0</v>
      </c>
      <c r="G11" s="6">
        <v>0</v>
      </c>
      <c r="H11" s="6">
        <v>0</v>
      </c>
      <c r="I11" s="6">
        <v>9900</v>
      </c>
      <c r="J11" s="6">
        <v>1.2857000000000001</v>
      </c>
      <c r="K11" s="6">
        <v>127384.98</v>
      </c>
      <c r="L11" s="6">
        <v>770000</v>
      </c>
      <c r="M11" s="6">
        <v>642615.02</v>
      </c>
      <c r="N11" s="5" t="s">
        <v>352</v>
      </c>
      <c r="O11" s="6">
        <v>16.543500000000002</v>
      </c>
      <c r="P11" s="6">
        <v>9900</v>
      </c>
      <c r="Q11" s="6">
        <v>0.4778</v>
      </c>
      <c r="R11" s="6">
        <v>28754</v>
      </c>
      <c r="S11" s="6">
        <v>2072000</v>
      </c>
      <c r="T11" s="6">
        <v>2043246</v>
      </c>
      <c r="U11" s="6">
        <v>1.3876999999999999</v>
      </c>
      <c r="V11" s="6">
        <v>35520</v>
      </c>
      <c r="W11" s="6">
        <v>0.9284</v>
      </c>
      <c r="X11" s="6">
        <v>636585.30000000005</v>
      </c>
      <c r="Y11" s="6">
        <v>3826000</v>
      </c>
      <c r="Z11" s="6">
        <v>3189414.7</v>
      </c>
      <c r="AA11" s="6">
        <v>16.638400000000001</v>
      </c>
      <c r="AB11" s="6">
        <v>9900</v>
      </c>
      <c r="AC11" s="6">
        <v>6.3600000000000004E-2</v>
      </c>
      <c r="AD11" s="6">
        <v>79334</v>
      </c>
      <c r="AE11" s="6">
        <v>15564000</v>
      </c>
      <c r="AF11" s="6">
        <v>15484666</v>
      </c>
      <c r="AG11" s="6">
        <v>0.50970000000000004</v>
      </c>
      <c r="AH11" s="6">
        <v>9900</v>
      </c>
      <c r="AI11" s="6">
        <v>0.18160000000000001</v>
      </c>
      <c r="AJ11" s="6">
        <v>28754</v>
      </c>
      <c r="AK11" s="6">
        <v>5452000</v>
      </c>
      <c r="AL11" s="6">
        <v>5423246</v>
      </c>
      <c r="AM11" s="6">
        <v>0.52739999999999998</v>
      </c>
      <c r="AN11" s="6">
        <v>9900</v>
      </c>
      <c r="AO11" s="6">
        <v>6.5132000000000003</v>
      </c>
      <c r="AP11" s="6">
        <v>28754</v>
      </c>
      <c r="AQ11" s="6">
        <v>152000</v>
      </c>
      <c r="AR11" s="6">
        <v>123246</v>
      </c>
      <c r="AS11" s="6">
        <v>18.917100000000001</v>
      </c>
      <c r="AT11" s="6">
        <v>85020</v>
      </c>
      <c r="AU11" s="6">
        <v>0.3054</v>
      </c>
      <c r="AV11" s="6">
        <v>929566.28</v>
      </c>
      <c r="AW11" s="6">
        <v>27836000</v>
      </c>
      <c r="AX11" s="6">
        <v>26906433.719999999</v>
      </c>
      <c r="AY11" s="6">
        <v>3.3393999999999999</v>
      </c>
    </row>
    <row r="12" spans="2:51" outlineLevel="2">
      <c r="B12" s="5" t="s">
        <v>353</v>
      </c>
      <c r="C12" s="7">
        <v>0</v>
      </c>
      <c r="D12" s="6">
        <v>0</v>
      </c>
      <c r="E12" s="7">
        <v>0</v>
      </c>
      <c r="F12" s="7">
        <v>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248000</v>
      </c>
      <c r="M12" s="6">
        <v>248000</v>
      </c>
      <c r="N12" s="5" t="s">
        <v>353</v>
      </c>
      <c r="O12" s="6">
        <v>0</v>
      </c>
      <c r="P12" s="7">
        <v>0</v>
      </c>
      <c r="Q12" s="6">
        <v>0</v>
      </c>
      <c r="R12" s="7">
        <v>0</v>
      </c>
      <c r="S12" s="6">
        <v>201000</v>
      </c>
      <c r="T12" s="6">
        <v>201000</v>
      </c>
      <c r="U12" s="6">
        <v>0</v>
      </c>
      <c r="V12" s="7">
        <v>0</v>
      </c>
      <c r="W12" s="6">
        <v>0</v>
      </c>
      <c r="X12" s="7">
        <v>0</v>
      </c>
      <c r="Y12" s="6">
        <v>200000</v>
      </c>
      <c r="Z12" s="6">
        <v>200000</v>
      </c>
      <c r="AA12" s="6">
        <v>0</v>
      </c>
      <c r="AB12" s="7">
        <v>0</v>
      </c>
      <c r="AC12" s="6">
        <v>0</v>
      </c>
      <c r="AD12" s="7">
        <v>0</v>
      </c>
      <c r="AE12" s="6">
        <v>163000</v>
      </c>
      <c r="AF12" s="6">
        <v>163000</v>
      </c>
      <c r="AG12" s="6">
        <v>0</v>
      </c>
      <c r="AH12" s="7">
        <v>0</v>
      </c>
      <c r="AI12" s="6">
        <v>0</v>
      </c>
      <c r="AJ12" s="7">
        <v>0</v>
      </c>
      <c r="AK12" s="6">
        <v>200000</v>
      </c>
      <c r="AL12" s="6">
        <v>200000</v>
      </c>
      <c r="AM12" s="6">
        <v>0</v>
      </c>
      <c r="AN12" s="7">
        <v>0</v>
      </c>
      <c r="AO12" s="6">
        <v>0</v>
      </c>
      <c r="AP12" s="7">
        <v>0</v>
      </c>
      <c r="AQ12" s="6">
        <v>268000</v>
      </c>
      <c r="AR12" s="6">
        <v>268000</v>
      </c>
      <c r="AS12" s="6">
        <v>0</v>
      </c>
      <c r="AT12" s="6">
        <v>0</v>
      </c>
      <c r="AU12" s="6">
        <v>0</v>
      </c>
      <c r="AV12" s="6">
        <v>0</v>
      </c>
      <c r="AW12" s="6">
        <v>1280000</v>
      </c>
      <c r="AX12" s="6">
        <v>1280000</v>
      </c>
      <c r="AY12" s="6">
        <v>0</v>
      </c>
    </row>
    <row r="13" spans="2:51" outlineLevel="2">
      <c r="B13" s="5" t="s">
        <v>354</v>
      </c>
      <c r="C13" s="7">
        <v>0</v>
      </c>
      <c r="D13" s="6">
        <v>0</v>
      </c>
      <c r="E13" s="7">
        <v>0</v>
      </c>
      <c r="F13" s="7">
        <v>0</v>
      </c>
      <c r="G13" s="6">
        <v>0</v>
      </c>
      <c r="H13" s="6">
        <v>0</v>
      </c>
      <c r="I13" s="7">
        <v>0</v>
      </c>
      <c r="J13" s="6">
        <v>0</v>
      </c>
      <c r="K13" s="6">
        <v>78000</v>
      </c>
      <c r="L13" s="7">
        <v>0</v>
      </c>
      <c r="M13" s="6">
        <v>-78000</v>
      </c>
      <c r="N13" s="5" t="s">
        <v>354</v>
      </c>
      <c r="O13" s="6">
        <v>0</v>
      </c>
      <c r="P13" s="7">
        <v>0</v>
      </c>
      <c r="Q13" s="6">
        <v>0</v>
      </c>
      <c r="R13" s="6">
        <v>50130.83</v>
      </c>
      <c r="S13" s="7">
        <v>0</v>
      </c>
      <c r="T13" s="6">
        <v>-50130.83</v>
      </c>
      <c r="U13" s="6">
        <v>0</v>
      </c>
      <c r="V13" s="7">
        <v>0</v>
      </c>
      <c r="W13" s="6">
        <v>0</v>
      </c>
      <c r="X13" s="7">
        <v>0</v>
      </c>
      <c r="Y13" s="7">
        <v>0</v>
      </c>
      <c r="Z13" s="6">
        <v>0</v>
      </c>
      <c r="AA13" s="6">
        <v>0</v>
      </c>
      <c r="AB13" s="7">
        <v>0</v>
      </c>
      <c r="AC13" s="6">
        <v>0</v>
      </c>
      <c r="AD13" s="7">
        <v>0</v>
      </c>
      <c r="AE13" s="7">
        <v>0</v>
      </c>
      <c r="AF13" s="6">
        <v>0</v>
      </c>
      <c r="AG13" s="6">
        <v>0</v>
      </c>
      <c r="AH13" s="7">
        <v>0</v>
      </c>
      <c r="AI13" s="6">
        <v>0</v>
      </c>
      <c r="AJ13" s="6">
        <v>9500</v>
      </c>
      <c r="AK13" s="7">
        <v>0</v>
      </c>
      <c r="AL13" s="6">
        <v>-9500</v>
      </c>
      <c r="AM13" s="6">
        <v>0</v>
      </c>
      <c r="AN13" s="7">
        <v>0</v>
      </c>
      <c r="AO13" s="6">
        <v>0</v>
      </c>
      <c r="AP13" s="7">
        <v>0</v>
      </c>
      <c r="AQ13" s="7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137630.82999999999</v>
      </c>
      <c r="AW13" s="6">
        <v>0</v>
      </c>
      <c r="AX13" s="6">
        <v>-137630.82999999999</v>
      </c>
      <c r="AY13" s="6">
        <v>0</v>
      </c>
    </row>
    <row r="14" spans="2:51" outlineLevel="2">
      <c r="B14" s="5" t="s">
        <v>355</v>
      </c>
      <c r="C14" s="7">
        <v>0</v>
      </c>
      <c r="D14" s="6">
        <v>0</v>
      </c>
      <c r="E14" s="7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7">
        <v>0</v>
      </c>
      <c r="M14" s="6">
        <v>0</v>
      </c>
      <c r="N14" s="5" t="s">
        <v>355</v>
      </c>
      <c r="O14" s="6">
        <v>0</v>
      </c>
      <c r="P14" s="7">
        <v>0</v>
      </c>
      <c r="Q14" s="6">
        <v>0</v>
      </c>
      <c r="R14" s="7">
        <v>0</v>
      </c>
      <c r="S14" s="7">
        <v>0</v>
      </c>
      <c r="T14" s="6">
        <v>0</v>
      </c>
      <c r="U14" s="6">
        <v>0</v>
      </c>
      <c r="V14" s="7">
        <v>0</v>
      </c>
      <c r="W14" s="6">
        <v>0</v>
      </c>
      <c r="X14" s="7">
        <v>0</v>
      </c>
      <c r="Y14" s="7">
        <v>0</v>
      </c>
      <c r="Z14" s="6">
        <v>0</v>
      </c>
      <c r="AA14" s="6">
        <v>0</v>
      </c>
      <c r="AB14" s="6">
        <v>18000</v>
      </c>
      <c r="AC14" s="6">
        <v>0</v>
      </c>
      <c r="AD14" s="6">
        <v>25200</v>
      </c>
      <c r="AE14" s="7">
        <v>0</v>
      </c>
      <c r="AF14" s="6">
        <v>-25200</v>
      </c>
      <c r="AG14" s="6">
        <v>0</v>
      </c>
      <c r="AH14" s="7">
        <v>0</v>
      </c>
      <c r="AI14" s="6">
        <v>0</v>
      </c>
      <c r="AJ14" s="7">
        <v>0</v>
      </c>
      <c r="AK14" s="7">
        <v>0</v>
      </c>
      <c r="AL14" s="6">
        <v>0</v>
      </c>
      <c r="AM14" s="6">
        <v>0</v>
      </c>
      <c r="AN14" s="7">
        <v>0</v>
      </c>
      <c r="AO14" s="6">
        <v>0</v>
      </c>
      <c r="AP14" s="6">
        <v>0</v>
      </c>
      <c r="AQ14" s="7">
        <v>0</v>
      </c>
      <c r="AR14" s="6">
        <v>0</v>
      </c>
      <c r="AS14" s="6">
        <v>0</v>
      </c>
      <c r="AT14" s="6">
        <v>18000</v>
      </c>
      <c r="AU14" s="6">
        <v>0</v>
      </c>
      <c r="AV14" s="6">
        <v>25200</v>
      </c>
      <c r="AW14" s="6">
        <v>0</v>
      </c>
      <c r="AX14" s="6">
        <v>-25200</v>
      </c>
      <c r="AY14" s="6">
        <v>0</v>
      </c>
    </row>
    <row r="15" spans="2:51" outlineLevel="1">
      <c r="B15" s="5" t="s">
        <v>356</v>
      </c>
      <c r="C15" s="7">
        <v>0</v>
      </c>
      <c r="D15" s="6">
        <v>0</v>
      </c>
      <c r="E15" s="7">
        <v>0</v>
      </c>
      <c r="F15" s="7">
        <v>0</v>
      </c>
      <c r="G15" s="6">
        <v>0</v>
      </c>
      <c r="H15" s="6">
        <v>0</v>
      </c>
      <c r="I15" s="7">
        <v>0</v>
      </c>
      <c r="J15" s="6">
        <v>0</v>
      </c>
      <c r="K15" s="6">
        <v>78000</v>
      </c>
      <c r="L15" s="6">
        <v>248000</v>
      </c>
      <c r="M15" s="6">
        <v>170000</v>
      </c>
      <c r="N15" s="5" t="s">
        <v>356</v>
      </c>
      <c r="O15" s="6">
        <v>31.451599999999999</v>
      </c>
      <c r="P15" s="7">
        <v>0</v>
      </c>
      <c r="Q15" s="6">
        <v>0</v>
      </c>
      <c r="R15" s="6">
        <v>50130.83</v>
      </c>
      <c r="S15" s="6">
        <v>201000</v>
      </c>
      <c r="T15" s="6">
        <v>150869.17000000001</v>
      </c>
      <c r="U15" s="6">
        <v>24.9407</v>
      </c>
      <c r="V15" s="7">
        <v>0</v>
      </c>
      <c r="W15" s="6">
        <v>0</v>
      </c>
      <c r="X15" s="7">
        <v>0</v>
      </c>
      <c r="Y15" s="6">
        <v>200000</v>
      </c>
      <c r="Z15" s="6">
        <v>200000</v>
      </c>
      <c r="AA15" s="6">
        <v>0</v>
      </c>
      <c r="AB15" s="6">
        <v>18000</v>
      </c>
      <c r="AC15" s="6">
        <v>11.042899999999999</v>
      </c>
      <c r="AD15" s="6">
        <v>25200</v>
      </c>
      <c r="AE15" s="6">
        <v>163000</v>
      </c>
      <c r="AF15" s="6">
        <v>137800</v>
      </c>
      <c r="AG15" s="6">
        <v>15.460100000000001</v>
      </c>
      <c r="AH15" s="7">
        <v>0</v>
      </c>
      <c r="AI15" s="6">
        <v>0</v>
      </c>
      <c r="AJ15" s="6">
        <v>9500</v>
      </c>
      <c r="AK15" s="6">
        <v>200000</v>
      </c>
      <c r="AL15" s="6">
        <v>190500</v>
      </c>
      <c r="AM15" s="6">
        <v>4.75</v>
      </c>
      <c r="AN15" s="7">
        <v>0</v>
      </c>
      <c r="AO15" s="6">
        <v>0</v>
      </c>
      <c r="AP15" s="6">
        <v>0</v>
      </c>
      <c r="AQ15" s="6">
        <v>268000</v>
      </c>
      <c r="AR15" s="6">
        <v>268000</v>
      </c>
      <c r="AS15" s="6">
        <v>0</v>
      </c>
      <c r="AT15" s="6">
        <v>18000</v>
      </c>
      <c r="AU15" s="6">
        <v>1.4063000000000001</v>
      </c>
      <c r="AV15" s="6">
        <v>162830.82999999999</v>
      </c>
      <c r="AW15" s="6">
        <v>1280000</v>
      </c>
      <c r="AX15" s="6">
        <v>1117169.17</v>
      </c>
      <c r="AY15" s="6">
        <v>12.7212</v>
      </c>
    </row>
    <row r="16" spans="2:51" outlineLevel="4">
      <c r="B16" s="5" t="s">
        <v>357</v>
      </c>
      <c r="C16" s="7">
        <v>0</v>
      </c>
      <c r="D16" s="6">
        <v>0</v>
      </c>
      <c r="E16" s="7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6">
        <v>13263.78</v>
      </c>
      <c r="L16" s="7">
        <v>0</v>
      </c>
      <c r="M16" s="6">
        <v>-13263.78</v>
      </c>
      <c r="N16" s="5" t="s">
        <v>357</v>
      </c>
      <c r="O16" s="6">
        <v>0</v>
      </c>
      <c r="P16" s="7">
        <v>0</v>
      </c>
      <c r="Q16" s="6">
        <v>0</v>
      </c>
      <c r="R16" s="7">
        <v>0</v>
      </c>
      <c r="S16" s="7">
        <v>0</v>
      </c>
      <c r="T16" s="6">
        <v>0</v>
      </c>
      <c r="U16" s="6">
        <v>0</v>
      </c>
      <c r="V16" s="7">
        <v>0</v>
      </c>
      <c r="W16" s="6">
        <v>0</v>
      </c>
      <c r="X16" s="6">
        <v>18600</v>
      </c>
      <c r="Y16" s="7">
        <v>0</v>
      </c>
      <c r="Z16" s="6">
        <v>-18600</v>
      </c>
      <c r="AA16" s="6">
        <v>0</v>
      </c>
      <c r="AB16" s="7">
        <v>0</v>
      </c>
      <c r="AC16" s="6">
        <v>0</v>
      </c>
      <c r="AD16" s="7">
        <v>0</v>
      </c>
      <c r="AE16" s="7">
        <v>0</v>
      </c>
      <c r="AF16" s="6">
        <v>0</v>
      </c>
      <c r="AG16" s="6">
        <v>0</v>
      </c>
      <c r="AH16" s="7">
        <v>0</v>
      </c>
      <c r="AI16" s="6">
        <v>0</v>
      </c>
      <c r="AJ16" s="7">
        <v>0</v>
      </c>
      <c r="AK16" s="7">
        <v>0</v>
      </c>
      <c r="AL16" s="6">
        <v>0</v>
      </c>
      <c r="AM16" s="6">
        <v>0</v>
      </c>
      <c r="AN16" s="7">
        <v>0</v>
      </c>
      <c r="AO16" s="6">
        <v>0</v>
      </c>
      <c r="AP16" s="7">
        <v>0</v>
      </c>
      <c r="AQ16" s="7">
        <v>0</v>
      </c>
      <c r="AR16" s="6">
        <v>0</v>
      </c>
      <c r="AS16" s="6">
        <v>0</v>
      </c>
      <c r="AT16" s="6">
        <v>0</v>
      </c>
      <c r="AU16" s="6">
        <v>0</v>
      </c>
      <c r="AV16" s="6">
        <v>31863.78</v>
      </c>
      <c r="AW16" s="6">
        <v>0</v>
      </c>
      <c r="AX16" s="6">
        <v>-31863.78</v>
      </c>
      <c r="AY16" s="6">
        <v>0</v>
      </c>
    </row>
    <row r="17" spans="2:51" outlineLevel="3">
      <c r="B17" s="5" t="s">
        <v>358</v>
      </c>
      <c r="C17" s="7">
        <v>0</v>
      </c>
      <c r="D17" s="6">
        <v>0</v>
      </c>
      <c r="E17" s="7">
        <v>0</v>
      </c>
      <c r="F17" s="7">
        <v>0</v>
      </c>
      <c r="G17" s="6">
        <v>0</v>
      </c>
      <c r="H17" s="6">
        <v>0</v>
      </c>
      <c r="I17" s="7">
        <v>0</v>
      </c>
      <c r="J17" s="6">
        <v>0</v>
      </c>
      <c r="K17" s="6">
        <v>13263.78</v>
      </c>
      <c r="L17" s="7">
        <v>0</v>
      </c>
      <c r="M17" s="6">
        <v>-13263.78</v>
      </c>
      <c r="N17" s="5" t="s">
        <v>358</v>
      </c>
      <c r="O17" s="6">
        <v>0</v>
      </c>
      <c r="P17" s="7">
        <v>0</v>
      </c>
      <c r="Q17" s="6">
        <v>0</v>
      </c>
      <c r="R17" s="7">
        <v>0</v>
      </c>
      <c r="S17" s="7">
        <v>0</v>
      </c>
      <c r="T17" s="6">
        <v>0</v>
      </c>
      <c r="U17" s="6">
        <v>0</v>
      </c>
      <c r="V17" s="7">
        <v>0</v>
      </c>
      <c r="W17" s="6">
        <v>0</v>
      </c>
      <c r="X17" s="6">
        <v>18600</v>
      </c>
      <c r="Y17" s="7">
        <v>0</v>
      </c>
      <c r="Z17" s="6">
        <v>-18600</v>
      </c>
      <c r="AA17" s="6">
        <v>0</v>
      </c>
      <c r="AB17" s="7">
        <v>0</v>
      </c>
      <c r="AC17" s="6">
        <v>0</v>
      </c>
      <c r="AD17" s="7">
        <v>0</v>
      </c>
      <c r="AE17" s="7">
        <v>0</v>
      </c>
      <c r="AF17" s="6">
        <v>0</v>
      </c>
      <c r="AG17" s="6">
        <v>0</v>
      </c>
      <c r="AH17" s="7">
        <v>0</v>
      </c>
      <c r="AI17" s="6">
        <v>0</v>
      </c>
      <c r="AJ17" s="7">
        <v>0</v>
      </c>
      <c r="AK17" s="7">
        <v>0</v>
      </c>
      <c r="AL17" s="6">
        <v>0</v>
      </c>
      <c r="AM17" s="6">
        <v>0</v>
      </c>
      <c r="AN17" s="7">
        <v>0</v>
      </c>
      <c r="AO17" s="6">
        <v>0</v>
      </c>
      <c r="AP17" s="7">
        <v>0</v>
      </c>
      <c r="AQ17" s="7">
        <v>0</v>
      </c>
      <c r="AR17" s="6">
        <v>0</v>
      </c>
      <c r="AS17" s="6">
        <v>0</v>
      </c>
      <c r="AT17" s="6">
        <v>0</v>
      </c>
      <c r="AU17" s="6">
        <v>0</v>
      </c>
      <c r="AV17" s="6">
        <v>31863.78</v>
      </c>
      <c r="AW17" s="6">
        <v>0</v>
      </c>
      <c r="AX17" s="6">
        <v>-31863.78</v>
      </c>
      <c r="AY17" s="6">
        <v>0</v>
      </c>
    </row>
    <row r="18" spans="2:51" outlineLevel="4">
      <c r="B18" s="5" t="s">
        <v>359</v>
      </c>
      <c r="C18" s="7">
        <v>0</v>
      </c>
      <c r="D18" s="6">
        <v>0</v>
      </c>
      <c r="E18" s="7">
        <v>0</v>
      </c>
      <c r="F18" s="7">
        <v>0</v>
      </c>
      <c r="G18" s="6">
        <v>0</v>
      </c>
      <c r="H18" s="6">
        <v>0</v>
      </c>
      <c r="I18" s="7">
        <v>0</v>
      </c>
      <c r="J18" s="6">
        <v>0</v>
      </c>
      <c r="K18" s="6">
        <v>1022</v>
      </c>
      <c r="L18" s="7">
        <v>0</v>
      </c>
      <c r="M18" s="6">
        <v>-1022</v>
      </c>
      <c r="N18" s="5" t="s">
        <v>359</v>
      </c>
      <c r="O18" s="6">
        <v>0</v>
      </c>
      <c r="P18" s="7">
        <v>0</v>
      </c>
      <c r="Q18" s="6">
        <v>0</v>
      </c>
      <c r="R18" s="7">
        <v>0</v>
      </c>
      <c r="S18" s="7">
        <v>0</v>
      </c>
      <c r="T18" s="6">
        <v>0</v>
      </c>
      <c r="U18" s="6">
        <v>0</v>
      </c>
      <c r="V18" s="7">
        <v>0</v>
      </c>
      <c r="W18" s="6">
        <v>0</v>
      </c>
      <c r="X18" s="6">
        <v>1022</v>
      </c>
      <c r="Y18" s="7">
        <v>0</v>
      </c>
      <c r="Z18" s="6">
        <v>-1022</v>
      </c>
      <c r="AA18" s="6">
        <v>0</v>
      </c>
      <c r="AB18" s="7">
        <v>0</v>
      </c>
      <c r="AC18" s="6">
        <v>0</v>
      </c>
      <c r="AD18" s="6">
        <v>6508.5</v>
      </c>
      <c r="AE18" s="7">
        <v>0</v>
      </c>
      <c r="AF18" s="6">
        <v>-6508.5</v>
      </c>
      <c r="AG18" s="6">
        <v>0</v>
      </c>
      <c r="AH18" s="7">
        <v>0</v>
      </c>
      <c r="AI18" s="6">
        <v>0</v>
      </c>
      <c r="AJ18" s="7">
        <v>0</v>
      </c>
      <c r="AK18" s="7">
        <v>0</v>
      </c>
      <c r="AL18" s="6">
        <v>0</v>
      </c>
      <c r="AM18" s="6">
        <v>0</v>
      </c>
      <c r="AN18" s="7">
        <v>0</v>
      </c>
      <c r="AO18" s="6">
        <v>0</v>
      </c>
      <c r="AP18" s="7">
        <v>0</v>
      </c>
      <c r="AQ18" s="7">
        <v>0</v>
      </c>
      <c r="AR18" s="6">
        <v>0</v>
      </c>
      <c r="AS18" s="6">
        <v>0</v>
      </c>
      <c r="AT18" s="6">
        <v>0</v>
      </c>
      <c r="AU18" s="6">
        <v>0</v>
      </c>
      <c r="AV18" s="6">
        <v>8552.5</v>
      </c>
      <c r="AW18" s="6">
        <v>0</v>
      </c>
      <c r="AX18" s="6">
        <v>-8552.5</v>
      </c>
      <c r="AY18" s="6">
        <v>0</v>
      </c>
    </row>
    <row r="19" spans="2:51" outlineLevel="4">
      <c r="B19" s="5" t="s">
        <v>360</v>
      </c>
      <c r="C19" s="7">
        <v>0</v>
      </c>
      <c r="D19" s="6">
        <v>0</v>
      </c>
      <c r="E19" s="7">
        <v>0</v>
      </c>
      <c r="F19" s="7">
        <v>0</v>
      </c>
      <c r="G19" s="6">
        <v>0</v>
      </c>
      <c r="H19" s="6">
        <v>0</v>
      </c>
      <c r="I19" s="7">
        <v>0</v>
      </c>
      <c r="J19" s="6">
        <v>0</v>
      </c>
      <c r="K19" s="6">
        <v>4130</v>
      </c>
      <c r="L19" s="7">
        <v>0</v>
      </c>
      <c r="M19" s="6">
        <v>-4130</v>
      </c>
      <c r="N19" s="5" t="s">
        <v>360</v>
      </c>
      <c r="O19" s="6">
        <v>0</v>
      </c>
      <c r="P19" s="7">
        <v>0</v>
      </c>
      <c r="Q19" s="6">
        <v>0</v>
      </c>
      <c r="R19" s="7">
        <v>0</v>
      </c>
      <c r="S19" s="7">
        <v>0</v>
      </c>
      <c r="T19" s="6">
        <v>0</v>
      </c>
      <c r="U19" s="6">
        <v>0</v>
      </c>
      <c r="V19" s="7">
        <v>0</v>
      </c>
      <c r="W19" s="6">
        <v>0</v>
      </c>
      <c r="X19" s="6">
        <v>4130</v>
      </c>
      <c r="Y19" s="7">
        <v>0</v>
      </c>
      <c r="Z19" s="6">
        <v>-4130</v>
      </c>
      <c r="AA19" s="6">
        <v>0</v>
      </c>
      <c r="AB19" s="7">
        <v>0</v>
      </c>
      <c r="AC19" s="6">
        <v>0</v>
      </c>
      <c r="AD19" s="7">
        <v>0</v>
      </c>
      <c r="AE19" s="7">
        <v>0</v>
      </c>
      <c r="AF19" s="6">
        <v>0</v>
      </c>
      <c r="AG19" s="6">
        <v>0</v>
      </c>
      <c r="AH19" s="7">
        <v>0</v>
      </c>
      <c r="AI19" s="6">
        <v>0</v>
      </c>
      <c r="AJ19" s="7">
        <v>0</v>
      </c>
      <c r="AK19" s="7">
        <v>0</v>
      </c>
      <c r="AL19" s="6">
        <v>0</v>
      </c>
      <c r="AM19" s="6">
        <v>0</v>
      </c>
      <c r="AN19" s="7">
        <v>0</v>
      </c>
      <c r="AO19" s="6">
        <v>0</v>
      </c>
      <c r="AP19" s="7">
        <v>0</v>
      </c>
      <c r="AQ19" s="7">
        <v>0</v>
      </c>
      <c r="AR19" s="6">
        <v>0</v>
      </c>
      <c r="AS19" s="6">
        <v>0</v>
      </c>
      <c r="AT19" s="6">
        <v>0</v>
      </c>
      <c r="AU19" s="6">
        <v>0</v>
      </c>
      <c r="AV19" s="6">
        <v>8260</v>
      </c>
      <c r="AW19" s="6">
        <v>0</v>
      </c>
      <c r="AX19" s="6">
        <v>-8260</v>
      </c>
      <c r="AY19" s="6">
        <v>0</v>
      </c>
    </row>
    <row r="20" spans="2:51" outlineLevel="4">
      <c r="B20" s="5" t="s">
        <v>361</v>
      </c>
      <c r="C20" s="7">
        <v>0</v>
      </c>
      <c r="D20" s="6">
        <v>0</v>
      </c>
      <c r="E20" s="7">
        <v>0</v>
      </c>
      <c r="F20" s="7">
        <v>0</v>
      </c>
      <c r="G20" s="6">
        <v>0</v>
      </c>
      <c r="H20" s="6">
        <v>0</v>
      </c>
      <c r="I20" s="7">
        <v>0</v>
      </c>
      <c r="J20" s="6">
        <v>0</v>
      </c>
      <c r="K20" s="6">
        <v>2583</v>
      </c>
      <c r="L20" s="7">
        <v>0</v>
      </c>
      <c r="M20" s="6">
        <v>-2583</v>
      </c>
      <c r="N20" s="5" t="s">
        <v>361</v>
      </c>
      <c r="O20" s="6">
        <v>0</v>
      </c>
      <c r="P20" s="7">
        <v>0</v>
      </c>
      <c r="Q20" s="6">
        <v>0</v>
      </c>
      <c r="R20" s="7">
        <v>0</v>
      </c>
      <c r="S20" s="7">
        <v>0</v>
      </c>
      <c r="T20" s="6">
        <v>0</v>
      </c>
      <c r="U20" s="6">
        <v>0</v>
      </c>
      <c r="V20" s="7">
        <v>0</v>
      </c>
      <c r="W20" s="6">
        <v>0</v>
      </c>
      <c r="X20" s="6">
        <v>2583</v>
      </c>
      <c r="Y20" s="7">
        <v>0</v>
      </c>
      <c r="Z20" s="6">
        <v>-2583</v>
      </c>
      <c r="AA20" s="6">
        <v>0</v>
      </c>
      <c r="AB20" s="7">
        <v>0</v>
      </c>
      <c r="AC20" s="6">
        <v>0</v>
      </c>
      <c r="AD20" s="7">
        <v>0</v>
      </c>
      <c r="AE20" s="7">
        <v>0</v>
      </c>
      <c r="AF20" s="6">
        <v>0</v>
      </c>
      <c r="AG20" s="6">
        <v>0</v>
      </c>
      <c r="AH20" s="7">
        <v>0</v>
      </c>
      <c r="AI20" s="6">
        <v>0</v>
      </c>
      <c r="AJ20" s="7">
        <v>0</v>
      </c>
      <c r="AK20" s="7">
        <v>0</v>
      </c>
      <c r="AL20" s="6">
        <v>0</v>
      </c>
      <c r="AM20" s="6">
        <v>0</v>
      </c>
      <c r="AN20" s="7">
        <v>0</v>
      </c>
      <c r="AO20" s="6">
        <v>0</v>
      </c>
      <c r="AP20" s="7">
        <v>0</v>
      </c>
      <c r="AQ20" s="7">
        <v>0</v>
      </c>
      <c r="AR20" s="6">
        <v>0</v>
      </c>
      <c r="AS20" s="6">
        <v>0</v>
      </c>
      <c r="AT20" s="6">
        <v>0</v>
      </c>
      <c r="AU20" s="6">
        <v>0</v>
      </c>
      <c r="AV20" s="6">
        <v>5166</v>
      </c>
      <c r="AW20" s="6">
        <v>0</v>
      </c>
      <c r="AX20" s="6">
        <v>-5166</v>
      </c>
      <c r="AY20" s="6">
        <v>0</v>
      </c>
    </row>
    <row r="21" spans="2:51" outlineLevel="3">
      <c r="B21" s="5" t="s">
        <v>362</v>
      </c>
      <c r="C21" s="7">
        <v>0</v>
      </c>
      <c r="D21" s="6">
        <v>0</v>
      </c>
      <c r="E21" s="7">
        <v>0</v>
      </c>
      <c r="F21" s="7">
        <v>0</v>
      </c>
      <c r="G21" s="6">
        <v>0</v>
      </c>
      <c r="H21" s="6">
        <v>0</v>
      </c>
      <c r="I21" s="7">
        <v>0</v>
      </c>
      <c r="J21" s="6">
        <v>0</v>
      </c>
      <c r="K21" s="6">
        <v>7735</v>
      </c>
      <c r="L21" s="7">
        <v>0</v>
      </c>
      <c r="M21" s="6">
        <v>-7735</v>
      </c>
      <c r="N21" s="5" t="s">
        <v>362</v>
      </c>
      <c r="O21" s="6">
        <v>0</v>
      </c>
      <c r="P21" s="7">
        <v>0</v>
      </c>
      <c r="Q21" s="6">
        <v>0</v>
      </c>
      <c r="R21" s="7">
        <v>0</v>
      </c>
      <c r="S21" s="7">
        <v>0</v>
      </c>
      <c r="T21" s="6">
        <v>0</v>
      </c>
      <c r="U21" s="6">
        <v>0</v>
      </c>
      <c r="V21" s="7">
        <v>0</v>
      </c>
      <c r="W21" s="6">
        <v>0</v>
      </c>
      <c r="X21" s="6">
        <v>7735</v>
      </c>
      <c r="Y21" s="7">
        <v>0</v>
      </c>
      <c r="Z21" s="6">
        <v>-7735</v>
      </c>
      <c r="AA21" s="6">
        <v>0</v>
      </c>
      <c r="AB21" s="7">
        <v>0</v>
      </c>
      <c r="AC21" s="6">
        <v>0</v>
      </c>
      <c r="AD21" s="6">
        <v>6508.5</v>
      </c>
      <c r="AE21" s="7">
        <v>0</v>
      </c>
      <c r="AF21" s="6">
        <v>-6508.5</v>
      </c>
      <c r="AG21" s="6">
        <v>0</v>
      </c>
      <c r="AH21" s="7">
        <v>0</v>
      </c>
      <c r="AI21" s="6">
        <v>0</v>
      </c>
      <c r="AJ21" s="7">
        <v>0</v>
      </c>
      <c r="AK21" s="7">
        <v>0</v>
      </c>
      <c r="AL21" s="6">
        <v>0</v>
      </c>
      <c r="AM21" s="6">
        <v>0</v>
      </c>
      <c r="AN21" s="7">
        <v>0</v>
      </c>
      <c r="AO21" s="6">
        <v>0</v>
      </c>
      <c r="AP21" s="7">
        <v>0</v>
      </c>
      <c r="AQ21" s="7">
        <v>0</v>
      </c>
      <c r="AR21" s="6">
        <v>0</v>
      </c>
      <c r="AS21" s="6">
        <v>0</v>
      </c>
      <c r="AT21" s="6">
        <v>0</v>
      </c>
      <c r="AU21" s="6">
        <v>0</v>
      </c>
      <c r="AV21" s="6">
        <v>21978.5</v>
      </c>
      <c r="AW21" s="6">
        <v>0</v>
      </c>
      <c r="AX21" s="6">
        <v>-21978.5</v>
      </c>
      <c r="AY21" s="6">
        <v>0</v>
      </c>
    </row>
    <row r="22" spans="2:51" outlineLevel="3">
      <c r="B22" s="5" t="s">
        <v>363</v>
      </c>
      <c r="C22" s="7">
        <v>0</v>
      </c>
      <c r="D22" s="6">
        <v>0</v>
      </c>
      <c r="E22" s="7">
        <v>0</v>
      </c>
      <c r="F22" s="6">
        <v>60000</v>
      </c>
      <c r="G22" s="6">
        <v>60000</v>
      </c>
      <c r="H22" s="6">
        <v>0</v>
      </c>
      <c r="I22" s="7">
        <v>0</v>
      </c>
      <c r="J22" s="6">
        <v>0</v>
      </c>
      <c r="K22" s="7">
        <v>0</v>
      </c>
      <c r="L22" s="6">
        <v>121000</v>
      </c>
      <c r="M22" s="6">
        <v>121000</v>
      </c>
      <c r="N22" s="5" t="s">
        <v>363</v>
      </c>
      <c r="O22" s="6">
        <v>0</v>
      </c>
      <c r="P22" s="7">
        <v>0</v>
      </c>
      <c r="Q22" s="6">
        <v>0</v>
      </c>
      <c r="R22" s="7">
        <v>0</v>
      </c>
      <c r="S22" s="6">
        <v>39000</v>
      </c>
      <c r="T22" s="6">
        <v>39000</v>
      </c>
      <c r="U22" s="6">
        <v>0</v>
      </c>
      <c r="V22" s="7">
        <v>0</v>
      </c>
      <c r="W22" s="6">
        <v>0</v>
      </c>
      <c r="X22" s="7">
        <v>0</v>
      </c>
      <c r="Y22" s="6">
        <v>2061000</v>
      </c>
      <c r="Z22" s="6">
        <v>2061000</v>
      </c>
      <c r="AA22" s="6">
        <v>0</v>
      </c>
      <c r="AB22" s="7">
        <v>0</v>
      </c>
      <c r="AC22" s="6">
        <v>0</v>
      </c>
      <c r="AD22" s="7">
        <v>0</v>
      </c>
      <c r="AE22" s="6">
        <v>95000</v>
      </c>
      <c r="AF22" s="6">
        <v>95000</v>
      </c>
      <c r="AG22" s="6">
        <v>0</v>
      </c>
      <c r="AH22" s="7">
        <v>0</v>
      </c>
      <c r="AI22" s="6">
        <v>0</v>
      </c>
      <c r="AJ22" s="7">
        <v>0</v>
      </c>
      <c r="AK22" s="6">
        <v>54000</v>
      </c>
      <c r="AL22" s="6">
        <v>54000</v>
      </c>
      <c r="AM22" s="6">
        <v>0</v>
      </c>
      <c r="AN22" s="7">
        <v>0</v>
      </c>
      <c r="AO22" s="6">
        <v>0</v>
      </c>
      <c r="AP22" s="7">
        <v>0</v>
      </c>
      <c r="AQ22" s="6">
        <v>150000</v>
      </c>
      <c r="AR22" s="6">
        <v>150000</v>
      </c>
      <c r="AS22" s="6">
        <v>0</v>
      </c>
      <c r="AT22" s="6">
        <v>0</v>
      </c>
      <c r="AU22" s="6">
        <v>0</v>
      </c>
      <c r="AV22" s="6">
        <v>0</v>
      </c>
      <c r="AW22" s="6">
        <v>2580000</v>
      </c>
      <c r="AX22" s="6">
        <v>2580000</v>
      </c>
      <c r="AY22" s="6">
        <v>0</v>
      </c>
    </row>
    <row r="23" spans="2:51" outlineLevel="2">
      <c r="B23" s="5" t="s">
        <v>364</v>
      </c>
      <c r="C23" s="7">
        <v>0</v>
      </c>
      <c r="D23" s="6">
        <v>0</v>
      </c>
      <c r="E23" s="7">
        <v>0</v>
      </c>
      <c r="F23" s="6">
        <v>60000</v>
      </c>
      <c r="G23" s="6">
        <v>60000</v>
      </c>
      <c r="H23" s="6">
        <v>0</v>
      </c>
      <c r="I23" s="7">
        <v>0</v>
      </c>
      <c r="J23" s="6">
        <v>0</v>
      </c>
      <c r="K23" s="6">
        <v>20998.78</v>
      </c>
      <c r="L23" s="6">
        <v>121000</v>
      </c>
      <c r="M23" s="6">
        <v>100001.22</v>
      </c>
      <c r="N23" s="5" t="s">
        <v>364</v>
      </c>
      <c r="O23" s="6">
        <v>17.354399999999998</v>
      </c>
      <c r="P23" s="7">
        <v>0</v>
      </c>
      <c r="Q23" s="6">
        <v>0</v>
      </c>
      <c r="R23" s="7">
        <v>0</v>
      </c>
      <c r="S23" s="6">
        <v>39000</v>
      </c>
      <c r="T23" s="6">
        <v>39000</v>
      </c>
      <c r="U23" s="6">
        <v>0</v>
      </c>
      <c r="V23" s="7">
        <v>0</v>
      </c>
      <c r="W23" s="6">
        <v>0</v>
      </c>
      <c r="X23" s="6">
        <v>26335</v>
      </c>
      <c r="Y23" s="6">
        <v>2061000</v>
      </c>
      <c r="Z23" s="6">
        <v>2034665</v>
      </c>
      <c r="AA23" s="6">
        <v>1.2778</v>
      </c>
      <c r="AB23" s="7">
        <v>0</v>
      </c>
      <c r="AC23" s="6">
        <v>0</v>
      </c>
      <c r="AD23" s="6">
        <v>6508.5</v>
      </c>
      <c r="AE23" s="6">
        <v>95000</v>
      </c>
      <c r="AF23" s="6">
        <v>88491.5</v>
      </c>
      <c r="AG23" s="6">
        <v>6.8510999999999997</v>
      </c>
      <c r="AH23" s="7">
        <v>0</v>
      </c>
      <c r="AI23" s="6">
        <v>0</v>
      </c>
      <c r="AJ23" s="7">
        <v>0</v>
      </c>
      <c r="AK23" s="6">
        <v>54000</v>
      </c>
      <c r="AL23" s="6">
        <v>54000</v>
      </c>
      <c r="AM23" s="6">
        <v>0</v>
      </c>
      <c r="AN23" s="7">
        <v>0</v>
      </c>
      <c r="AO23" s="6">
        <v>0</v>
      </c>
      <c r="AP23" s="7">
        <v>0</v>
      </c>
      <c r="AQ23" s="6">
        <v>150000</v>
      </c>
      <c r="AR23" s="6">
        <v>150000</v>
      </c>
      <c r="AS23" s="6">
        <v>0</v>
      </c>
      <c r="AT23" s="6">
        <v>0</v>
      </c>
      <c r="AU23" s="6">
        <v>0</v>
      </c>
      <c r="AV23" s="6">
        <v>53842.28</v>
      </c>
      <c r="AW23" s="6">
        <v>2580000</v>
      </c>
      <c r="AX23" s="6">
        <v>2526157.7200000002</v>
      </c>
      <c r="AY23" s="6">
        <v>2.0869</v>
      </c>
    </row>
    <row r="24" spans="2:51" outlineLevel="4">
      <c r="B24" s="5" t="s">
        <v>422</v>
      </c>
      <c r="C24" s="7">
        <v>0</v>
      </c>
      <c r="D24" s="6">
        <v>0</v>
      </c>
      <c r="E24" s="7">
        <v>0</v>
      </c>
      <c r="F24" s="7">
        <v>0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7">
        <v>0</v>
      </c>
      <c r="M24" s="6">
        <v>0</v>
      </c>
      <c r="N24" s="5" t="s">
        <v>422</v>
      </c>
      <c r="O24" s="6">
        <v>0</v>
      </c>
      <c r="P24" s="7">
        <v>0</v>
      </c>
      <c r="Q24" s="6">
        <v>0</v>
      </c>
      <c r="R24" s="6">
        <v>8030</v>
      </c>
      <c r="S24" s="7">
        <v>0</v>
      </c>
      <c r="T24" s="6">
        <v>-8030</v>
      </c>
      <c r="U24" s="6">
        <v>0</v>
      </c>
      <c r="V24" s="7">
        <v>0</v>
      </c>
      <c r="W24" s="6">
        <v>0</v>
      </c>
      <c r="X24" s="7">
        <v>0</v>
      </c>
      <c r="Y24" s="7">
        <v>0</v>
      </c>
      <c r="Z24" s="6">
        <v>0</v>
      </c>
      <c r="AA24" s="6">
        <v>0</v>
      </c>
      <c r="AB24" s="7">
        <v>0</v>
      </c>
      <c r="AC24" s="6">
        <v>0</v>
      </c>
      <c r="AD24" s="7">
        <v>0</v>
      </c>
      <c r="AE24" s="7">
        <v>0</v>
      </c>
      <c r="AF24" s="6">
        <v>0</v>
      </c>
      <c r="AG24" s="6">
        <v>0</v>
      </c>
      <c r="AH24" s="7">
        <v>0</v>
      </c>
      <c r="AI24" s="6">
        <v>0</v>
      </c>
      <c r="AJ24" s="7">
        <v>0</v>
      </c>
      <c r="AK24" s="7">
        <v>0</v>
      </c>
      <c r="AL24" s="6">
        <v>0</v>
      </c>
      <c r="AM24" s="6">
        <v>0</v>
      </c>
      <c r="AN24" s="7">
        <v>0</v>
      </c>
      <c r="AO24" s="6">
        <v>0</v>
      </c>
      <c r="AP24" s="7">
        <v>0</v>
      </c>
      <c r="AQ24" s="7">
        <v>0</v>
      </c>
      <c r="AR24" s="6">
        <v>0</v>
      </c>
      <c r="AS24" s="6">
        <v>0</v>
      </c>
      <c r="AT24" s="6">
        <v>0</v>
      </c>
      <c r="AU24" s="6">
        <v>0</v>
      </c>
      <c r="AV24" s="6">
        <v>8030</v>
      </c>
      <c r="AW24" s="6">
        <v>0</v>
      </c>
      <c r="AX24" s="6">
        <v>-8030</v>
      </c>
      <c r="AY24" s="6">
        <v>0</v>
      </c>
    </row>
    <row r="25" spans="2:51" outlineLevel="3">
      <c r="B25" s="5" t="s">
        <v>425</v>
      </c>
      <c r="C25" s="7">
        <v>0</v>
      </c>
      <c r="D25" s="6">
        <v>0</v>
      </c>
      <c r="E25" s="7">
        <v>0</v>
      </c>
      <c r="F25" s="7">
        <v>0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7">
        <v>0</v>
      </c>
      <c r="M25" s="6">
        <v>0</v>
      </c>
      <c r="N25" s="5" t="s">
        <v>425</v>
      </c>
      <c r="O25" s="6">
        <v>0</v>
      </c>
      <c r="P25" s="7">
        <v>0</v>
      </c>
      <c r="Q25" s="6">
        <v>0</v>
      </c>
      <c r="R25" s="6">
        <v>8030</v>
      </c>
      <c r="S25" s="7">
        <v>0</v>
      </c>
      <c r="T25" s="6">
        <v>-8030</v>
      </c>
      <c r="U25" s="6">
        <v>0</v>
      </c>
      <c r="V25" s="7">
        <v>0</v>
      </c>
      <c r="W25" s="6">
        <v>0</v>
      </c>
      <c r="X25" s="7">
        <v>0</v>
      </c>
      <c r="Y25" s="7">
        <v>0</v>
      </c>
      <c r="Z25" s="6">
        <v>0</v>
      </c>
      <c r="AA25" s="6">
        <v>0</v>
      </c>
      <c r="AB25" s="7">
        <v>0</v>
      </c>
      <c r="AC25" s="6">
        <v>0</v>
      </c>
      <c r="AD25" s="7">
        <v>0</v>
      </c>
      <c r="AE25" s="7">
        <v>0</v>
      </c>
      <c r="AF25" s="6">
        <v>0</v>
      </c>
      <c r="AG25" s="6">
        <v>0</v>
      </c>
      <c r="AH25" s="7">
        <v>0</v>
      </c>
      <c r="AI25" s="6">
        <v>0</v>
      </c>
      <c r="AJ25" s="7">
        <v>0</v>
      </c>
      <c r="AK25" s="7">
        <v>0</v>
      </c>
      <c r="AL25" s="6">
        <v>0</v>
      </c>
      <c r="AM25" s="6">
        <v>0</v>
      </c>
      <c r="AN25" s="7">
        <v>0</v>
      </c>
      <c r="AO25" s="6">
        <v>0</v>
      </c>
      <c r="AP25" s="7">
        <v>0</v>
      </c>
      <c r="AQ25" s="7">
        <v>0</v>
      </c>
      <c r="AR25" s="6">
        <v>0</v>
      </c>
      <c r="AS25" s="6">
        <v>0</v>
      </c>
      <c r="AT25" s="6">
        <v>0</v>
      </c>
      <c r="AU25" s="6">
        <v>0</v>
      </c>
      <c r="AV25" s="6">
        <v>8030</v>
      </c>
      <c r="AW25" s="6">
        <v>0</v>
      </c>
      <c r="AX25" s="6">
        <v>-8030</v>
      </c>
      <c r="AY25" s="6">
        <v>0</v>
      </c>
    </row>
    <row r="26" spans="2:51" outlineLevel="4">
      <c r="B26" s="5" t="s">
        <v>365</v>
      </c>
      <c r="C26" s="7">
        <v>0</v>
      </c>
      <c r="D26" s="6">
        <v>0</v>
      </c>
      <c r="E26" s="7">
        <v>0</v>
      </c>
      <c r="F26" s="7">
        <v>0</v>
      </c>
      <c r="G26" s="6">
        <v>0</v>
      </c>
      <c r="H26" s="6">
        <v>0</v>
      </c>
      <c r="I26" s="7">
        <v>0</v>
      </c>
      <c r="J26" s="6">
        <v>0</v>
      </c>
      <c r="K26" s="6">
        <v>1022</v>
      </c>
      <c r="L26" s="7">
        <v>0</v>
      </c>
      <c r="M26" s="6">
        <v>-1022</v>
      </c>
      <c r="N26" s="5" t="s">
        <v>365</v>
      </c>
      <c r="O26" s="6">
        <v>0</v>
      </c>
      <c r="P26" s="7">
        <v>0</v>
      </c>
      <c r="Q26" s="6">
        <v>0</v>
      </c>
      <c r="R26" s="6">
        <v>1022</v>
      </c>
      <c r="S26" s="7">
        <v>0</v>
      </c>
      <c r="T26" s="6">
        <v>-1022</v>
      </c>
      <c r="U26" s="6">
        <v>0</v>
      </c>
      <c r="V26" s="6">
        <v>19740</v>
      </c>
      <c r="W26" s="6">
        <v>0</v>
      </c>
      <c r="X26" s="6">
        <v>39622</v>
      </c>
      <c r="Y26" s="7">
        <v>0</v>
      </c>
      <c r="Z26" s="6">
        <v>-39622</v>
      </c>
      <c r="AA26" s="6">
        <v>0</v>
      </c>
      <c r="AB26" s="6">
        <v>22052.2</v>
      </c>
      <c r="AC26" s="6">
        <v>0</v>
      </c>
      <c r="AD26" s="6">
        <v>50427.35</v>
      </c>
      <c r="AE26" s="7">
        <v>0</v>
      </c>
      <c r="AF26" s="6">
        <v>-50427.35</v>
      </c>
      <c r="AG26" s="6">
        <v>0</v>
      </c>
      <c r="AH26" s="7">
        <v>0</v>
      </c>
      <c r="AI26" s="6">
        <v>0</v>
      </c>
      <c r="AJ26" s="7">
        <v>0</v>
      </c>
      <c r="AK26" s="7">
        <v>0</v>
      </c>
      <c r="AL26" s="6">
        <v>0</v>
      </c>
      <c r="AM26" s="6">
        <v>0</v>
      </c>
      <c r="AN26" s="7">
        <v>0</v>
      </c>
      <c r="AO26" s="6">
        <v>0</v>
      </c>
      <c r="AP26" s="6">
        <v>1022</v>
      </c>
      <c r="AQ26" s="7">
        <v>0</v>
      </c>
      <c r="AR26" s="6">
        <v>-1022</v>
      </c>
      <c r="AS26" s="6">
        <v>0</v>
      </c>
      <c r="AT26" s="6">
        <v>41792.199999999997</v>
      </c>
      <c r="AU26" s="6">
        <v>0</v>
      </c>
      <c r="AV26" s="6">
        <v>93115.35</v>
      </c>
      <c r="AW26" s="6">
        <v>0</v>
      </c>
      <c r="AX26" s="6">
        <v>-93115.35</v>
      </c>
      <c r="AY26" s="6">
        <v>0</v>
      </c>
    </row>
    <row r="27" spans="2:51" outlineLevel="4">
      <c r="B27" s="5" t="s">
        <v>366</v>
      </c>
      <c r="C27" s="7">
        <v>0</v>
      </c>
      <c r="D27" s="6">
        <v>0</v>
      </c>
      <c r="E27" s="7">
        <v>0</v>
      </c>
      <c r="F27" s="7">
        <v>0</v>
      </c>
      <c r="G27" s="6">
        <v>0</v>
      </c>
      <c r="H27" s="6">
        <v>0</v>
      </c>
      <c r="I27" s="7">
        <v>0</v>
      </c>
      <c r="J27" s="6">
        <v>0</v>
      </c>
      <c r="K27" s="6">
        <v>4130</v>
      </c>
      <c r="L27" s="7">
        <v>0</v>
      </c>
      <c r="M27" s="6">
        <v>-4130</v>
      </c>
      <c r="N27" s="5" t="s">
        <v>366</v>
      </c>
      <c r="O27" s="6">
        <v>0</v>
      </c>
      <c r="P27" s="7">
        <v>0</v>
      </c>
      <c r="Q27" s="6">
        <v>0</v>
      </c>
      <c r="R27" s="6">
        <v>4130</v>
      </c>
      <c r="S27" s="7">
        <v>0</v>
      </c>
      <c r="T27" s="6">
        <v>-4130</v>
      </c>
      <c r="U27" s="6">
        <v>0</v>
      </c>
      <c r="V27" s="7">
        <v>0</v>
      </c>
      <c r="W27" s="6">
        <v>0</v>
      </c>
      <c r="X27" s="6">
        <v>4130</v>
      </c>
      <c r="Y27" s="7">
        <v>0</v>
      </c>
      <c r="Z27" s="6">
        <v>-4130</v>
      </c>
      <c r="AA27" s="6">
        <v>0</v>
      </c>
      <c r="AB27" s="7">
        <v>0</v>
      </c>
      <c r="AC27" s="6">
        <v>0</v>
      </c>
      <c r="AD27" s="6">
        <v>16520</v>
      </c>
      <c r="AE27" s="7">
        <v>0</v>
      </c>
      <c r="AF27" s="6">
        <v>-16520</v>
      </c>
      <c r="AG27" s="6">
        <v>0</v>
      </c>
      <c r="AH27" s="7">
        <v>0</v>
      </c>
      <c r="AI27" s="6">
        <v>0</v>
      </c>
      <c r="AJ27" s="7">
        <v>0</v>
      </c>
      <c r="AK27" s="7">
        <v>0</v>
      </c>
      <c r="AL27" s="6">
        <v>0</v>
      </c>
      <c r="AM27" s="6">
        <v>0</v>
      </c>
      <c r="AN27" s="7">
        <v>0</v>
      </c>
      <c r="AO27" s="6">
        <v>0</v>
      </c>
      <c r="AP27" s="6">
        <v>4130</v>
      </c>
      <c r="AQ27" s="7">
        <v>0</v>
      </c>
      <c r="AR27" s="6">
        <v>-4130</v>
      </c>
      <c r="AS27" s="6">
        <v>0</v>
      </c>
      <c r="AT27" s="6">
        <v>0</v>
      </c>
      <c r="AU27" s="6">
        <v>0</v>
      </c>
      <c r="AV27" s="6">
        <v>33040</v>
      </c>
      <c r="AW27" s="6">
        <v>0</v>
      </c>
      <c r="AX27" s="6">
        <v>-33040</v>
      </c>
      <c r="AY27" s="6">
        <v>0</v>
      </c>
    </row>
    <row r="28" spans="2:51" outlineLevel="4">
      <c r="B28" s="5" t="s">
        <v>367</v>
      </c>
      <c r="C28" s="7">
        <v>0</v>
      </c>
      <c r="D28" s="6">
        <v>0</v>
      </c>
      <c r="E28" s="7">
        <v>0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6">
        <v>2583</v>
      </c>
      <c r="L28" s="7">
        <v>0</v>
      </c>
      <c r="M28" s="6">
        <v>-2583</v>
      </c>
      <c r="N28" s="5" t="s">
        <v>367</v>
      </c>
      <c r="O28" s="6">
        <v>0</v>
      </c>
      <c r="P28" s="7">
        <v>0</v>
      </c>
      <c r="Q28" s="6">
        <v>0</v>
      </c>
      <c r="R28" s="6">
        <v>2583</v>
      </c>
      <c r="S28" s="7">
        <v>0</v>
      </c>
      <c r="T28" s="6">
        <v>-2583</v>
      </c>
      <c r="U28" s="6">
        <v>0</v>
      </c>
      <c r="V28" s="7">
        <v>0</v>
      </c>
      <c r="W28" s="6">
        <v>0</v>
      </c>
      <c r="X28" s="6">
        <v>2583</v>
      </c>
      <c r="Y28" s="7">
        <v>0</v>
      </c>
      <c r="Z28" s="6">
        <v>-2583</v>
      </c>
      <c r="AA28" s="6">
        <v>0</v>
      </c>
      <c r="AB28" s="7">
        <v>0</v>
      </c>
      <c r="AC28" s="6">
        <v>0</v>
      </c>
      <c r="AD28" s="6">
        <v>10332</v>
      </c>
      <c r="AE28" s="7">
        <v>0</v>
      </c>
      <c r="AF28" s="6">
        <v>-10332</v>
      </c>
      <c r="AG28" s="6">
        <v>0</v>
      </c>
      <c r="AH28" s="7">
        <v>0</v>
      </c>
      <c r="AI28" s="6">
        <v>0</v>
      </c>
      <c r="AJ28" s="7">
        <v>0</v>
      </c>
      <c r="AK28" s="7">
        <v>0</v>
      </c>
      <c r="AL28" s="6">
        <v>0</v>
      </c>
      <c r="AM28" s="6">
        <v>0</v>
      </c>
      <c r="AN28" s="7">
        <v>0</v>
      </c>
      <c r="AO28" s="6">
        <v>0</v>
      </c>
      <c r="AP28" s="6">
        <v>2583</v>
      </c>
      <c r="AQ28" s="7">
        <v>0</v>
      </c>
      <c r="AR28" s="6">
        <v>-2583</v>
      </c>
      <c r="AS28" s="6">
        <v>0</v>
      </c>
      <c r="AT28" s="6">
        <v>0</v>
      </c>
      <c r="AU28" s="6">
        <v>0</v>
      </c>
      <c r="AV28" s="6">
        <v>20664</v>
      </c>
      <c r="AW28" s="6">
        <v>0</v>
      </c>
      <c r="AX28" s="6">
        <v>-20664</v>
      </c>
      <c r="AY28" s="6">
        <v>0</v>
      </c>
    </row>
    <row r="29" spans="2:51" outlineLevel="3">
      <c r="B29" s="5" t="s">
        <v>368</v>
      </c>
      <c r="C29" s="7">
        <v>0</v>
      </c>
      <c r="D29" s="6">
        <v>0</v>
      </c>
      <c r="E29" s="7">
        <v>0</v>
      </c>
      <c r="F29" s="7">
        <v>0</v>
      </c>
      <c r="G29" s="6">
        <v>0</v>
      </c>
      <c r="H29" s="6">
        <v>0</v>
      </c>
      <c r="I29" s="7">
        <v>0</v>
      </c>
      <c r="J29" s="6">
        <v>0</v>
      </c>
      <c r="K29" s="6">
        <v>7735</v>
      </c>
      <c r="L29" s="7">
        <v>0</v>
      </c>
      <c r="M29" s="6">
        <v>-7735</v>
      </c>
      <c r="N29" s="5" t="s">
        <v>368</v>
      </c>
      <c r="O29" s="6">
        <v>0</v>
      </c>
      <c r="P29" s="7">
        <v>0</v>
      </c>
      <c r="Q29" s="6">
        <v>0</v>
      </c>
      <c r="R29" s="6">
        <v>7735</v>
      </c>
      <c r="S29" s="7">
        <v>0</v>
      </c>
      <c r="T29" s="6">
        <v>-7735</v>
      </c>
      <c r="U29" s="6">
        <v>0</v>
      </c>
      <c r="V29" s="6">
        <v>19740</v>
      </c>
      <c r="W29" s="6">
        <v>0</v>
      </c>
      <c r="X29" s="6">
        <v>46335</v>
      </c>
      <c r="Y29" s="7">
        <v>0</v>
      </c>
      <c r="Z29" s="6">
        <v>-46335</v>
      </c>
      <c r="AA29" s="6">
        <v>0</v>
      </c>
      <c r="AB29" s="6">
        <v>22052.2</v>
      </c>
      <c r="AC29" s="6">
        <v>0</v>
      </c>
      <c r="AD29" s="6">
        <v>77279.350000000006</v>
      </c>
      <c r="AE29" s="7">
        <v>0</v>
      </c>
      <c r="AF29" s="6">
        <v>-77279.350000000006</v>
      </c>
      <c r="AG29" s="6">
        <v>0</v>
      </c>
      <c r="AH29" s="7">
        <v>0</v>
      </c>
      <c r="AI29" s="6">
        <v>0</v>
      </c>
      <c r="AJ29" s="7">
        <v>0</v>
      </c>
      <c r="AK29" s="7">
        <v>0</v>
      </c>
      <c r="AL29" s="6">
        <v>0</v>
      </c>
      <c r="AM29" s="6">
        <v>0</v>
      </c>
      <c r="AN29" s="7">
        <v>0</v>
      </c>
      <c r="AO29" s="6">
        <v>0</v>
      </c>
      <c r="AP29" s="6">
        <v>7735</v>
      </c>
      <c r="AQ29" s="7">
        <v>0</v>
      </c>
      <c r="AR29" s="6">
        <v>-7735</v>
      </c>
      <c r="AS29" s="6">
        <v>0</v>
      </c>
      <c r="AT29" s="6">
        <v>41792.199999999997</v>
      </c>
      <c r="AU29" s="6">
        <v>0</v>
      </c>
      <c r="AV29" s="6">
        <v>146819.35</v>
      </c>
      <c r="AW29" s="6">
        <v>0</v>
      </c>
      <c r="AX29" s="6">
        <v>-146819.35</v>
      </c>
      <c r="AY29" s="6">
        <v>0</v>
      </c>
    </row>
    <row r="30" spans="2:51" outlineLevel="3">
      <c r="B30" s="5" t="s">
        <v>369</v>
      </c>
      <c r="C30" s="7">
        <v>0</v>
      </c>
      <c r="D30" s="6">
        <v>0</v>
      </c>
      <c r="E30" s="7">
        <v>0</v>
      </c>
      <c r="F30" s="7">
        <v>0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6">
        <v>326000</v>
      </c>
      <c r="M30" s="6">
        <v>326000</v>
      </c>
      <c r="N30" s="5" t="s">
        <v>369</v>
      </c>
      <c r="O30" s="6">
        <v>0</v>
      </c>
      <c r="P30" s="7">
        <v>0</v>
      </c>
      <c r="Q30" s="6">
        <v>0</v>
      </c>
      <c r="R30" s="7">
        <v>0</v>
      </c>
      <c r="S30" s="6">
        <v>196000</v>
      </c>
      <c r="T30" s="6">
        <v>196000</v>
      </c>
      <c r="U30" s="6">
        <v>0</v>
      </c>
      <c r="V30" s="7">
        <v>0</v>
      </c>
      <c r="W30" s="6">
        <v>0</v>
      </c>
      <c r="X30" s="7">
        <v>0</v>
      </c>
      <c r="Y30" s="6">
        <v>636000</v>
      </c>
      <c r="Z30" s="6">
        <v>636000</v>
      </c>
      <c r="AA30" s="6">
        <v>0</v>
      </c>
      <c r="AB30" s="7">
        <v>0</v>
      </c>
      <c r="AC30" s="6">
        <v>0</v>
      </c>
      <c r="AD30" s="7">
        <v>0</v>
      </c>
      <c r="AE30" s="6">
        <v>255000</v>
      </c>
      <c r="AF30" s="6">
        <v>255000</v>
      </c>
      <c r="AG30" s="6">
        <v>0</v>
      </c>
      <c r="AH30" s="7">
        <v>0</v>
      </c>
      <c r="AI30" s="6">
        <v>0</v>
      </c>
      <c r="AJ30" s="7">
        <v>0</v>
      </c>
      <c r="AK30" s="6">
        <v>356000</v>
      </c>
      <c r="AL30" s="6">
        <v>356000</v>
      </c>
      <c r="AM30" s="6">
        <v>0</v>
      </c>
      <c r="AN30" s="7">
        <v>0</v>
      </c>
      <c r="AO30" s="6">
        <v>0</v>
      </c>
      <c r="AP30" s="7">
        <v>0</v>
      </c>
      <c r="AQ30" s="6">
        <v>196000</v>
      </c>
      <c r="AR30" s="6">
        <v>196000</v>
      </c>
      <c r="AS30" s="6">
        <v>0</v>
      </c>
      <c r="AT30" s="6">
        <v>0</v>
      </c>
      <c r="AU30" s="6">
        <v>0</v>
      </c>
      <c r="AV30" s="6">
        <v>0</v>
      </c>
      <c r="AW30" s="6">
        <v>1965000</v>
      </c>
      <c r="AX30" s="6">
        <v>1965000</v>
      </c>
      <c r="AY30" s="6">
        <v>0</v>
      </c>
    </row>
    <row r="31" spans="2:51" outlineLevel="2">
      <c r="B31" s="5" t="s">
        <v>370</v>
      </c>
      <c r="C31" s="7">
        <v>0</v>
      </c>
      <c r="D31" s="6">
        <v>0</v>
      </c>
      <c r="E31" s="7">
        <v>0</v>
      </c>
      <c r="F31" s="7">
        <v>0</v>
      </c>
      <c r="G31" s="6">
        <v>0</v>
      </c>
      <c r="H31" s="6">
        <v>0</v>
      </c>
      <c r="I31" s="7">
        <v>0</v>
      </c>
      <c r="J31" s="6">
        <v>0</v>
      </c>
      <c r="K31" s="6">
        <v>7735</v>
      </c>
      <c r="L31" s="6">
        <v>326000</v>
      </c>
      <c r="M31" s="6">
        <v>318265</v>
      </c>
      <c r="N31" s="5" t="s">
        <v>370</v>
      </c>
      <c r="O31" s="6">
        <v>2.3727</v>
      </c>
      <c r="P31" s="7">
        <v>0</v>
      </c>
      <c r="Q31" s="6">
        <v>0</v>
      </c>
      <c r="R31" s="6">
        <v>15765</v>
      </c>
      <c r="S31" s="6">
        <v>196000</v>
      </c>
      <c r="T31" s="6">
        <v>180235</v>
      </c>
      <c r="U31" s="6">
        <v>8.0434000000000001</v>
      </c>
      <c r="V31" s="6">
        <v>19740</v>
      </c>
      <c r="W31" s="6">
        <v>3.1038000000000001</v>
      </c>
      <c r="X31" s="6">
        <v>46335</v>
      </c>
      <c r="Y31" s="6">
        <v>636000</v>
      </c>
      <c r="Z31" s="6">
        <v>589665</v>
      </c>
      <c r="AA31" s="6">
        <v>7.2854000000000001</v>
      </c>
      <c r="AB31" s="6">
        <v>22052.2</v>
      </c>
      <c r="AC31" s="6">
        <v>8.6478999999999999</v>
      </c>
      <c r="AD31" s="6">
        <v>77279.350000000006</v>
      </c>
      <c r="AE31" s="6">
        <v>255000</v>
      </c>
      <c r="AF31" s="6">
        <v>177720.65</v>
      </c>
      <c r="AG31" s="6">
        <v>30.305599999999998</v>
      </c>
      <c r="AH31" s="7">
        <v>0</v>
      </c>
      <c r="AI31" s="6">
        <v>0</v>
      </c>
      <c r="AJ31" s="7">
        <v>0</v>
      </c>
      <c r="AK31" s="6">
        <v>356000</v>
      </c>
      <c r="AL31" s="6">
        <v>356000</v>
      </c>
      <c r="AM31" s="6">
        <v>0</v>
      </c>
      <c r="AN31" s="7">
        <v>0</v>
      </c>
      <c r="AO31" s="6">
        <v>0</v>
      </c>
      <c r="AP31" s="6">
        <v>7735</v>
      </c>
      <c r="AQ31" s="6">
        <v>196000</v>
      </c>
      <c r="AR31" s="6">
        <v>188265</v>
      </c>
      <c r="AS31" s="6">
        <v>3.9464000000000001</v>
      </c>
      <c r="AT31" s="6">
        <v>41792.199999999997</v>
      </c>
      <c r="AU31" s="6">
        <v>2.1267999999999998</v>
      </c>
      <c r="AV31" s="6">
        <v>154849.35</v>
      </c>
      <c r="AW31" s="6">
        <v>1965000</v>
      </c>
      <c r="AX31" s="6">
        <v>1810150.65</v>
      </c>
      <c r="AY31" s="6">
        <v>7.8803999999999998</v>
      </c>
    </row>
    <row r="32" spans="2:51" outlineLevel="4">
      <c r="B32" s="5" t="s">
        <v>371</v>
      </c>
      <c r="C32" s="7">
        <v>0</v>
      </c>
      <c r="D32" s="6">
        <v>0</v>
      </c>
      <c r="E32" s="7">
        <v>0</v>
      </c>
      <c r="F32" s="7">
        <v>0</v>
      </c>
      <c r="G32" s="6">
        <v>0</v>
      </c>
      <c r="H32" s="6">
        <v>0</v>
      </c>
      <c r="I32" s="6">
        <v>458.8</v>
      </c>
      <c r="J32" s="6">
        <v>0</v>
      </c>
      <c r="K32" s="6">
        <v>2950.6</v>
      </c>
      <c r="L32" s="7">
        <v>0</v>
      </c>
      <c r="M32" s="6">
        <v>-2950.6</v>
      </c>
      <c r="N32" s="5" t="s">
        <v>371</v>
      </c>
      <c r="O32" s="6">
        <v>0</v>
      </c>
      <c r="P32" s="6">
        <v>15208.8</v>
      </c>
      <c r="Q32" s="6">
        <v>0</v>
      </c>
      <c r="R32" s="6">
        <v>32450.6</v>
      </c>
      <c r="S32" s="7">
        <v>0</v>
      </c>
      <c r="T32" s="6">
        <v>-32450.6</v>
      </c>
      <c r="U32" s="6">
        <v>0</v>
      </c>
      <c r="V32" s="6">
        <v>17958.8</v>
      </c>
      <c r="W32" s="6">
        <v>0</v>
      </c>
      <c r="X32" s="6">
        <v>20450.599999999999</v>
      </c>
      <c r="Y32" s="7">
        <v>0</v>
      </c>
      <c r="Z32" s="6">
        <v>-20450.599999999999</v>
      </c>
      <c r="AA32" s="6">
        <v>0</v>
      </c>
      <c r="AB32" s="6">
        <v>100958.8</v>
      </c>
      <c r="AC32" s="6">
        <v>0</v>
      </c>
      <c r="AD32" s="6">
        <v>203950.6</v>
      </c>
      <c r="AE32" s="7">
        <v>0</v>
      </c>
      <c r="AF32" s="6">
        <v>-203950.6</v>
      </c>
      <c r="AG32" s="6">
        <v>0</v>
      </c>
      <c r="AH32" s="6">
        <v>115416.3</v>
      </c>
      <c r="AI32" s="6">
        <v>0</v>
      </c>
      <c r="AJ32" s="6">
        <v>723379.35</v>
      </c>
      <c r="AK32" s="7">
        <v>0</v>
      </c>
      <c r="AL32" s="6">
        <v>-723379.35</v>
      </c>
      <c r="AM32" s="6">
        <v>0</v>
      </c>
      <c r="AN32" s="6">
        <v>458.8</v>
      </c>
      <c r="AO32" s="6">
        <v>0</v>
      </c>
      <c r="AP32" s="6">
        <v>2950.6</v>
      </c>
      <c r="AQ32" s="7">
        <v>0</v>
      </c>
      <c r="AR32" s="6">
        <v>-2950.6</v>
      </c>
      <c r="AS32" s="6">
        <v>0</v>
      </c>
      <c r="AT32" s="6">
        <v>250460.3</v>
      </c>
      <c r="AU32" s="6">
        <v>0</v>
      </c>
      <c r="AV32" s="6">
        <v>986132.35</v>
      </c>
      <c r="AW32" s="6">
        <v>0</v>
      </c>
      <c r="AX32" s="6">
        <v>-986132.35</v>
      </c>
      <c r="AY32" s="6">
        <v>0</v>
      </c>
    </row>
    <row r="33" spans="2:51" outlineLevel="3">
      <c r="B33" s="5" t="s">
        <v>372</v>
      </c>
      <c r="C33" s="7">
        <v>0</v>
      </c>
      <c r="D33" s="6">
        <v>0</v>
      </c>
      <c r="E33" s="7">
        <v>0</v>
      </c>
      <c r="F33" s="7">
        <v>0</v>
      </c>
      <c r="G33" s="6">
        <v>0</v>
      </c>
      <c r="H33" s="6">
        <v>0</v>
      </c>
      <c r="I33" s="6">
        <v>458.8</v>
      </c>
      <c r="J33" s="6">
        <v>0</v>
      </c>
      <c r="K33" s="6">
        <v>2950.6</v>
      </c>
      <c r="L33" s="7">
        <v>0</v>
      </c>
      <c r="M33" s="6">
        <v>-2950.6</v>
      </c>
      <c r="N33" s="5" t="s">
        <v>372</v>
      </c>
      <c r="O33" s="6">
        <v>0</v>
      </c>
      <c r="P33" s="6">
        <v>15208.8</v>
      </c>
      <c r="Q33" s="6">
        <v>0</v>
      </c>
      <c r="R33" s="6">
        <v>32450.6</v>
      </c>
      <c r="S33" s="7">
        <v>0</v>
      </c>
      <c r="T33" s="6">
        <v>-32450.6</v>
      </c>
      <c r="U33" s="6">
        <v>0</v>
      </c>
      <c r="V33" s="6">
        <v>17958.8</v>
      </c>
      <c r="W33" s="6">
        <v>0</v>
      </c>
      <c r="X33" s="6">
        <v>20450.599999999999</v>
      </c>
      <c r="Y33" s="7">
        <v>0</v>
      </c>
      <c r="Z33" s="6">
        <v>-20450.599999999999</v>
      </c>
      <c r="AA33" s="6">
        <v>0</v>
      </c>
      <c r="AB33" s="6">
        <v>100958.8</v>
      </c>
      <c r="AC33" s="6">
        <v>0</v>
      </c>
      <c r="AD33" s="6">
        <v>203950.6</v>
      </c>
      <c r="AE33" s="7">
        <v>0</v>
      </c>
      <c r="AF33" s="6">
        <v>-203950.6</v>
      </c>
      <c r="AG33" s="6">
        <v>0</v>
      </c>
      <c r="AH33" s="6">
        <v>115416.3</v>
      </c>
      <c r="AI33" s="6">
        <v>0</v>
      </c>
      <c r="AJ33" s="6">
        <v>723379.35</v>
      </c>
      <c r="AK33" s="7">
        <v>0</v>
      </c>
      <c r="AL33" s="6">
        <v>-723379.35</v>
      </c>
      <c r="AM33" s="6">
        <v>0</v>
      </c>
      <c r="AN33" s="6">
        <v>458.8</v>
      </c>
      <c r="AO33" s="6">
        <v>0</v>
      </c>
      <c r="AP33" s="6">
        <v>2950.6</v>
      </c>
      <c r="AQ33" s="7">
        <v>0</v>
      </c>
      <c r="AR33" s="6">
        <v>-2950.6</v>
      </c>
      <c r="AS33" s="6">
        <v>0</v>
      </c>
      <c r="AT33" s="6">
        <v>250460.3</v>
      </c>
      <c r="AU33" s="6">
        <v>0</v>
      </c>
      <c r="AV33" s="6">
        <v>986132.35</v>
      </c>
      <c r="AW33" s="6">
        <v>0</v>
      </c>
      <c r="AX33" s="6">
        <v>-986132.35</v>
      </c>
      <c r="AY33" s="6">
        <v>0</v>
      </c>
    </row>
    <row r="34" spans="2:51" outlineLevel="3">
      <c r="B34" s="5" t="s">
        <v>373</v>
      </c>
      <c r="C34" s="7">
        <v>0</v>
      </c>
      <c r="D34" s="6">
        <v>0</v>
      </c>
      <c r="E34" s="7">
        <v>0</v>
      </c>
      <c r="F34" s="7">
        <v>0</v>
      </c>
      <c r="G34" s="6">
        <v>0</v>
      </c>
      <c r="H34" s="6">
        <v>0</v>
      </c>
      <c r="I34" s="7">
        <v>0</v>
      </c>
      <c r="J34" s="6">
        <v>0</v>
      </c>
      <c r="K34" s="7">
        <v>0</v>
      </c>
      <c r="L34" s="6">
        <v>904000</v>
      </c>
      <c r="M34" s="6">
        <v>904000</v>
      </c>
      <c r="N34" s="5" t="s">
        <v>373</v>
      </c>
      <c r="O34" s="6">
        <v>0</v>
      </c>
      <c r="P34" s="7">
        <v>0</v>
      </c>
      <c r="Q34" s="6">
        <v>0</v>
      </c>
      <c r="R34" s="7">
        <v>0</v>
      </c>
      <c r="S34" s="6">
        <v>159000</v>
      </c>
      <c r="T34" s="6">
        <v>159000</v>
      </c>
      <c r="U34" s="6">
        <v>0</v>
      </c>
      <c r="V34" s="7">
        <v>0</v>
      </c>
      <c r="W34" s="6">
        <v>0</v>
      </c>
      <c r="X34" s="7">
        <v>0</v>
      </c>
      <c r="Y34" s="6">
        <v>200000</v>
      </c>
      <c r="Z34" s="6">
        <v>200000</v>
      </c>
      <c r="AA34" s="6">
        <v>0</v>
      </c>
      <c r="AB34" s="7">
        <v>0</v>
      </c>
      <c r="AC34" s="6">
        <v>0</v>
      </c>
      <c r="AD34" s="7">
        <v>0</v>
      </c>
      <c r="AE34" s="6">
        <v>1171000</v>
      </c>
      <c r="AF34" s="6">
        <v>1171000</v>
      </c>
      <c r="AG34" s="6">
        <v>0</v>
      </c>
      <c r="AH34" s="7">
        <v>0</v>
      </c>
      <c r="AI34" s="6">
        <v>0</v>
      </c>
      <c r="AJ34" s="7">
        <v>0</v>
      </c>
      <c r="AK34" s="6">
        <v>2623000</v>
      </c>
      <c r="AL34" s="6">
        <v>2623000</v>
      </c>
      <c r="AM34" s="6">
        <v>0</v>
      </c>
      <c r="AN34" s="7">
        <v>0</v>
      </c>
      <c r="AO34" s="6">
        <v>0</v>
      </c>
      <c r="AP34" s="7">
        <v>0</v>
      </c>
      <c r="AQ34" s="6">
        <v>313000</v>
      </c>
      <c r="AR34" s="6">
        <v>313000</v>
      </c>
      <c r="AS34" s="6">
        <v>0</v>
      </c>
      <c r="AT34" s="6">
        <v>0</v>
      </c>
      <c r="AU34" s="6">
        <v>0</v>
      </c>
      <c r="AV34" s="6">
        <v>0</v>
      </c>
      <c r="AW34" s="6">
        <v>5370000</v>
      </c>
      <c r="AX34" s="6">
        <v>5370000</v>
      </c>
      <c r="AY34" s="6">
        <v>0</v>
      </c>
    </row>
    <row r="35" spans="2:51" outlineLevel="2">
      <c r="B35" s="5" t="s">
        <v>374</v>
      </c>
      <c r="C35" s="7">
        <v>0</v>
      </c>
      <c r="D35" s="6">
        <v>0</v>
      </c>
      <c r="E35" s="7">
        <v>0</v>
      </c>
      <c r="F35" s="7">
        <v>0</v>
      </c>
      <c r="G35" s="6">
        <v>0</v>
      </c>
      <c r="H35" s="6">
        <v>0</v>
      </c>
      <c r="I35" s="6">
        <v>458.8</v>
      </c>
      <c r="J35" s="6">
        <v>5.0799999999999998E-2</v>
      </c>
      <c r="K35" s="6">
        <v>2950.6</v>
      </c>
      <c r="L35" s="6">
        <v>904000</v>
      </c>
      <c r="M35" s="6">
        <v>901049.4</v>
      </c>
      <c r="N35" s="5" t="s">
        <v>374</v>
      </c>
      <c r="O35" s="6">
        <v>0.32640000000000002</v>
      </c>
      <c r="P35" s="6">
        <v>15208.8</v>
      </c>
      <c r="Q35" s="6">
        <v>9.5653000000000006</v>
      </c>
      <c r="R35" s="6">
        <v>32450.6</v>
      </c>
      <c r="S35" s="6">
        <v>159000</v>
      </c>
      <c r="T35" s="6">
        <v>126549.4</v>
      </c>
      <c r="U35" s="6">
        <v>20.409199999999998</v>
      </c>
      <c r="V35" s="6">
        <v>17958.8</v>
      </c>
      <c r="W35" s="6">
        <v>8.9794</v>
      </c>
      <c r="X35" s="6">
        <v>20450.599999999999</v>
      </c>
      <c r="Y35" s="6">
        <v>200000</v>
      </c>
      <c r="Z35" s="6">
        <v>179549.4</v>
      </c>
      <c r="AA35" s="6">
        <v>10.225300000000001</v>
      </c>
      <c r="AB35" s="6">
        <v>100958.8</v>
      </c>
      <c r="AC35" s="6">
        <v>8.6216000000000008</v>
      </c>
      <c r="AD35" s="6">
        <v>203950.6</v>
      </c>
      <c r="AE35" s="6">
        <v>1171000</v>
      </c>
      <c r="AF35" s="6">
        <v>967049.4</v>
      </c>
      <c r="AG35" s="6">
        <v>17.416799999999999</v>
      </c>
      <c r="AH35" s="6">
        <v>115416.3</v>
      </c>
      <c r="AI35" s="6">
        <v>4.4001999999999999</v>
      </c>
      <c r="AJ35" s="6">
        <v>723379.35</v>
      </c>
      <c r="AK35" s="6">
        <v>2623000</v>
      </c>
      <c r="AL35" s="6">
        <v>1899620.65</v>
      </c>
      <c r="AM35" s="6">
        <v>27.578299999999999</v>
      </c>
      <c r="AN35" s="6">
        <v>458.8</v>
      </c>
      <c r="AO35" s="6">
        <v>0.14660000000000001</v>
      </c>
      <c r="AP35" s="6">
        <v>2950.6</v>
      </c>
      <c r="AQ35" s="6">
        <v>313000</v>
      </c>
      <c r="AR35" s="6">
        <v>310049.40000000002</v>
      </c>
      <c r="AS35" s="6">
        <v>0.94269999999999998</v>
      </c>
      <c r="AT35" s="6">
        <v>250460.3</v>
      </c>
      <c r="AU35" s="6">
        <v>4.6641000000000004</v>
      </c>
      <c r="AV35" s="6">
        <v>986132.35</v>
      </c>
      <c r="AW35" s="6">
        <v>5370000</v>
      </c>
      <c r="AX35" s="6">
        <v>4383867.6500000004</v>
      </c>
      <c r="AY35" s="6">
        <v>18.363700000000001</v>
      </c>
    </row>
    <row r="36" spans="2:51" outlineLevel="1">
      <c r="B36" s="5" t="s">
        <v>375</v>
      </c>
      <c r="C36" s="7">
        <v>0</v>
      </c>
      <c r="D36" s="6">
        <v>0</v>
      </c>
      <c r="E36" s="7">
        <v>0</v>
      </c>
      <c r="F36" s="6">
        <v>60000</v>
      </c>
      <c r="G36" s="6">
        <v>60000</v>
      </c>
      <c r="H36" s="6">
        <v>0</v>
      </c>
      <c r="I36" s="6">
        <v>458.8</v>
      </c>
      <c r="J36" s="6">
        <v>3.4000000000000002E-2</v>
      </c>
      <c r="K36" s="6">
        <v>31684.38</v>
      </c>
      <c r="L36" s="6">
        <v>1351000</v>
      </c>
      <c r="M36" s="6">
        <v>1319315.6200000001</v>
      </c>
      <c r="N36" s="5" t="s">
        <v>375</v>
      </c>
      <c r="O36" s="6">
        <v>2.3452999999999999</v>
      </c>
      <c r="P36" s="6">
        <v>15208.8</v>
      </c>
      <c r="Q36" s="6">
        <v>3.8601000000000001</v>
      </c>
      <c r="R36" s="6">
        <v>48215.6</v>
      </c>
      <c r="S36" s="6">
        <v>394000</v>
      </c>
      <c r="T36" s="6">
        <v>345784.4</v>
      </c>
      <c r="U36" s="6">
        <v>12.237500000000001</v>
      </c>
      <c r="V36" s="6">
        <v>37698.800000000003</v>
      </c>
      <c r="W36" s="6">
        <v>1.3012999999999999</v>
      </c>
      <c r="X36" s="6">
        <v>93120.6</v>
      </c>
      <c r="Y36" s="6">
        <v>2897000</v>
      </c>
      <c r="Z36" s="6">
        <v>2803879.4</v>
      </c>
      <c r="AA36" s="6">
        <v>3.2143999999999999</v>
      </c>
      <c r="AB36" s="6">
        <v>123011</v>
      </c>
      <c r="AC36" s="6">
        <v>8.0875000000000004</v>
      </c>
      <c r="AD36" s="6">
        <v>287738.45</v>
      </c>
      <c r="AE36" s="6">
        <v>1521000</v>
      </c>
      <c r="AF36" s="6">
        <v>1233261.55</v>
      </c>
      <c r="AG36" s="6">
        <v>18.9177</v>
      </c>
      <c r="AH36" s="6">
        <v>115416.3</v>
      </c>
      <c r="AI36" s="6">
        <v>3.8054000000000001</v>
      </c>
      <c r="AJ36" s="6">
        <v>723379.35</v>
      </c>
      <c r="AK36" s="6">
        <v>3033000</v>
      </c>
      <c r="AL36" s="6">
        <v>2309620.65</v>
      </c>
      <c r="AM36" s="6">
        <v>23.850300000000001</v>
      </c>
      <c r="AN36" s="6">
        <v>458.8</v>
      </c>
      <c r="AO36" s="6">
        <v>6.9599999999999995E-2</v>
      </c>
      <c r="AP36" s="6">
        <v>10685.6</v>
      </c>
      <c r="AQ36" s="6">
        <v>659000</v>
      </c>
      <c r="AR36" s="6">
        <v>648314.4</v>
      </c>
      <c r="AS36" s="6">
        <v>1.6214999999999999</v>
      </c>
      <c r="AT36" s="6">
        <v>292252.5</v>
      </c>
      <c r="AU36" s="6">
        <v>2.9476</v>
      </c>
      <c r="AV36" s="6">
        <v>1194823.98</v>
      </c>
      <c r="AW36" s="6">
        <v>9915000</v>
      </c>
      <c r="AX36" s="6">
        <v>8720176.0199999996</v>
      </c>
      <c r="AY36" s="6">
        <v>12.050700000000001</v>
      </c>
    </row>
    <row r="37" spans="2:51" outlineLevel="2">
      <c r="B37" s="5" t="s">
        <v>376</v>
      </c>
      <c r="C37" s="7">
        <v>0</v>
      </c>
      <c r="D37" s="6">
        <v>0</v>
      </c>
      <c r="E37" s="7">
        <v>0</v>
      </c>
      <c r="F37" s="7">
        <v>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7">
        <v>0</v>
      </c>
      <c r="M37" s="6">
        <v>0</v>
      </c>
      <c r="N37" s="5" t="s">
        <v>376</v>
      </c>
      <c r="O37" s="6">
        <v>0</v>
      </c>
      <c r="P37" s="7">
        <v>0</v>
      </c>
      <c r="Q37" s="6">
        <v>0</v>
      </c>
      <c r="R37" s="7">
        <v>0</v>
      </c>
      <c r="S37" s="7">
        <v>0</v>
      </c>
      <c r="T37" s="6">
        <v>0</v>
      </c>
      <c r="U37" s="6">
        <v>0</v>
      </c>
      <c r="V37" s="7">
        <v>0</v>
      </c>
      <c r="W37" s="6">
        <v>0</v>
      </c>
      <c r="X37" s="7">
        <v>0</v>
      </c>
      <c r="Y37" s="6">
        <v>106049000</v>
      </c>
      <c r="Z37" s="6">
        <v>106049000</v>
      </c>
      <c r="AA37" s="6">
        <v>0</v>
      </c>
      <c r="AB37" s="7">
        <v>0</v>
      </c>
      <c r="AC37" s="6">
        <v>0</v>
      </c>
      <c r="AD37" s="7">
        <v>0</v>
      </c>
      <c r="AE37" s="7">
        <v>0</v>
      </c>
      <c r="AF37" s="6">
        <v>0</v>
      </c>
      <c r="AG37" s="6">
        <v>0</v>
      </c>
      <c r="AH37" s="7">
        <v>0</v>
      </c>
      <c r="AI37" s="6">
        <v>0</v>
      </c>
      <c r="AJ37" s="7">
        <v>0</v>
      </c>
      <c r="AK37" s="7">
        <v>0</v>
      </c>
      <c r="AL37" s="6">
        <v>0</v>
      </c>
      <c r="AM37" s="6">
        <v>0</v>
      </c>
      <c r="AN37" s="7">
        <v>0</v>
      </c>
      <c r="AO37" s="6">
        <v>0</v>
      </c>
      <c r="AP37" s="7">
        <v>0</v>
      </c>
      <c r="AQ37" s="7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106049000</v>
      </c>
      <c r="AX37" s="6">
        <v>106049000</v>
      </c>
      <c r="AY37" s="6">
        <v>0</v>
      </c>
    </row>
    <row r="38" spans="2:51" outlineLevel="2">
      <c r="B38" s="5" t="s">
        <v>656</v>
      </c>
      <c r="C38" s="7">
        <v>0</v>
      </c>
      <c r="D38" s="6">
        <v>0</v>
      </c>
      <c r="E38" s="7">
        <v>0</v>
      </c>
      <c r="F38" s="7">
        <v>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7">
        <v>0</v>
      </c>
      <c r="M38" s="6">
        <v>0</v>
      </c>
      <c r="N38" s="5" t="s">
        <v>656</v>
      </c>
      <c r="O38" s="6">
        <v>0</v>
      </c>
      <c r="P38" s="7">
        <v>0</v>
      </c>
      <c r="Q38" s="6">
        <v>0</v>
      </c>
      <c r="R38" s="7">
        <v>0</v>
      </c>
      <c r="S38" s="7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7">
        <v>0</v>
      </c>
      <c r="Z38" s="6">
        <v>0</v>
      </c>
      <c r="AA38" s="6">
        <v>0</v>
      </c>
      <c r="AB38" s="7">
        <v>0</v>
      </c>
      <c r="AC38" s="6">
        <v>0</v>
      </c>
      <c r="AD38" s="7">
        <v>0</v>
      </c>
      <c r="AE38" s="7">
        <v>0</v>
      </c>
      <c r="AF38" s="6">
        <v>0</v>
      </c>
      <c r="AG38" s="6">
        <v>0</v>
      </c>
      <c r="AH38" s="7">
        <v>0</v>
      </c>
      <c r="AI38" s="6">
        <v>0</v>
      </c>
      <c r="AJ38" s="7">
        <v>0</v>
      </c>
      <c r="AK38" s="7">
        <v>0</v>
      </c>
      <c r="AL38" s="6">
        <v>0</v>
      </c>
      <c r="AM38" s="6">
        <v>0</v>
      </c>
      <c r="AN38" s="7">
        <v>0</v>
      </c>
      <c r="AO38" s="6">
        <v>0</v>
      </c>
      <c r="AP38" s="7">
        <v>0</v>
      </c>
      <c r="AQ38" s="7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</row>
    <row r="39" spans="2:51" outlineLevel="2">
      <c r="B39" s="5" t="s">
        <v>377</v>
      </c>
      <c r="C39" s="7">
        <v>0</v>
      </c>
      <c r="D39" s="6">
        <v>0</v>
      </c>
      <c r="E39" s="7">
        <v>0</v>
      </c>
      <c r="F39" s="7">
        <v>0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7">
        <v>0</v>
      </c>
      <c r="M39" s="6">
        <v>0</v>
      </c>
      <c r="N39" s="5" t="s">
        <v>377</v>
      </c>
      <c r="O39" s="6">
        <v>0</v>
      </c>
      <c r="P39" s="7">
        <v>0</v>
      </c>
      <c r="Q39" s="6">
        <v>0</v>
      </c>
      <c r="R39" s="7">
        <v>0</v>
      </c>
      <c r="S39" s="7">
        <v>0</v>
      </c>
      <c r="T39" s="6">
        <v>0</v>
      </c>
      <c r="U39" s="6">
        <v>0</v>
      </c>
      <c r="V39" s="6">
        <v>5424487.5800000001</v>
      </c>
      <c r="W39" s="6">
        <v>0</v>
      </c>
      <c r="X39" s="6">
        <v>8523665.8100000005</v>
      </c>
      <c r="Y39" s="7">
        <v>0</v>
      </c>
      <c r="Z39" s="6">
        <v>-8523665.8100000005</v>
      </c>
      <c r="AA39" s="6">
        <v>0</v>
      </c>
      <c r="AB39" s="7">
        <v>0</v>
      </c>
      <c r="AC39" s="6">
        <v>0</v>
      </c>
      <c r="AD39" s="7">
        <v>0</v>
      </c>
      <c r="AE39" s="7">
        <v>0</v>
      </c>
      <c r="AF39" s="6">
        <v>0</v>
      </c>
      <c r="AG39" s="6">
        <v>0</v>
      </c>
      <c r="AH39" s="7">
        <v>0</v>
      </c>
      <c r="AI39" s="6">
        <v>0</v>
      </c>
      <c r="AJ39" s="7">
        <v>0</v>
      </c>
      <c r="AK39" s="7">
        <v>0</v>
      </c>
      <c r="AL39" s="6">
        <v>0</v>
      </c>
      <c r="AM39" s="6">
        <v>0</v>
      </c>
      <c r="AN39" s="7">
        <v>0</v>
      </c>
      <c r="AO39" s="6">
        <v>0</v>
      </c>
      <c r="AP39" s="7">
        <v>0</v>
      </c>
      <c r="AQ39" s="7">
        <v>0</v>
      </c>
      <c r="AR39" s="6">
        <v>0</v>
      </c>
      <c r="AS39" s="6">
        <v>0</v>
      </c>
      <c r="AT39" s="6">
        <v>5424487.5800000001</v>
      </c>
      <c r="AU39" s="6">
        <v>0</v>
      </c>
      <c r="AV39" s="6">
        <v>8523665.8100000005</v>
      </c>
      <c r="AW39" s="6">
        <v>0</v>
      </c>
      <c r="AX39" s="6">
        <v>-8523665.8100000005</v>
      </c>
      <c r="AY39" s="6">
        <v>0</v>
      </c>
    </row>
    <row r="40" spans="2:51" outlineLevel="1">
      <c r="B40" s="5" t="s">
        <v>378</v>
      </c>
      <c r="C40" s="7">
        <v>0</v>
      </c>
      <c r="D40" s="6">
        <v>0</v>
      </c>
      <c r="E40" s="7">
        <v>0</v>
      </c>
      <c r="F40" s="7">
        <v>0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7">
        <v>0</v>
      </c>
      <c r="M40" s="6">
        <v>0</v>
      </c>
      <c r="N40" s="5" t="s">
        <v>378</v>
      </c>
      <c r="O40" s="6">
        <v>0</v>
      </c>
      <c r="P40" s="7">
        <v>0</v>
      </c>
      <c r="Q40" s="6">
        <v>0</v>
      </c>
      <c r="R40" s="7">
        <v>0</v>
      </c>
      <c r="S40" s="7">
        <v>0</v>
      </c>
      <c r="T40" s="6">
        <v>0</v>
      </c>
      <c r="U40" s="6">
        <v>0</v>
      </c>
      <c r="V40" s="6">
        <v>5424487.5800000001</v>
      </c>
      <c r="W40" s="6">
        <v>5.1151</v>
      </c>
      <c r="X40" s="6">
        <v>8523665.8100000005</v>
      </c>
      <c r="Y40" s="6">
        <v>106049000</v>
      </c>
      <c r="Z40" s="6">
        <v>97525334.189999998</v>
      </c>
      <c r="AA40" s="6">
        <v>8.0374999999999996</v>
      </c>
      <c r="AB40" s="7">
        <v>0</v>
      </c>
      <c r="AC40" s="6">
        <v>0</v>
      </c>
      <c r="AD40" s="7">
        <v>0</v>
      </c>
      <c r="AE40" s="7">
        <v>0</v>
      </c>
      <c r="AF40" s="6">
        <v>0</v>
      </c>
      <c r="AG40" s="6">
        <v>0</v>
      </c>
      <c r="AH40" s="7">
        <v>0</v>
      </c>
      <c r="AI40" s="6">
        <v>0</v>
      </c>
      <c r="AJ40" s="7">
        <v>0</v>
      </c>
      <c r="AK40" s="7">
        <v>0</v>
      </c>
      <c r="AL40" s="6">
        <v>0</v>
      </c>
      <c r="AM40" s="6">
        <v>0</v>
      </c>
      <c r="AN40" s="7">
        <v>0</v>
      </c>
      <c r="AO40" s="6">
        <v>0</v>
      </c>
      <c r="AP40" s="7">
        <v>0</v>
      </c>
      <c r="AQ40" s="7">
        <v>0</v>
      </c>
      <c r="AR40" s="6">
        <v>0</v>
      </c>
      <c r="AS40" s="6">
        <v>0</v>
      </c>
      <c r="AT40" s="6">
        <v>5424487.5800000001</v>
      </c>
      <c r="AU40" s="6">
        <v>5.1151</v>
      </c>
      <c r="AV40" s="6">
        <v>8523665.8100000005</v>
      </c>
      <c r="AW40" s="6">
        <v>106049000</v>
      </c>
      <c r="AX40" s="6">
        <v>97525334.189999998</v>
      </c>
      <c r="AY40" s="6">
        <v>8.0374999999999996</v>
      </c>
    </row>
    <row r="41" spans="2:51" outlineLevel="2">
      <c r="B41" s="5" t="s">
        <v>673</v>
      </c>
      <c r="C41" s="7">
        <v>0</v>
      </c>
      <c r="D41" s="6">
        <v>0</v>
      </c>
      <c r="E41" s="7">
        <v>0</v>
      </c>
      <c r="F41" s="7">
        <v>0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7">
        <v>0</v>
      </c>
      <c r="M41" s="6">
        <v>0</v>
      </c>
      <c r="N41" s="5" t="s">
        <v>673</v>
      </c>
      <c r="O41" s="6">
        <v>0</v>
      </c>
      <c r="P41" s="7">
        <v>0</v>
      </c>
      <c r="Q41" s="6">
        <v>0</v>
      </c>
      <c r="R41" s="7">
        <v>0</v>
      </c>
      <c r="S41" s="7">
        <v>0</v>
      </c>
      <c r="T41" s="6">
        <v>0</v>
      </c>
      <c r="U41" s="6">
        <v>0</v>
      </c>
      <c r="V41" s="7">
        <v>0</v>
      </c>
      <c r="W41" s="6">
        <v>0</v>
      </c>
      <c r="X41" s="7">
        <v>0</v>
      </c>
      <c r="Y41" s="7">
        <v>0</v>
      </c>
      <c r="Z41" s="6">
        <v>0</v>
      </c>
      <c r="AA41" s="6">
        <v>0</v>
      </c>
      <c r="AB41" s="7">
        <v>0</v>
      </c>
      <c r="AC41" s="6">
        <v>0</v>
      </c>
      <c r="AD41" s="7">
        <v>0</v>
      </c>
      <c r="AE41" s="7">
        <v>0</v>
      </c>
      <c r="AF41" s="6">
        <v>0</v>
      </c>
      <c r="AG41" s="6">
        <v>0</v>
      </c>
      <c r="AH41" s="7">
        <v>0</v>
      </c>
      <c r="AI41" s="6">
        <v>0</v>
      </c>
      <c r="AJ41" s="7">
        <v>0</v>
      </c>
      <c r="AK41" s="7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7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</row>
    <row r="42" spans="2:51" outlineLevel="2">
      <c r="B42" s="5" t="s">
        <v>379</v>
      </c>
      <c r="C42" s="6">
        <v>3767.65</v>
      </c>
      <c r="D42" s="6">
        <v>0</v>
      </c>
      <c r="E42" s="6">
        <v>15559.37</v>
      </c>
      <c r="F42" s="7">
        <v>0</v>
      </c>
      <c r="G42" s="6">
        <v>-15559.37</v>
      </c>
      <c r="H42" s="6">
        <v>0</v>
      </c>
      <c r="I42" s="6">
        <v>15918.12</v>
      </c>
      <c r="J42" s="6">
        <v>0</v>
      </c>
      <c r="K42" s="6">
        <v>127891.67</v>
      </c>
      <c r="L42" s="7">
        <v>0</v>
      </c>
      <c r="M42" s="6">
        <v>-127891.67</v>
      </c>
      <c r="N42" s="5" t="s">
        <v>379</v>
      </c>
      <c r="O42" s="6">
        <v>0</v>
      </c>
      <c r="P42" s="6">
        <v>14510.9</v>
      </c>
      <c r="Q42" s="6">
        <v>0</v>
      </c>
      <c r="R42" s="6">
        <v>84732.21</v>
      </c>
      <c r="S42" s="7">
        <v>0</v>
      </c>
      <c r="T42" s="6">
        <v>-84732.21</v>
      </c>
      <c r="U42" s="6">
        <v>0</v>
      </c>
      <c r="V42" s="6">
        <v>29552.16</v>
      </c>
      <c r="W42" s="6">
        <v>0</v>
      </c>
      <c r="X42" s="6">
        <v>214852.8</v>
      </c>
      <c r="Y42" s="7">
        <v>0</v>
      </c>
      <c r="Z42" s="6">
        <v>-214852.8</v>
      </c>
      <c r="AA42" s="6">
        <v>0</v>
      </c>
      <c r="AB42" s="6">
        <v>22940.76</v>
      </c>
      <c r="AC42" s="6">
        <v>0</v>
      </c>
      <c r="AD42" s="6">
        <v>105189.78</v>
      </c>
      <c r="AE42" s="7">
        <v>0</v>
      </c>
      <c r="AF42" s="6">
        <v>-105189.78</v>
      </c>
      <c r="AG42" s="6">
        <v>0</v>
      </c>
      <c r="AH42" s="6">
        <v>12259.12</v>
      </c>
      <c r="AI42" s="6">
        <v>0</v>
      </c>
      <c r="AJ42" s="6">
        <v>71314.25</v>
      </c>
      <c r="AK42" s="7">
        <v>0</v>
      </c>
      <c r="AL42" s="6">
        <v>-71314.25</v>
      </c>
      <c r="AM42" s="6">
        <v>0</v>
      </c>
      <c r="AN42" s="6">
        <v>9747.1299999999992</v>
      </c>
      <c r="AO42" s="6">
        <v>0</v>
      </c>
      <c r="AP42" s="6">
        <v>58869.71</v>
      </c>
      <c r="AQ42" s="7">
        <v>0</v>
      </c>
      <c r="AR42" s="6">
        <v>-58869.71</v>
      </c>
      <c r="AS42" s="6">
        <v>0</v>
      </c>
      <c r="AT42" s="6">
        <v>108695.84</v>
      </c>
      <c r="AU42" s="6">
        <v>0</v>
      </c>
      <c r="AV42" s="6">
        <v>678409.79</v>
      </c>
      <c r="AW42" s="6">
        <v>0</v>
      </c>
      <c r="AX42" s="6">
        <v>-678409.79</v>
      </c>
      <c r="AY42" s="6">
        <v>0</v>
      </c>
    </row>
    <row r="43" spans="2:51" outlineLevel="2">
      <c r="B43" s="5" t="s">
        <v>380</v>
      </c>
      <c r="C43" s="6">
        <v>229.57</v>
      </c>
      <c r="D43" s="6">
        <v>0</v>
      </c>
      <c r="E43" s="6">
        <v>974.62</v>
      </c>
      <c r="F43" s="7">
        <v>0</v>
      </c>
      <c r="G43" s="6">
        <v>-974.62</v>
      </c>
      <c r="H43" s="6">
        <v>0</v>
      </c>
      <c r="I43" s="6">
        <v>2678.67</v>
      </c>
      <c r="J43" s="6">
        <v>0</v>
      </c>
      <c r="K43" s="6">
        <v>11398.65</v>
      </c>
      <c r="L43" s="7">
        <v>0</v>
      </c>
      <c r="M43" s="6">
        <v>-11398.65</v>
      </c>
      <c r="N43" s="5" t="s">
        <v>380</v>
      </c>
      <c r="O43" s="6">
        <v>0</v>
      </c>
      <c r="P43" s="6">
        <v>1760.28</v>
      </c>
      <c r="Q43" s="6">
        <v>0</v>
      </c>
      <c r="R43" s="6">
        <v>7490.57</v>
      </c>
      <c r="S43" s="7">
        <v>0</v>
      </c>
      <c r="T43" s="6">
        <v>-7490.57</v>
      </c>
      <c r="U43" s="6">
        <v>0</v>
      </c>
      <c r="V43" s="6">
        <v>3979.74</v>
      </c>
      <c r="W43" s="6">
        <v>0</v>
      </c>
      <c r="X43" s="6">
        <v>16935.16</v>
      </c>
      <c r="Y43" s="7">
        <v>0</v>
      </c>
      <c r="Z43" s="6">
        <v>-16935.16</v>
      </c>
      <c r="AA43" s="6">
        <v>0</v>
      </c>
      <c r="AB43" s="6">
        <v>2831.74</v>
      </c>
      <c r="AC43" s="6">
        <v>0</v>
      </c>
      <c r="AD43" s="6">
        <v>12050.03</v>
      </c>
      <c r="AE43" s="7">
        <v>0</v>
      </c>
      <c r="AF43" s="6">
        <v>-12050.03</v>
      </c>
      <c r="AG43" s="6">
        <v>0</v>
      </c>
      <c r="AH43" s="6">
        <v>2219.48</v>
      </c>
      <c r="AI43" s="6">
        <v>0</v>
      </c>
      <c r="AJ43" s="6">
        <v>9444.6299999999992</v>
      </c>
      <c r="AK43" s="7">
        <v>0</v>
      </c>
      <c r="AL43" s="6">
        <v>-9444.6299999999992</v>
      </c>
      <c r="AM43" s="6">
        <v>0</v>
      </c>
      <c r="AN43" s="6">
        <v>2066.42</v>
      </c>
      <c r="AO43" s="6">
        <v>0</v>
      </c>
      <c r="AP43" s="6">
        <v>8793.31</v>
      </c>
      <c r="AQ43" s="7">
        <v>0</v>
      </c>
      <c r="AR43" s="6">
        <v>-8793.31</v>
      </c>
      <c r="AS43" s="6">
        <v>0</v>
      </c>
      <c r="AT43" s="6">
        <v>15765.9</v>
      </c>
      <c r="AU43" s="6">
        <v>0</v>
      </c>
      <c r="AV43" s="6">
        <v>67086.97</v>
      </c>
      <c r="AW43" s="6">
        <v>0</v>
      </c>
      <c r="AX43" s="6">
        <v>-67086.97</v>
      </c>
      <c r="AY43" s="6">
        <v>0</v>
      </c>
    </row>
    <row r="44" spans="2:51" outlineLevel="2">
      <c r="B44" s="5" t="s">
        <v>381</v>
      </c>
      <c r="C44" s="6">
        <v>2676.9</v>
      </c>
      <c r="D44" s="6">
        <v>0</v>
      </c>
      <c r="E44" s="6">
        <v>7864.92</v>
      </c>
      <c r="F44" s="7">
        <v>0</v>
      </c>
      <c r="G44" s="6">
        <v>-7864.92</v>
      </c>
      <c r="H44" s="6">
        <v>0</v>
      </c>
      <c r="I44" s="6">
        <v>2000</v>
      </c>
      <c r="J44" s="6">
        <v>0</v>
      </c>
      <c r="K44" s="6">
        <v>29492.6</v>
      </c>
      <c r="L44" s="7">
        <v>0</v>
      </c>
      <c r="M44" s="6">
        <v>-29492.6</v>
      </c>
      <c r="N44" s="5" t="s">
        <v>381</v>
      </c>
      <c r="O44" s="6">
        <v>0</v>
      </c>
      <c r="P44" s="6">
        <v>4060.29</v>
      </c>
      <c r="Q44" s="6">
        <v>0</v>
      </c>
      <c r="R44" s="6">
        <v>21683.65</v>
      </c>
      <c r="S44" s="7">
        <v>0</v>
      </c>
      <c r="T44" s="6">
        <v>-21683.65</v>
      </c>
      <c r="U44" s="6">
        <v>0</v>
      </c>
      <c r="V44" s="6">
        <v>2174.86</v>
      </c>
      <c r="W44" s="6">
        <v>0</v>
      </c>
      <c r="X44" s="6">
        <v>43002.76</v>
      </c>
      <c r="Y44" s="7">
        <v>0</v>
      </c>
      <c r="Z44" s="6">
        <v>-43002.76</v>
      </c>
      <c r="AA44" s="6">
        <v>0</v>
      </c>
      <c r="AB44" s="6">
        <v>6506.58</v>
      </c>
      <c r="AC44" s="6">
        <v>0</v>
      </c>
      <c r="AD44" s="6">
        <v>28962.5</v>
      </c>
      <c r="AE44" s="7">
        <v>0</v>
      </c>
      <c r="AF44" s="6">
        <v>-28962.5</v>
      </c>
      <c r="AG44" s="6">
        <v>0</v>
      </c>
      <c r="AH44" s="6">
        <v>5530.61</v>
      </c>
      <c r="AI44" s="6">
        <v>0</v>
      </c>
      <c r="AJ44" s="6">
        <v>25885.99</v>
      </c>
      <c r="AK44" s="7">
        <v>0</v>
      </c>
      <c r="AL44" s="6">
        <v>-25885.99</v>
      </c>
      <c r="AM44" s="6">
        <v>0</v>
      </c>
      <c r="AN44" s="6">
        <v>1000</v>
      </c>
      <c r="AO44" s="6">
        <v>0</v>
      </c>
      <c r="AP44" s="6">
        <v>18619.259999999998</v>
      </c>
      <c r="AQ44" s="7">
        <v>0</v>
      </c>
      <c r="AR44" s="6">
        <v>-18619.259999999998</v>
      </c>
      <c r="AS44" s="6">
        <v>0</v>
      </c>
      <c r="AT44" s="6">
        <v>23949.24</v>
      </c>
      <c r="AU44" s="6">
        <v>0</v>
      </c>
      <c r="AV44" s="6">
        <v>175511.67999999999</v>
      </c>
      <c r="AW44" s="6">
        <v>0</v>
      </c>
      <c r="AX44" s="6">
        <v>-175511.67999999999</v>
      </c>
      <c r="AY44" s="6">
        <v>0</v>
      </c>
    </row>
    <row r="45" spans="2:51" outlineLevel="2">
      <c r="B45" s="5" t="s">
        <v>382</v>
      </c>
      <c r="C45" s="6">
        <v>2953.42</v>
      </c>
      <c r="D45" s="6">
        <v>0</v>
      </c>
      <c r="E45" s="6">
        <v>12441.93</v>
      </c>
      <c r="F45" s="7">
        <v>0</v>
      </c>
      <c r="G45" s="6">
        <v>-12441.93</v>
      </c>
      <c r="H45" s="6">
        <v>0</v>
      </c>
      <c r="I45" s="6">
        <v>3989.55</v>
      </c>
      <c r="J45" s="6">
        <v>0</v>
      </c>
      <c r="K45" s="6">
        <v>15870.35</v>
      </c>
      <c r="L45" s="7">
        <v>0</v>
      </c>
      <c r="M45" s="6">
        <v>-15870.35</v>
      </c>
      <c r="N45" s="5" t="s">
        <v>382</v>
      </c>
      <c r="O45" s="6">
        <v>0</v>
      </c>
      <c r="P45" s="6">
        <v>1491</v>
      </c>
      <c r="Q45" s="6">
        <v>0</v>
      </c>
      <c r="R45" s="6">
        <v>5920.91</v>
      </c>
      <c r="S45" s="7">
        <v>0</v>
      </c>
      <c r="T45" s="6">
        <v>-5920.91</v>
      </c>
      <c r="U45" s="6">
        <v>0</v>
      </c>
      <c r="V45" s="6">
        <v>6398.27</v>
      </c>
      <c r="W45" s="6">
        <v>0</v>
      </c>
      <c r="X45" s="6">
        <v>25426.73</v>
      </c>
      <c r="Y45" s="7">
        <v>0</v>
      </c>
      <c r="Z45" s="6">
        <v>-25426.73</v>
      </c>
      <c r="AA45" s="6">
        <v>0</v>
      </c>
      <c r="AB45" s="6">
        <v>1968.12</v>
      </c>
      <c r="AC45" s="6">
        <v>0</v>
      </c>
      <c r="AD45" s="6">
        <v>7815.58</v>
      </c>
      <c r="AE45" s="7">
        <v>0</v>
      </c>
      <c r="AF45" s="6">
        <v>-7815.58</v>
      </c>
      <c r="AG45" s="6">
        <v>0</v>
      </c>
      <c r="AH45" s="6">
        <v>2577.62</v>
      </c>
      <c r="AI45" s="6">
        <v>0</v>
      </c>
      <c r="AJ45" s="6">
        <v>10252.31</v>
      </c>
      <c r="AK45" s="7">
        <v>0</v>
      </c>
      <c r="AL45" s="6">
        <v>-10252.31</v>
      </c>
      <c r="AM45" s="6">
        <v>0</v>
      </c>
      <c r="AN45" s="6">
        <v>1906.31</v>
      </c>
      <c r="AO45" s="6">
        <v>0</v>
      </c>
      <c r="AP45" s="6">
        <v>7571.65</v>
      </c>
      <c r="AQ45" s="7">
        <v>0</v>
      </c>
      <c r="AR45" s="6">
        <v>-7571.65</v>
      </c>
      <c r="AS45" s="6">
        <v>0</v>
      </c>
      <c r="AT45" s="6">
        <v>21284.29</v>
      </c>
      <c r="AU45" s="6">
        <v>0</v>
      </c>
      <c r="AV45" s="6">
        <v>85299.46</v>
      </c>
      <c r="AW45" s="6">
        <v>0</v>
      </c>
      <c r="AX45" s="6">
        <v>-85299.46</v>
      </c>
      <c r="AY45" s="6">
        <v>0</v>
      </c>
    </row>
    <row r="46" spans="2:51" outlineLevel="1">
      <c r="B46" s="5" t="s">
        <v>383</v>
      </c>
      <c r="C46" s="6">
        <v>9627.5400000000009</v>
      </c>
      <c r="D46" s="6">
        <v>0</v>
      </c>
      <c r="E46" s="6">
        <v>36840.839999999997</v>
      </c>
      <c r="F46" s="7">
        <v>0</v>
      </c>
      <c r="G46" s="6">
        <v>-36840.839999999997</v>
      </c>
      <c r="H46" s="6">
        <v>0</v>
      </c>
      <c r="I46" s="6">
        <v>24586.34</v>
      </c>
      <c r="J46" s="6">
        <v>0</v>
      </c>
      <c r="K46" s="6">
        <v>184653.27</v>
      </c>
      <c r="L46" s="7">
        <v>0</v>
      </c>
      <c r="M46" s="6">
        <v>-184653.27</v>
      </c>
      <c r="N46" s="5" t="s">
        <v>383</v>
      </c>
      <c r="O46" s="6">
        <v>0</v>
      </c>
      <c r="P46" s="6">
        <v>21822.47</v>
      </c>
      <c r="Q46" s="6">
        <v>0</v>
      </c>
      <c r="R46" s="6">
        <v>119827.34</v>
      </c>
      <c r="S46" s="7">
        <v>0</v>
      </c>
      <c r="T46" s="6">
        <v>-119827.34</v>
      </c>
      <c r="U46" s="6">
        <v>0</v>
      </c>
      <c r="V46" s="6">
        <v>42105.03</v>
      </c>
      <c r="W46" s="6">
        <v>0</v>
      </c>
      <c r="X46" s="6">
        <v>300217.45</v>
      </c>
      <c r="Y46" s="7">
        <v>0</v>
      </c>
      <c r="Z46" s="6">
        <v>-300217.45</v>
      </c>
      <c r="AA46" s="6">
        <v>0</v>
      </c>
      <c r="AB46" s="6">
        <v>34247.199999999997</v>
      </c>
      <c r="AC46" s="6">
        <v>0</v>
      </c>
      <c r="AD46" s="6">
        <v>154017.89000000001</v>
      </c>
      <c r="AE46" s="7">
        <v>0</v>
      </c>
      <c r="AF46" s="6">
        <v>-154017.89000000001</v>
      </c>
      <c r="AG46" s="6">
        <v>0</v>
      </c>
      <c r="AH46" s="6">
        <v>22586.83</v>
      </c>
      <c r="AI46" s="6">
        <v>0</v>
      </c>
      <c r="AJ46" s="6">
        <v>116897.18</v>
      </c>
      <c r="AK46" s="7">
        <v>0</v>
      </c>
      <c r="AL46" s="6">
        <v>-116897.18</v>
      </c>
      <c r="AM46" s="6">
        <v>0</v>
      </c>
      <c r="AN46" s="6">
        <v>14719.86</v>
      </c>
      <c r="AO46" s="6">
        <v>0</v>
      </c>
      <c r="AP46" s="6">
        <v>93853.93</v>
      </c>
      <c r="AQ46" s="7">
        <v>0</v>
      </c>
      <c r="AR46" s="6">
        <v>-93853.93</v>
      </c>
      <c r="AS46" s="6">
        <v>0</v>
      </c>
      <c r="AT46" s="6">
        <v>169695.27</v>
      </c>
      <c r="AU46" s="6">
        <v>0</v>
      </c>
      <c r="AV46" s="6">
        <v>1006307.9</v>
      </c>
      <c r="AW46" s="6">
        <v>0</v>
      </c>
      <c r="AX46" s="6">
        <v>-1006307.9</v>
      </c>
      <c r="AY46" s="6">
        <v>0</v>
      </c>
    </row>
    <row r="47" spans="2:51" outlineLevel="2">
      <c r="B47" s="5" t="s">
        <v>687</v>
      </c>
      <c r="C47" s="7">
        <v>0</v>
      </c>
      <c r="D47" s="6">
        <v>0</v>
      </c>
      <c r="E47" s="7">
        <v>0</v>
      </c>
      <c r="F47" s="7">
        <v>0</v>
      </c>
      <c r="G47" s="6">
        <v>0</v>
      </c>
      <c r="H47" s="6">
        <v>0</v>
      </c>
      <c r="I47" s="7">
        <v>0</v>
      </c>
      <c r="J47" s="6">
        <v>0</v>
      </c>
      <c r="K47" s="7">
        <v>0</v>
      </c>
      <c r="L47" s="7">
        <v>0</v>
      </c>
      <c r="M47" s="6">
        <v>0</v>
      </c>
      <c r="N47" s="5" t="s">
        <v>687</v>
      </c>
      <c r="O47" s="6">
        <v>0</v>
      </c>
      <c r="P47" s="7">
        <v>0</v>
      </c>
      <c r="Q47" s="6">
        <v>0</v>
      </c>
      <c r="R47" s="7">
        <v>0</v>
      </c>
      <c r="S47" s="7">
        <v>0</v>
      </c>
      <c r="T47" s="6">
        <v>0</v>
      </c>
      <c r="U47" s="6">
        <v>0</v>
      </c>
      <c r="V47" s="7">
        <v>0</v>
      </c>
      <c r="W47" s="6">
        <v>0</v>
      </c>
      <c r="X47" s="7">
        <v>0</v>
      </c>
      <c r="Y47" s="7">
        <v>0</v>
      </c>
      <c r="Z47" s="6">
        <v>0</v>
      </c>
      <c r="AA47" s="6">
        <v>0</v>
      </c>
      <c r="AB47" s="6">
        <v>4793367.5999999996</v>
      </c>
      <c r="AC47" s="6">
        <v>8.2640999999999991</v>
      </c>
      <c r="AD47" s="6">
        <v>19241531.699999999</v>
      </c>
      <c r="AE47" s="6">
        <v>58002000</v>
      </c>
      <c r="AF47" s="6">
        <v>38760468.299999997</v>
      </c>
      <c r="AG47" s="6">
        <v>33.173900000000003</v>
      </c>
      <c r="AH47" s="7">
        <v>0</v>
      </c>
      <c r="AI47" s="6">
        <v>0</v>
      </c>
      <c r="AJ47" s="7">
        <v>0</v>
      </c>
      <c r="AK47" s="7">
        <v>0</v>
      </c>
      <c r="AL47" s="6">
        <v>0</v>
      </c>
      <c r="AM47" s="6">
        <v>0</v>
      </c>
      <c r="AN47" s="7">
        <v>0</v>
      </c>
      <c r="AO47" s="6">
        <v>0</v>
      </c>
      <c r="AP47" s="7">
        <v>0</v>
      </c>
      <c r="AQ47" s="7">
        <v>0</v>
      </c>
      <c r="AR47" s="6">
        <v>0</v>
      </c>
      <c r="AS47" s="6">
        <v>0</v>
      </c>
      <c r="AT47" s="6">
        <v>4793367.5999999996</v>
      </c>
      <c r="AU47" s="6">
        <v>8.2640999999999991</v>
      </c>
      <c r="AV47" s="6">
        <v>19241531.699999999</v>
      </c>
      <c r="AW47" s="6">
        <v>58002000</v>
      </c>
      <c r="AX47" s="6">
        <v>38760468.299999997</v>
      </c>
      <c r="AY47" s="6">
        <v>33.173900000000003</v>
      </c>
    </row>
    <row r="48" spans="2:51" outlineLevel="1">
      <c r="B48" s="5" t="s">
        <v>688</v>
      </c>
      <c r="C48" s="7">
        <v>0</v>
      </c>
      <c r="D48" s="6">
        <v>0</v>
      </c>
      <c r="E48" s="7">
        <v>0</v>
      </c>
      <c r="F48" s="7">
        <v>0</v>
      </c>
      <c r="G48" s="6">
        <v>0</v>
      </c>
      <c r="H48" s="6">
        <v>0</v>
      </c>
      <c r="I48" s="7">
        <v>0</v>
      </c>
      <c r="J48" s="6">
        <v>0</v>
      </c>
      <c r="K48" s="7">
        <v>0</v>
      </c>
      <c r="L48" s="7">
        <v>0</v>
      </c>
      <c r="M48" s="6">
        <v>0</v>
      </c>
      <c r="N48" s="5" t="s">
        <v>688</v>
      </c>
      <c r="O48" s="6">
        <v>0</v>
      </c>
      <c r="P48" s="7">
        <v>0</v>
      </c>
      <c r="Q48" s="6">
        <v>0</v>
      </c>
      <c r="R48" s="7">
        <v>0</v>
      </c>
      <c r="S48" s="7">
        <v>0</v>
      </c>
      <c r="T48" s="6">
        <v>0</v>
      </c>
      <c r="U48" s="6">
        <v>0</v>
      </c>
      <c r="V48" s="7">
        <v>0</v>
      </c>
      <c r="W48" s="6">
        <v>0</v>
      </c>
      <c r="X48" s="7">
        <v>0</v>
      </c>
      <c r="Y48" s="7">
        <v>0</v>
      </c>
      <c r="Z48" s="6">
        <v>0</v>
      </c>
      <c r="AA48" s="6">
        <v>0</v>
      </c>
      <c r="AB48" s="6">
        <v>4793367.5999999996</v>
      </c>
      <c r="AC48" s="6">
        <v>8.2640999999999991</v>
      </c>
      <c r="AD48" s="6">
        <v>19241531.699999999</v>
      </c>
      <c r="AE48" s="6">
        <v>58002000</v>
      </c>
      <c r="AF48" s="6">
        <v>38760468.299999997</v>
      </c>
      <c r="AG48" s="6">
        <v>33.173900000000003</v>
      </c>
      <c r="AH48" s="7">
        <v>0</v>
      </c>
      <c r="AI48" s="6">
        <v>0</v>
      </c>
      <c r="AJ48" s="7">
        <v>0</v>
      </c>
      <c r="AK48" s="7">
        <v>0</v>
      </c>
      <c r="AL48" s="6">
        <v>0</v>
      </c>
      <c r="AM48" s="6">
        <v>0</v>
      </c>
      <c r="AN48" s="7">
        <v>0</v>
      </c>
      <c r="AO48" s="6">
        <v>0</v>
      </c>
      <c r="AP48" s="7">
        <v>0</v>
      </c>
      <c r="AQ48" s="7">
        <v>0</v>
      </c>
      <c r="AR48" s="6">
        <v>0</v>
      </c>
      <c r="AS48" s="6">
        <v>0</v>
      </c>
      <c r="AT48" s="6">
        <v>4793367.5999999996</v>
      </c>
      <c r="AU48" s="6">
        <v>8.2640999999999991</v>
      </c>
      <c r="AV48" s="6">
        <v>19241531.699999999</v>
      </c>
      <c r="AW48" s="6">
        <v>58002000</v>
      </c>
      <c r="AX48" s="6">
        <v>38760468.299999997</v>
      </c>
      <c r="AY48" s="6">
        <v>33.173900000000003</v>
      </c>
    </row>
    <row r="49" spans="2:51" outlineLevel="4">
      <c r="B49" s="5" t="s">
        <v>390</v>
      </c>
      <c r="C49" s="7">
        <v>0</v>
      </c>
      <c r="D49" s="6">
        <v>0</v>
      </c>
      <c r="E49" s="7">
        <v>0</v>
      </c>
      <c r="F49" s="7">
        <v>0</v>
      </c>
      <c r="G49" s="6">
        <v>0</v>
      </c>
      <c r="H49" s="6">
        <v>0</v>
      </c>
      <c r="I49" s="7">
        <v>0</v>
      </c>
      <c r="J49" s="6">
        <v>0</v>
      </c>
      <c r="K49" s="7">
        <v>0</v>
      </c>
      <c r="L49" s="7">
        <v>0</v>
      </c>
      <c r="M49" s="6">
        <v>0</v>
      </c>
      <c r="N49" s="5" t="s">
        <v>390</v>
      </c>
      <c r="O49" s="6">
        <v>0</v>
      </c>
      <c r="P49" s="7">
        <v>0</v>
      </c>
      <c r="Q49" s="6">
        <v>0</v>
      </c>
      <c r="R49" s="7">
        <v>0</v>
      </c>
      <c r="S49" s="7">
        <v>0</v>
      </c>
      <c r="T49" s="6">
        <v>0</v>
      </c>
      <c r="U49" s="6">
        <v>0</v>
      </c>
      <c r="V49" s="7">
        <v>0</v>
      </c>
      <c r="W49" s="6">
        <v>0</v>
      </c>
      <c r="X49" s="7">
        <v>0</v>
      </c>
      <c r="Y49" s="7">
        <v>0</v>
      </c>
      <c r="Z49" s="6">
        <v>0</v>
      </c>
      <c r="AA49" s="6">
        <v>0</v>
      </c>
      <c r="AB49" s="7">
        <v>0</v>
      </c>
      <c r="AC49" s="6">
        <v>0</v>
      </c>
      <c r="AD49" s="7">
        <v>0</v>
      </c>
      <c r="AE49" s="7">
        <v>0</v>
      </c>
      <c r="AF49" s="6">
        <v>0</v>
      </c>
      <c r="AG49" s="6">
        <v>0</v>
      </c>
      <c r="AH49" s="7">
        <v>0</v>
      </c>
      <c r="AI49" s="6">
        <v>0</v>
      </c>
      <c r="AJ49" s="7">
        <v>0</v>
      </c>
      <c r="AK49" s="7">
        <v>0</v>
      </c>
      <c r="AL49" s="6">
        <v>0</v>
      </c>
      <c r="AM49" s="6">
        <v>0</v>
      </c>
      <c r="AN49" s="7">
        <v>0</v>
      </c>
      <c r="AO49" s="6">
        <v>0</v>
      </c>
      <c r="AP49" s="7">
        <v>0</v>
      </c>
      <c r="AQ49" s="6">
        <v>61700000</v>
      </c>
      <c r="AR49" s="6">
        <v>61700000</v>
      </c>
      <c r="AS49" s="6">
        <v>0</v>
      </c>
      <c r="AT49" s="6">
        <v>0</v>
      </c>
      <c r="AU49" s="6">
        <v>0</v>
      </c>
      <c r="AV49" s="6">
        <v>0</v>
      </c>
      <c r="AW49" s="6">
        <v>61700000</v>
      </c>
      <c r="AX49" s="6">
        <v>61700000</v>
      </c>
      <c r="AY49" s="6">
        <v>0</v>
      </c>
    </row>
    <row r="50" spans="2:51" outlineLevel="4">
      <c r="B50" s="5" t="s">
        <v>391</v>
      </c>
      <c r="C50" s="7">
        <v>0</v>
      </c>
      <c r="D50" s="6">
        <v>0</v>
      </c>
      <c r="E50" s="7">
        <v>0</v>
      </c>
      <c r="F50" s="7">
        <v>0</v>
      </c>
      <c r="G50" s="6">
        <v>0</v>
      </c>
      <c r="H50" s="6">
        <v>0</v>
      </c>
      <c r="I50" s="7">
        <v>0</v>
      </c>
      <c r="J50" s="6">
        <v>0</v>
      </c>
      <c r="K50" s="7">
        <v>0</v>
      </c>
      <c r="L50" s="7">
        <v>0</v>
      </c>
      <c r="M50" s="6">
        <v>0</v>
      </c>
      <c r="N50" s="5" t="s">
        <v>391</v>
      </c>
      <c r="O50" s="6">
        <v>0</v>
      </c>
      <c r="P50" s="7">
        <v>0</v>
      </c>
      <c r="Q50" s="6">
        <v>0</v>
      </c>
      <c r="R50" s="7">
        <v>0</v>
      </c>
      <c r="S50" s="7">
        <v>0</v>
      </c>
      <c r="T50" s="6">
        <v>0</v>
      </c>
      <c r="U50" s="6">
        <v>0</v>
      </c>
      <c r="V50" s="7">
        <v>0</v>
      </c>
      <c r="W50" s="6">
        <v>0</v>
      </c>
      <c r="X50" s="7">
        <v>0</v>
      </c>
      <c r="Y50" s="7">
        <v>0</v>
      </c>
      <c r="Z50" s="6">
        <v>0</v>
      </c>
      <c r="AA50" s="6">
        <v>0</v>
      </c>
      <c r="AB50" s="7">
        <v>0</v>
      </c>
      <c r="AC50" s="6">
        <v>0</v>
      </c>
      <c r="AD50" s="7">
        <v>0</v>
      </c>
      <c r="AE50" s="7">
        <v>0</v>
      </c>
      <c r="AF50" s="6">
        <v>0</v>
      </c>
      <c r="AG50" s="6">
        <v>0</v>
      </c>
      <c r="AH50" s="7">
        <v>0</v>
      </c>
      <c r="AI50" s="6">
        <v>0</v>
      </c>
      <c r="AJ50" s="7">
        <v>0</v>
      </c>
      <c r="AK50" s="7">
        <v>0</v>
      </c>
      <c r="AL50" s="6">
        <v>0</v>
      </c>
      <c r="AM50" s="6">
        <v>0</v>
      </c>
      <c r="AN50" s="7">
        <v>0</v>
      </c>
      <c r="AO50" s="6">
        <v>0</v>
      </c>
      <c r="AP50" s="7">
        <v>0</v>
      </c>
      <c r="AQ50" s="7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</row>
    <row r="51" spans="2:51" outlineLevel="3">
      <c r="B51" s="5" t="s">
        <v>392</v>
      </c>
      <c r="C51" s="7">
        <v>0</v>
      </c>
      <c r="D51" s="6">
        <v>0</v>
      </c>
      <c r="E51" s="7">
        <v>0</v>
      </c>
      <c r="F51" s="7">
        <v>0</v>
      </c>
      <c r="G51" s="6">
        <v>0</v>
      </c>
      <c r="H51" s="6">
        <v>0</v>
      </c>
      <c r="I51" s="7">
        <v>0</v>
      </c>
      <c r="J51" s="6">
        <v>0</v>
      </c>
      <c r="K51" s="7">
        <v>0</v>
      </c>
      <c r="L51" s="7">
        <v>0</v>
      </c>
      <c r="M51" s="6">
        <v>0</v>
      </c>
      <c r="N51" s="5" t="s">
        <v>392</v>
      </c>
      <c r="O51" s="6">
        <v>0</v>
      </c>
      <c r="P51" s="7">
        <v>0</v>
      </c>
      <c r="Q51" s="6">
        <v>0</v>
      </c>
      <c r="R51" s="7">
        <v>0</v>
      </c>
      <c r="S51" s="7">
        <v>0</v>
      </c>
      <c r="T51" s="6">
        <v>0</v>
      </c>
      <c r="U51" s="6">
        <v>0</v>
      </c>
      <c r="V51" s="7">
        <v>0</v>
      </c>
      <c r="W51" s="6">
        <v>0</v>
      </c>
      <c r="X51" s="7">
        <v>0</v>
      </c>
      <c r="Y51" s="7">
        <v>0</v>
      </c>
      <c r="Z51" s="6">
        <v>0</v>
      </c>
      <c r="AA51" s="6">
        <v>0</v>
      </c>
      <c r="AB51" s="7">
        <v>0</v>
      </c>
      <c r="AC51" s="6">
        <v>0</v>
      </c>
      <c r="AD51" s="7">
        <v>0</v>
      </c>
      <c r="AE51" s="7">
        <v>0</v>
      </c>
      <c r="AF51" s="6">
        <v>0</v>
      </c>
      <c r="AG51" s="6">
        <v>0</v>
      </c>
      <c r="AH51" s="7">
        <v>0</v>
      </c>
      <c r="AI51" s="6">
        <v>0</v>
      </c>
      <c r="AJ51" s="7">
        <v>0</v>
      </c>
      <c r="AK51" s="7">
        <v>0</v>
      </c>
      <c r="AL51" s="6">
        <v>0</v>
      </c>
      <c r="AM51" s="6">
        <v>0</v>
      </c>
      <c r="AN51" s="7">
        <v>0</v>
      </c>
      <c r="AO51" s="6">
        <v>0</v>
      </c>
      <c r="AP51" s="7">
        <v>0</v>
      </c>
      <c r="AQ51" s="6">
        <v>61700000</v>
      </c>
      <c r="AR51" s="6">
        <v>61700000</v>
      </c>
      <c r="AS51" s="6">
        <v>0</v>
      </c>
      <c r="AT51" s="6">
        <v>0</v>
      </c>
      <c r="AU51" s="6">
        <v>0</v>
      </c>
      <c r="AV51" s="6">
        <v>0</v>
      </c>
      <c r="AW51" s="6">
        <v>61700000</v>
      </c>
      <c r="AX51" s="6">
        <v>61700000</v>
      </c>
      <c r="AY51" s="6">
        <v>0</v>
      </c>
    </row>
    <row r="52" spans="2:51" outlineLevel="2">
      <c r="B52" s="5" t="s">
        <v>393</v>
      </c>
      <c r="C52" s="7">
        <v>0</v>
      </c>
      <c r="D52" s="6">
        <v>0</v>
      </c>
      <c r="E52" s="7">
        <v>0</v>
      </c>
      <c r="F52" s="7">
        <v>0</v>
      </c>
      <c r="G52" s="6">
        <v>0</v>
      </c>
      <c r="H52" s="6">
        <v>0</v>
      </c>
      <c r="I52" s="7">
        <v>0</v>
      </c>
      <c r="J52" s="6">
        <v>0</v>
      </c>
      <c r="K52" s="7">
        <v>0</v>
      </c>
      <c r="L52" s="7">
        <v>0</v>
      </c>
      <c r="M52" s="6">
        <v>0</v>
      </c>
      <c r="N52" s="5" t="s">
        <v>393</v>
      </c>
      <c r="O52" s="6">
        <v>0</v>
      </c>
      <c r="P52" s="7">
        <v>0</v>
      </c>
      <c r="Q52" s="6">
        <v>0</v>
      </c>
      <c r="R52" s="7">
        <v>0</v>
      </c>
      <c r="S52" s="7">
        <v>0</v>
      </c>
      <c r="T52" s="6">
        <v>0</v>
      </c>
      <c r="U52" s="6">
        <v>0</v>
      </c>
      <c r="V52" s="7">
        <v>0</v>
      </c>
      <c r="W52" s="6">
        <v>0</v>
      </c>
      <c r="X52" s="7">
        <v>0</v>
      </c>
      <c r="Y52" s="7">
        <v>0</v>
      </c>
      <c r="Z52" s="6">
        <v>0</v>
      </c>
      <c r="AA52" s="6">
        <v>0</v>
      </c>
      <c r="AB52" s="7">
        <v>0</v>
      </c>
      <c r="AC52" s="6">
        <v>0</v>
      </c>
      <c r="AD52" s="7">
        <v>0</v>
      </c>
      <c r="AE52" s="7">
        <v>0</v>
      </c>
      <c r="AF52" s="6">
        <v>0</v>
      </c>
      <c r="AG52" s="6">
        <v>0</v>
      </c>
      <c r="AH52" s="7">
        <v>0</v>
      </c>
      <c r="AI52" s="6">
        <v>0</v>
      </c>
      <c r="AJ52" s="7">
        <v>0</v>
      </c>
      <c r="AK52" s="7">
        <v>0</v>
      </c>
      <c r="AL52" s="6">
        <v>0</v>
      </c>
      <c r="AM52" s="6">
        <v>0</v>
      </c>
      <c r="AN52" s="7">
        <v>0</v>
      </c>
      <c r="AO52" s="6">
        <v>0</v>
      </c>
      <c r="AP52" s="7">
        <v>0</v>
      </c>
      <c r="AQ52" s="6">
        <v>61700000</v>
      </c>
      <c r="AR52" s="6">
        <v>61700000</v>
      </c>
      <c r="AS52" s="6">
        <v>0</v>
      </c>
      <c r="AT52" s="6">
        <v>0</v>
      </c>
      <c r="AU52" s="6">
        <v>0</v>
      </c>
      <c r="AV52" s="6">
        <v>0</v>
      </c>
      <c r="AW52" s="6">
        <v>61700000</v>
      </c>
      <c r="AX52" s="6">
        <v>61700000</v>
      </c>
      <c r="AY52" s="6">
        <v>0</v>
      </c>
    </row>
    <row r="53" spans="2:51" outlineLevel="3">
      <c r="B53" s="5" t="s">
        <v>689</v>
      </c>
      <c r="C53" s="7">
        <v>0</v>
      </c>
      <c r="D53" s="6">
        <v>0</v>
      </c>
      <c r="E53" s="7">
        <v>0</v>
      </c>
      <c r="F53" s="7">
        <v>0</v>
      </c>
      <c r="G53" s="6">
        <v>0</v>
      </c>
      <c r="H53" s="6">
        <v>0</v>
      </c>
      <c r="I53" s="7">
        <v>0</v>
      </c>
      <c r="J53" s="6">
        <v>0</v>
      </c>
      <c r="K53" s="7">
        <v>0</v>
      </c>
      <c r="L53" s="7">
        <v>0</v>
      </c>
      <c r="M53" s="6">
        <v>0</v>
      </c>
      <c r="N53" s="5" t="s">
        <v>689</v>
      </c>
      <c r="O53" s="6">
        <v>0</v>
      </c>
      <c r="P53" s="7">
        <v>0</v>
      </c>
      <c r="Q53" s="6">
        <v>0</v>
      </c>
      <c r="R53" s="7">
        <v>0</v>
      </c>
      <c r="S53" s="7">
        <v>0</v>
      </c>
      <c r="T53" s="6">
        <v>0</v>
      </c>
      <c r="U53" s="6">
        <v>0</v>
      </c>
      <c r="V53" s="7">
        <v>0</v>
      </c>
      <c r="W53" s="6">
        <v>0</v>
      </c>
      <c r="X53" s="7">
        <v>0</v>
      </c>
      <c r="Y53" s="7">
        <v>0</v>
      </c>
      <c r="Z53" s="6">
        <v>0</v>
      </c>
      <c r="AA53" s="6">
        <v>0</v>
      </c>
      <c r="AB53" s="7">
        <v>0</v>
      </c>
      <c r="AC53" s="6">
        <v>0</v>
      </c>
      <c r="AD53" s="7">
        <v>0</v>
      </c>
      <c r="AE53" s="7">
        <v>0</v>
      </c>
      <c r="AF53" s="6">
        <v>0</v>
      </c>
      <c r="AG53" s="6">
        <v>0</v>
      </c>
      <c r="AH53" s="7">
        <v>0</v>
      </c>
      <c r="AI53" s="6">
        <v>0</v>
      </c>
      <c r="AJ53" s="7">
        <v>0</v>
      </c>
      <c r="AK53" s="7">
        <v>0</v>
      </c>
      <c r="AL53" s="6">
        <v>0</v>
      </c>
      <c r="AM53" s="6">
        <v>0</v>
      </c>
      <c r="AN53" s="6">
        <v>72708.63</v>
      </c>
      <c r="AO53" s="6">
        <v>0</v>
      </c>
      <c r="AP53" s="6">
        <v>490529.73</v>
      </c>
      <c r="AQ53" s="7">
        <v>0</v>
      </c>
      <c r="AR53" s="6">
        <v>-490529.73</v>
      </c>
      <c r="AS53" s="6">
        <v>0</v>
      </c>
      <c r="AT53" s="6">
        <v>72708.63</v>
      </c>
      <c r="AU53" s="6">
        <v>0</v>
      </c>
      <c r="AV53" s="6">
        <v>490529.73</v>
      </c>
      <c r="AW53" s="6">
        <v>0</v>
      </c>
      <c r="AX53" s="6">
        <v>-490529.73</v>
      </c>
      <c r="AY53" s="6">
        <v>0</v>
      </c>
    </row>
    <row r="54" spans="2:51" outlineLevel="3">
      <c r="B54" s="5" t="s">
        <v>690</v>
      </c>
      <c r="C54" s="7">
        <v>0</v>
      </c>
      <c r="D54" s="6">
        <v>0</v>
      </c>
      <c r="E54" s="7">
        <v>0</v>
      </c>
      <c r="F54" s="7">
        <v>0</v>
      </c>
      <c r="G54" s="6">
        <v>0</v>
      </c>
      <c r="H54" s="6">
        <v>0</v>
      </c>
      <c r="I54" s="7">
        <v>0</v>
      </c>
      <c r="J54" s="6">
        <v>0</v>
      </c>
      <c r="K54" s="7">
        <v>0</v>
      </c>
      <c r="L54" s="7">
        <v>0</v>
      </c>
      <c r="M54" s="6">
        <v>0</v>
      </c>
      <c r="N54" s="5" t="s">
        <v>690</v>
      </c>
      <c r="O54" s="6">
        <v>0</v>
      </c>
      <c r="P54" s="7">
        <v>0</v>
      </c>
      <c r="Q54" s="6">
        <v>0</v>
      </c>
      <c r="R54" s="7">
        <v>0</v>
      </c>
      <c r="S54" s="7">
        <v>0</v>
      </c>
      <c r="T54" s="6">
        <v>0</v>
      </c>
      <c r="U54" s="6">
        <v>0</v>
      </c>
      <c r="V54" s="7">
        <v>0</v>
      </c>
      <c r="W54" s="6">
        <v>0</v>
      </c>
      <c r="X54" s="7">
        <v>0</v>
      </c>
      <c r="Y54" s="7">
        <v>0</v>
      </c>
      <c r="Z54" s="6">
        <v>0</v>
      </c>
      <c r="AA54" s="6">
        <v>0</v>
      </c>
      <c r="AB54" s="7">
        <v>0</v>
      </c>
      <c r="AC54" s="6">
        <v>0</v>
      </c>
      <c r="AD54" s="7">
        <v>0</v>
      </c>
      <c r="AE54" s="7">
        <v>0</v>
      </c>
      <c r="AF54" s="6">
        <v>0</v>
      </c>
      <c r="AG54" s="6">
        <v>0</v>
      </c>
      <c r="AH54" s="7">
        <v>0</v>
      </c>
      <c r="AI54" s="6">
        <v>0</v>
      </c>
      <c r="AJ54" s="7">
        <v>0</v>
      </c>
      <c r="AK54" s="7">
        <v>0</v>
      </c>
      <c r="AL54" s="6">
        <v>0</v>
      </c>
      <c r="AM54" s="6">
        <v>0</v>
      </c>
      <c r="AN54" s="6">
        <v>934750.66</v>
      </c>
      <c r="AO54" s="6">
        <v>0</v>
      </c>
      <c r="AP54" s="6">
        <v>5174540.24</v>
      </c>
      <c r="AQ54" s="7">
        <v>0</v>
      </c>
      <c r="AR54" s="6">
        <v>-5174540.24</v>
      </c>
      <c r="AS54" s="6">
        <v>0</v>
      </c>
      <c r="AT54" s="6">
        <v>934750.66</v>
      </c>
      <c r="AU54" s="6">
        <v>0</v>
      </c>
      <c r="AV54" s="6">
        <v>5174540.24</v>
      </c>
      <c r="AW54" s="6">
        <v>0</v>
      </c>
      <c r="AX54" s="6">
        <v>-5174540.24</v>
      </c>
      <c r="AY54" s="6">
        <v>0</v>
      </c>
    </row>
    <row r="55" spans="2:51" outlineLevel="2">
      <c r="B55" s="5" t="s">
        <v>691</v>
      </c>
      <c r="C55" s="7">
        <v>0</v>
      </c>
      <c r="D55" s="6">
        <v>0</v>
      </c>
      <c r="E55" s="7">
        <v>0</v>
      </c>
      <c r="F55" s="7">
        <v>0</v>
      </c>
      <c r="G55" s="6">
        <v>0</v>
      </c>
      <c r="H55" s="6">
        <v>0</v>
      </c>
      <c r="I55" s="7">
        <v>0</v>
      </c>
      <c r="J55" s="6">
        <v>0</v>
      </c>
      <c r="K55" s="7">
        <v>0</v>
      </c>
      <c r="L55" s="7">
        <v>0</v>
      </c>
      <c r="M55" s="6">
        <v>0</v>
      </c>
      <c r="N55" s="5" t="s">
        <v>691</v>
      </c>
      <c r="O55" s="6">
        <v>0</v>
      </c>
      <c r="P55" s="7">
        <v>0</v>
      </c>
      <c r="Q55" s="6">
        <v>0</v>
      </c>
      <c r="R55" s="7">
        <v>0</v>
      </c>
      <c r="S55" s="7">
        <v>0</v>
      </c>
      <c r="T55" s="6">
        <v>0</v>
      </c>
      <c r="U55" s="6">
        <v>0</v>
      </c>
      <c r="V55" s="7">
        <v>0</v>
      </c>
      <c r="W55" s="6">
        <v>0</v>
      </c>
      <c r="X55" s="7">
        <v>0</v>
      </c>
      <c r="Y55" s="7">
        <v>0</v>
      </c>
      <c r="Z55" s="6">
        <v>0</v>
      </c>
      <c r="AA55" s="6">
        <v>0</v>
      </c>
      <c r="AB55" s="7">
        <v>0</v>
      </c>
      <c r="AC55" s="6">
        <v>0</v>
      </c>
      <c r="AD55" s="7">
        <v>0</v>
      </c>
      <c r="AE55" s="7">
        <v>0</v>
      </c>
      <c r="AF55" s="6">
        <v>0</v>
      </c>
      <c r="AG55" s="6">
        <v>0</v>
      </c>
      <c r="AH55" s="7">
        <v>0</v>
      </c>
      <c r="AI55" s="6">
        <v>0</v>
      </c>
      <c r="AJ55" s="7">
        <v>0</v>
      </c>
      <c r="AK55" s="7">
        <v>0</v>
      </c>
      <c r="AL55" s="6">
        <v>0</v>
      </c>
      <c r="AM55" s="6">
        <v>0</v>
      </c>
      <c r="AN55" s="6">
        <v>1007459.29</v>
      </c>
      <c r="AO55" s="6">
        <v>0</v>
      </c>
      <c r="AP55" s="6">
        <v>5665069.9699999997</v>
      </c>
      <c r="AQ55" s="7">
        <v>0</v>
      </c>
      <c r="AR55" s="6">
        <v>-5665069.9699999997</v>
      </c>
      <c r="AS55" s="6">
        <v>0</v>
      </c>
      <c r="AT55" s="6">
        <v>1007459.29</v>
      </c>
      <c r="AU55" s="6">
        <v>0</v>
      </c>
      <c r="AV55" s="6">
        <v>5665069.9699999997</v>
      </c>
      <c r="AW55" s="6">
        <v>0</v>
      </c>
      <c r="AX55" s="6">
        <v>-5665069.9699999997</v>
      </c>
      <c r="AY55" s="6">
        <v>0</v>
      </c>
    </row>
    <row r="56" spans="2:51" outlineLevel="1">
      <c r="B56" s="5" t="s">
        <v>394</v>
      </c>
      <c r="C56" s="7">
        <v>0</v>
      </c>
      <c r="D56" s="6">
        <v>0</v>
      </c>
      <c r="E56" s="7">
        <v>0</v>
      </c>
      <c r="F56" s="7">
        <v>0</v>
      </c>
      <c r="G56" s="6">
        <v>0</v>
      </c>
      <c r="H56" s="6">
        <v>0</v>
      </c>
      <c r="I56" s="7">
        <v>0</v>
      </c>
      <c r="J56" s="6">
        <v>0</v>
      </c>
      <c r="K56" s="7">
        <v>0</v>
      </c>
      <c r="L56" s="7">
        <v>0</v>
      </c>
      <c r="M56" s="6">
        <v>0</v>
      </c>
      <c r="N56" s="5" t="s">
        <v>394</v>
      </c>
      <c r="O56" s="6">
        <v>0</v>
      </c>
      <c r="P56" s="7">
        <v>0</v>
      </c>
      <c r="Q56" s="6">
        <v>0</v>
      </c>
      <c r="R56" s="7">
        <v>0</v>
      </c>
      <c r="S56" s="7">
        <v>0</v>
      </c>
      <c r="T56" s="6">
        <v>0</v>
      </c>
      <c r="U56" s="6">
        <v>0</v>
      </c>
      <c r="V56" s="7">
        <v>0</v>
      </c>
      <c r="W56" s="6">
        <v>0</v>
      </c>
      <c r="X56" s="7">
        <v>0</v>
      </c>
      <c r="Y56" s="7">
        <v>0</v>
      </c>
      <c r="Z56" s="6">
        <v>0</v>
      </c>
      <c r="AA56" s="6">
        <v>0</v>
      </c>
      <c r="AB56" s="7">
        <v>0</v>
      </c>
      <c r="AC56" s="6">
        <v>0</v>
      </c>
      <c r="AD56" s="7">
        <v>0</v>
      </c>
      <c r="AE56" s="7">
        <v>0</v>
      </c>
      <c r="AF56" s="6">
        <v>0</v>
      </c>
      <c r="AG56" s="6">
        <v>0</v>
      </c>
      <c r="AH56" s="7">
        <v>0</v>
      </c>
      <c r="AI56" s="6">
        <v>0</v>
      </c>
      <c r="AJ56" s="7">
        <v>0</v>
      </c>
      <c r="AK56" s="7">
        <v>0</v>
      </c>
      <c r="AL56" s="6">
        <v>0</v>
      </c>
      <c r="AM56" s="6">
        <v>0</v>
      </c>
      <c r="AN56" s="6">
        <v>1007459.29</v>
      </c>
      <c r="AO56" s="6">
        <v>1.6328</v>
      </c>
      <c r="AP56" s="6">
        <v>5665069.9699999997</v>
      </c>
      <c r="AQ56" s="6">
        <v>61700000</v>
      </c>
      <c r="AR56" s="6">
        <v>56034930.030000001</v>
      </c>
      <c r="AS56" s="6">
        <v>9.1815999999999995</v>
      </c>
      <c r="AT56" s="6">
        <v>1007459.29</v>
      </c>
      <c r="AU56" s="6">
        <v>1.6328</v>
      </c>
      <c r="AV56" s="6">
        <v>5665069.9699999997</v>
      </c>
      <c r="AW56" s="6">
        <v>61700000</v>
      </c>
      <c r="AX56" s="6">
        <v>56034930.030000001</v>
      </c>
      <c r="AY56" s="6">
        <v>9.1815999999999995</v>
      </c>
    </row>
    <row r="57" spans="2:51" outlineLevel="2">
      <c r="B57" s="5" t="s">
        <v>397</v>
      </c>
      <c r="C57" s="7">
        <v>0</v>
      </c>
      <c r="D57" s="6">
        <v>0</v>
      </c>
      <c r="E57" s="6">
        <v>200</v>
      </c>
      <c r="F57" s="7">
        <v>0</v>
      </c>
      <c r="G57" s="6">
        <v>-200</v>
      </c>
      <c r="H57" s="6">
        <v>0</v>
      </c>
      <c r="I57" s="6">
        <v>1328.97</v>
      </c>
      <c r="J57" s="6">
        <v>0</v>
      </c>
      <c r="K57" s="6">
        <v>4314.0200000000004</v>
      </c>
      <c r="L57" s="7">
        <v>0</v>
      </c>
      <c r="M57" s="6">
        <v>-4314.0200000000004</v>
      </c>
      <c r="N57" s="5" t="s">
        <v>397</v>
      </c>
      <c r="O57" s="6">
        <v>0</v>
      </c>
      <c r="P57" s="7">
        <v>0</v>
      </c>
      <c r="Q57" s="6">
        <v>0</v>
      </c>
      <c r="R57" s="7">
        <v>0</v>
      </c>
      <c r="S57" s="7">
        <v>0</v>
      </c>
      <c r="T57" s="6">
        <v>0</v>
      </c>
      <c r="U57" s="6">
        <v>0</v>
      </c>
      <c r="V57" s="7">
        <v>0</v>
      </c>
      <c r="W57" s="6">
        <v>0</v>
      </c>
      <c r="X57" s="7">
        <v>0</v>
      </c>
      <c r="Y57" s="7">
        <v>0</v>
      </c>
      <c r="Z57" s="6">
        <v>0</v>
      </c>
      <c r="AA57" s="6">
        <v>0</v>
      </c>
      <c r="AB57" s="6">
        <v>490</v>
      </c>
      <c r="AC57" s="6">
        <v>0</v>
      </c>
      <c r="AD57" s="6">
        <v>5016.6400000000003</v>
      </c>
      <c r="AE57" s="7">
        <v>0</v>
      </c>
      <c r="AF57" s="6">
        <v>-5016.6400000000003</v>
      </c>
      <c r="AG57" s="6">
        <v>0</v>
      </c>
      <c r="AH57" s="7">
        <v>0</v>
      </c>
      <c r="AI57" s="6">
        <v>0</v>
      </c>
      <c r="AJ57" s="6">
        <v>307</v>
      </c>
      <c r="AK57" s="7">
        <v>0</v>
      </c>
      <c r="AL57" s="6">
        <v>-307</v>
      </c>
      <c r="AM57" s="6">
        <v>0</v>
      </c>
      <c r="AN57" s="6">
        <v>1770</v>
      </c>
      <c r="AO57" s="6">
        <v>0</v>
      </c>
      <c r="AP57" s="6">
        <v>1770</v>
      </c>
      <c r="AQ57" s="7">
        <v>0</v>
      </c>
      <c r="AR57" s="6">
        <v>-1770</v>
      </c>
      <c r="AS57" s="6">
        <v>0</v>
      </c>
      <c r="AT57" s="6">
        <v>3588.97</v>
      </c>
      <c r="AU57" s="6">
        <v>0</v>
      </c>
      <c r="AV57" s="6">
        <v>11607.66</v>
      </c>
      <c r="AW57" s="6">
        <v>0</v>
      </c>
      <c r="AX57" s="6">
        <v>-11607.66</v>
      </c>
      <c r="AY57" s="6">
        <v>0</v>
      </c>
    </row>
    <row r="58" spans="2:51" outlineLevel="2">
      <c r="B58" s="5" t="s">
        <v>398</v>
      </c>
      <c r="C58" s="7">
        <v>0</v>
      </c>
      <c r="D58" s="6">
        <v>0</v>
      </c>
      <c r="E58" s="7">
        <v>0</v>
      </c>
      <c r="F58" s="7">
        <v>0</v>
      </c>
      <c r="G58" s="6">
        <v>0</v>
      </c>
      <c r="H58" s="6">
        <v>0</v>
      </c>
      <c r="I58" s="7">
        <v>0</v>
      </c>
      <c r="J58" s="6">
        <v>0</v>
      </c>
      <c r="K58" s="7">
        <v>0</v>
      </c>
      <c r="L58" s="7">
        <v>0</v>
      </c>
      <c r="M58" s="6">
        <v>0</v>
      </c>
      <c r="N58" s="5" t="s">
        <v>398</v>
      </c>
      <c r="O58" s="6">
        <v>0</v>
      </c>
      <c r="P58" s="7">
        <v>0</v>
      </c>
      <c r="Q58" s="6">
        <v>0</v>
      </c>
      <c r="R58" s="7">
        <v>0</v>
      </c>
      <c r="S58" s="7">
        <v>0</v>
      </c>
      <c r="T58" s="6">
        <v>0</v>
      </c>
      <c r="U58" s="6">
        <v>0</v>
      </c>
      <c r="V58" s="7">
        <v>0</v>
      </c>
      <c r="W58" s="6">
        <v>0</v>
      </c>
      <c r="X58" s="6">
        <v>10127.35</v>
      </c>
      <c r="Y58" s="7">
        <v>0</v>
      </c>
      <c r="Z58" s="6">
        <v>-10127.35</v>
      </c>
      <c r="AA58" s="6">
        <v>0</v>
      </c>
      <c r="AB58" s="7">
        <v>0</v>
      </c>
      <c r="AC58" s="6">
        <v>0</v>
      </c>
      <c r="AD58" s="7">
        <v>0</v>
      </c>
      <c r="AE58" s="7">
        <v>0</v>
      </c>
      <c r="AF58" s="6">
        <v>0</v>
      </c>
      <c r="AG58" s="6">
        <v>0</v>
      </c>
      <c r="AH58" s="7">
        <v>0</v>
      </c>
      <c r="AI58" s="6">
        <v>0</v>
      </c>
      <c r="AJ58" s="6">
        <v>2785.05</v>
      </c>
      <c r="AK58" s="7">
        <v>0</v>
      </c>
      <c r="AL58" s="6">
        <v>-2785.05</v>
      </c>
      <c r="AM58" s="6">
        <v>0</v>
      </c>
      <c r="AN58" s="7">
        <v>0</v>
      </c>
      <c r="AO58" s="6">
        <v>0</v>
      </c>
      <c r="AP58" s="7">
        <v>0</v>
      </c>
      <c r="AQ58" s="7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12912.4</v>
      </c>
      <c r="AW58" s="6">
        <v>0</v>
      </c>
      <c r="AX58" s="6">
        <v>-12912.4</v>
      </c>
      <c r="AY58" s="6">
        <v>0</v>
      </c>
    </row>
    <row r="59" spans="2:51" outlineLevel="2">
      <c r="B59" s="5" t="s">
        <v>400</v>
      </c>
      <c r="C59" s="7">
        <v>0</v>
      </c>
      <c r="D59" s="6">
        <v>0</v>
      </c>
      <c r="E59" s="7">
        <v>0</v>
      </c>
      <c r="F59" s="7">
        <v>0</v>
      </c>
      <c r="G59" s="6">
        <v>0</v>
      </c>
      <c r="H59" s="6">
        <v>0</v>
      </c>
      <c r="I59" s="6">
        <v>120.85</v>
      </c>
      <c r="J59" s="6">
        <v>0</v>
      </c>
      <c r="K59" s="6">
        <v>684.07</v>
      </c>
      <c r="L59" s="7">
        <v>0</v>
      </c>
      <c r="M59" s="6">
        <v>-684.07</v>
      </c>
      <c r="N59" s="5" t="s">
        <v>400</v>
      </c>
      <c r="O59" s="6">
        <v>0</v>
      </c>
      <c r="P59" s="7">
        <v>0</v>
      </c>
      <c r="Q59" s="6">
        <v>0</v>
      </c>
      <c r="R59" s="7">
        <v>0</v>
      </c>
      <c r="S59" s="7">
        <v>0</v>
      </c>
      <c r="T59" s="6">
        <v>0</v>
      </c>
      <c r="U59" s="6">
        <v>0</v>
      </c>
      <c r="V59" s="6">
        <v>411.5</v>
      </c>
      <c r="W59" s="6">
        <v>0</v>
      </c>
      <c r="X59" s="6">
        <v>1863.62</v>
      </c>
      <c r="Y59" s="7">
        <v>0</v>
      </c>
      <c r="Z59" s="6">
        <v>-1863.62</v>
      </c>
      <c r="AA59" s="6">
        <v>0</v>
      </c>
      <c r="AB59" s="6">
        <v>217.74</v>
      </c>
      <c r="AC59" s="6">
        <v>0</v>
      </c>
      <c r="AD59" s="6">
        <v>691.48</v>
      </c>
      <c r="AE59" s="7">
        <v>0</v>
      </c>
      <c r="AF59" s="6">
        <v>-691.48</v>
      </c>
      <c r="AG59" s="6">
        <v>0</v>
      </c>
      <c r="AH59" s="6">
        <v>112.53</v>
      </c>
      <c r="AI59" s="6">
        <v>0</v>
      </c>
      <c r="AJ59" s="6">
        <v>380.27</v>
      </c>
      <c r="AK59" s="7">
        <v>0</v>
      </c>
      <c r="AL59" s="6">
        <v>-380.27</v>
      </c>
      <c r="AM59" s="6">
        <v>0</v>
      </c>
      <c r="AN59" s="6">
        <v>174.34</v>
      </c>
      <c r="AO59" s="6">
        <v>0</v>
      </c>
      <c r="AP59" s="6">
        <v>797.39</v>
      </c>
      <c r="AQ59" s="7">
        <v>0</v>
      </c>
      <c r="AR59" s="6">
        <v>-797.39</v>
      </c>
      <c r="AS59" s="6">
        <v>0</v>
      </c>
      <c r="AT59" s="6">
        <v>1036.96</v>
      </c>
      <c r="AU59" s="6">
        <v>0</v>
      </c>
      <c r="AV59" s="6">
        <v>4416.83</v>
      </c>
      <c r="AW59" s="6">
        <v>0</v>
      </c>
      <c r="AX59" s="6">
        <v>-4416.83</v>
      </c>
      <c r="AY59" s="6">
        <v>0</v>
      </c>
    </row>
    <row r="60" spans="2:51" outlineLevel="1">
      <c r="B60" s="5" t="s">
        <v>401</v>
      </c>
      <c r="C60" s="7">
        <v>0</v>
      </c>
      <c r="D60" s="6">
        <v>0</v>
      </c>
      <c r="E60" s="6">
        <v>200</v>
      </c>
      <c r="F60" s="7">
        <v>0</v>
      </c>
      <c r="G60" s="6">
        <v>-200</v>
      </c>
      <c r="H60" s="6">
        <v>0</v>
      </c>
      <c r="I60" s="6">
        <v>1449.82</v>
      </c>
      <c r="J60" s="6">
        <v>0</v>
      </c>
      <c r="K60" s="6">
        <v>4998.09</v>
      </c>
      <c r="L60" s="7">
        <v>0</v>
      </c>
      <c r="M60" s="6">
        <v>-4998.09</v>
      </c>
      <c r="N60" s="5" t="s">
        <v>401</v>
      </c>
      <c r="O60" s="6">
        <v>0</v>
      </c>
      <c r="P60" s="7">
        <v>0</v>
      </c>
      <c r="Q60" s="6">
        <v>0</v>
      </c>
      <c r="R60" s="7">
        <v>0</v>
      </c>
      <c r="S60" s="7">
        <v>0</v>
      </c>
      <c r="T60" s="6">
        <v>0</v>
      </c>
      <c r="U60" s="6">
        <v>0</v>
      </c>
      <c r="V60" s="6">
        <v>411.5</v>
      </c>
      <c r="W60" s="6">
        <v>0</v>
      </c>
      <c r="X60" s="6">
        <v>11990.97</v>
      </c>
      <c r="Y60" s="7">
        <v>0</v>
      </c>
      <c r="Z60" s="6">
        <v>-11990.97</v>
      </c>
      <c r="AA60" s="6">
        <v>0</v>
      </c>
      <c r="AB60" s="6">
        <v>707.74</v>
      </c>
      <c r="AC60" s="6">
        <v>0</v>
      </c>
      <c r="AD60" s="6">
        <v>5708.12</v>
      </c>
      <c r="AE60" s="7">
        <v>0</v>
      </c>
      <c r="AF60" s="6">
        <v>-5708.12</v>
      </c>
      <c r="AG60" s="6">
        <v>0</v>
      </c>
      <c r="AH60" s="6">
        <v>112.53</v>
      </c>
      <c r="AI60" s="6">
        <v>0</v>
      </c>
      <c r="AJ60" s="6">
        <v>3472.32</v>
      </c>
      <c r="AK60" s="7">
        <v>0</v>
      </c>
      <c r="AL60" s="6">
        <v>-3472.32</v>
      </c>
      <c r="AM60" s="6">
        <v>0</v>
      </c>
      <c r="AN60" s="6">
        <v>1944.34</v>
      </c>
      <c r="AO60" s="6">
        <v>0</v>
      </c>
      <c r="AP60" s="6">
        <v>2567.39</v>
      </c>
      <c r="AQ60" s="7">
        <v>0</v>
      </c>
      <c r="AR60" s="6">
        <v>-2567.39</v>
      </c>
      <c r="AS60" s="6">
        <v>0</v>
      </c>
      <c r="AT60" s="6">
        <v>4625.93</v>
      </c>
      <c r="AU60" s="6">
        <v>0</v>
      </c>
      <c r="AV60" s="6">
        <v>28936.89</v>
      </c>
      <c r="AW60" s="6">
        <v>0</v>
      </c>
      <c r="AX60" s="6">
        <v>-28936.89</v>
      </c>
      <c r="AY60" s="6">
        <v>0</v>
      </c>
    </row>
    <row r="61" spans="2:51" outlineLevel="2">
      <c r="B61" s="5" t="s">
        <v>402</v>
      </c>
      <c r="C61" s="7">
        <v>0</v>
      </c>
      <c r="D61" s="6">
        <v>0</v>
      </c>
      <c r="E61" s="6">
        <v>4663.55</v>
      </c>
      <c r="F61" s="7">
        <v>0</v>
      </c>
      <c r="G61" s="6">
        <v>-4663.55</v>
      </c>
      <c r="H61" s="6">
        <v>0</v>
      </c>
      <c r="I61" s="6">
        <v>3542.05</v>
      </c>
      <c r="J61" s="6">
        <v>0</v>
      </c>
      <c r="K61" s="6">
        <v>3542.05</v>
      </c>
      <c r="L61" s="7">
        <v>0</v>
      </c>
      <c r="M61" s="6">
        <v>-3542.05</v>
      </c>
      <c r="N61" s="5" t="s">
        <v>402</v>
      </c>
      <c r="O61" s="6">
        <v>0</v>
      </c>
      <c r="P61" s="7">
        <v>0</v>
      </c>
      <c r="Q61" s="6">
        <v>0</v>
      </c>
      <c r="R61" s="6">
        <v>837</v>
      </c>
      <c r="S61" s="7">
        <v>0</v>
      </c>
      <c r="T61" s="6">
        <v>-837</v>
      </c>
      <c r="U61" s="6">
        <v>0</v>
      </c>
      <c r="V61" s="7">
        <v>0</v>
      </c>
      <c r="W61" s="6">
        <v>0</v>
      </c>
      <c r="X61" s="7">
        <v>0</v>
      </c>
      <c r="Y61" s="7">
        <v>0</v>
      </c>
      <c r="Z61" s="6">
        <v>0</v>
      </c>
      <c r="AA61" s="6">
        <v>0</v>
      </c>
      <c r="AB61" s="6">
        <v>4600</v>
      </c>
      <c r="AC61" s="6">
        <v>0</v>
      </c>
      <c r="AD61" s="6">
        <v>11950</v>
      </c>
      <c r="AE61" s="7">
        <v>0</v>
      </c>
      <c r="AF61" s="6">
        <v>-11950</v>
      </c>
      <c r="AG61" s="6">
        <v>0</v>
      </c>
      <c r="AH61" s="7">
        <v>0</v>
      </c>
      <c r="AI61" s="6">
        <v>0</v>
      </c>
      <c r="AJ61" s="7">
        <v>0</v>
      </c>
      <c r="AK61" s="7">
        <v>0</v>
      </c>
      <c r="AL61" s="6">
        <v>0</v>
      </c>
      <c r="AM61" s="6">
        <v>0</v>
      </c>
      <c r="AN61" s="7">
        <v>0</v>
      </c>
      <c r="AO61" s="6">
        <v>0</v>
      </c>
      <c r="AP61" s="6">
        <v>47829</v>
      </c>
      <c r="AQ61" s="7">
        <v>0</v>
      </c>
      <c r="AR61" s="6">
        <v>-47829</v>
      </c>
      <c r="AS61" s="6">
        <v>0</v>
      </c>
      <c r="AT61" s="6">
        <v>8142.05</v>
      </c>
      <c r="AU61" s="6">
        <v>0</v>
      </c>
      <c r="AV61" s="6">
        <v>68821.600000000006</v>
      </c>
      <c r="AW61" s="6">
        <v>0</v>
      </c>
      <c r="AX61" s="6">
        <v>-68821.600000000006</v>
      </c>
      <c r="AY61" s="6">
        <v>0</v>
      </c>
    </row>
    <row r="62" spans="2:51" outlineLevel="1">
      <c r="B62" s="5" t="s">
        <v>403</v>
      </c>
      <c r="C62" s="7">
        <v>0</v>
      </c>
      <c r="D62" s="6">
        <v>0</v>
      </c>
      <c r="E62" s="6">
        <v>4663.55</v>
      </c>
      <c r="F62" s="7">
        <v>0</v>
      </c>
      <c r="G62" s="6">
        <v>-4663.55</v>
      </c>
      <c r="H62" s="6">
        <v>0</v>
      </c>
      <c r="I62" s="6">
        <v>3542.05</v>
      </c>
      <c r="J62" s="6">
        <v>0</v>
      </c>
      <c r="K62" s="6">
        <v>3542.05</v>
      </c>
      <c r="L62" s="7">
        <v>0</v>
      </c>
      <c r="M62" s="6">
        <v>-3542.05</v>
      </c>
      <c r="N62" s="5" t="s">
        <v>403</v>
      </c>
      <c r="O62" s="6">
        <v>0</v>
      </c>
      <c r="P62" s="7">
        <v>0</v>
      </c>
      <c r="Q62" s="6">
        <v>0</v>
      </c>
      <c r="R62" s="6">
        <v>837</v>
      </c>
      <c r="S62" s="7">
        <v>0</v>
      </c>
      <c r="T62" s="6">
        <v>-837</v>
      </c>
      <c r="U62" s="6">
        <v>0</v>
      </c>
      <c r="V62" s="7">
        <v>0</v>
      </c>
      <c r="W62" s="6">
        <v>0</v>
      </c>
      <c r="X62" s="7">
        <v>0</v>
      </c>
      <c r="Y62" s="7">
        <v>0</v>
      </c>
      <c r="Z62" s="6">
        <v>0</v>
      </c>
      <c r="AA62" s="6">
        <v>0</v>
      </c>
      <c r="AB62" s="6">
        <v>4600</v>
      </c>
      <c r="AC62" s="6">
        <v>0</v>
      </c>
      <c r="AD62" s="6">
        <v>11950</v>
      </c>
      <c r="AE62" s="7">
        <v>0</v>
      </c>
      <c r="AF62" s="6">
        <v>-11950</v>
      </c>
      <c r="AG62" s="6">
        <v>0</v>
      </c>
      <c r="AH62" s="7">
        <v>0</v>
      </c>
      <c r="AI62" s="6">
        <v>0</v>
      </c>
      <c r="AJ62" s="7">
        <v>0</v>
      </c>
      <c r="AK62" s="7">
        <v>0</v>
      </c>
      <c r="AL62" s="6">
        <v>0</v>
      </c>
      <c r="AM62" s="6">
        <v>0</v>
      </c>
      <c r="AN62" s="7">
        <v>0</v>
      </c>
      <c r="AO62" s="6">
        <v>0</v>
      </c>
      <c r="AP62" s="6">
        <v>47829</v>
      </c>
      <c r="AQ62" s="7">
        <v>0</v>
      </c>
      <c r="AR62" s="6">
        <v>-47829</v>
      </c>
      <c r="AS62" s="6">
        <v>0</v>
      </c>
      <c r="AT62" s="6">
        <v>8142.05</v>
      </c>
      <c r="AU62" s="6">
        <v>0</v>
      </c>
      <c r="AV62" s="6">
        <v>68821.600000000006</v>
      </c>
      <c r="AW62" s="6">
        <v>0</v>
      </c>
      <c r="AX62" s="6">
        <v>-68821.600000000006</v>
      </c>
      <c r="AY62" s="6">
        <v>0</v>
      </c>
    </row>
    <row r="63" spans="2:51" outlineLevel="2">
      <c r="B63" s="5" t="s">
        <v>665</v>
      </c>
      <c r="C63" s="7">
        <v>0</v>
      </c>
      <c r="D63" s="6">
        <v>0</v>
      </c>
      <c r="E63" s="7">
        <v>0</v>
      </c>
      <c r="F63" s="7">
        <v>0</v>
      </c>
      <c r="G63" s="6">
        <v>0</v>
      </c>
      <c r="H63" s="6">
        <v>0</v>
      </c>
      <c r="I63" s="7">
        <v>0</v>
      </c>
      <c r="J63" s="6">
        <v>0</v>
      </c>
      <c r="K63" s="7">
        <v>0</v>
      </c>
      <c r="L63" s="7">
        <v>0</v>
      </c>
      <c r="M63" s="6">
        <v>0</v>
      </c>
      <c r="N63" s="5" t="s">
        <v>665</v>
      </c>
      <c r="O63" s="6">
        <v>0</v>
      </c>
      <c r="P63" s="7">
        <v>0</v>
      </c>
      <c r="Q63" s="6">
        <v>0</v>
      </c>
      <c r="R63" s="6">
        <v>1757500</v>
      </c>
      <c r="S63" s="7">
        <v>0</v>
      </c>
      <c r="T63" s="6">
        <v>-1757500</v>
      </c>
      <c r="U63" s="6">
        <v>0</v>
      </c>
      <c r="V63" s="7">
        <v>0</v>
      </c>
      <c r="W63" s="6">
        <v>0</v>
      </c>
      <c r="X63" s="7">
        <v>0</v>
      </c>
      <c r="Y63" s="7">
        <v>0</v>
      </c>
      <c r="Z63" s="6">
        <v>0</v>
      </c>
      <c r="AA63" s="6">
        <v>0</v>
      </c>
      <c r="AB63" s="7">
        <v>0</v>
      </c>
      <c r="AC63" s="6">
        <v>0</v>
      </c>
      <c r="AD63" s="7">
        <v>0</v>
      </c>
      <c r="AE63" s="7">
        <v>0</v>
      </c>
      <c r="AF63" s="6">
        <v>0</v>
      </c>
      <c r="AG63" s="6">
        <v>0</v>
      </c>
      <c r="AH63" s="7">
        <v>0</v>
      </c>
      <c r="AI63" s="6">
        <v>0</v>
      </c>
      <c r="AJ63" s="7">
        <v>0</v>
      </c>
      <c r="AK63" s="7">
        <v>0</v>
      </c>
      <c r="AL63" s="6">
        <v>0</v>
      </c>
      <c r="AM63" s="6">
        <v>0</v>
      </c>
      <c r="AN63" s="7">
        <v>0</v>
      </c>
      <c r="AO63" s="6">
        <v>0</v>
      </c>
      <c r="AP63" s="7">
        <v>0</v>
      </c>
      <c r="AQ63" s="7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1757500</v>
      </c>
      <c r="AW63" s="6">
        <v>0</v>
      </c>
      <c r="AX63" s="6">
        <v>-1757500</v>
      </c>
      <c r="AY63" s="6">
        <v>0</v>
      </c>
    </row>
    <row r="64" spans="2:51" outlineLevel="2">
      <c r="B64" s="5" t="s">
        <v>404</v>
      </c>
      <c r="C64" s="6">
        <v>5</v>
      </c>
      <c r="D64" s="6">
        <v>0</v>
      </c>
      <c r="E64" s="6">
        <v>21</v>
      </c>
      <c r="F64" s="7">
        <v>0</v>
      </c>
      <c r="G64" s="6">
        <v>-21</v>
      </c>
      <c r="H64" s="6">
        <v>0</v>
      </c>
      <c r="I64" s="6">
        <v>35</v>
      </c>
      <c r="J64" s="6">
        <v>0</v>
      </c>
      <c r="K64" s="6">
        <v>174</v>
      </c>
      <c r="L64" s="7">
        <v>0</v>
      </c>
      <c r="M64" s="6">
        <v>-174</v>
      </c>
      <c r="N64" s="5" t="s">
        <v>404</v>
      </c>
      <c r="O64" s="6">
        <v>0</v>
      </c>
      <c r="P64" s="6">
        <v>22</v>
      </c>
      <c r="Q64" s="6">
        <v>0</v>
      </c>
      <c r="R64" s="6">
        <v>112</v>
      </c>
      <c r="S64" s="7">
        <v>0</v>
      </c>
      <c r="T64" s="6">
        <v>-112</v>
      </c>
      <c r="U64" s="6">
        <v>0</v>
      </c>
      <c r="V64" s="6">
        <v>51</v>
      </c>
      <c r="W64" s="6">
        <v>0</v>
      </c>
      <c r="X64" s="6">
        <v>259</v>
      </c>
      <c r="Y64" s="7">
        <v>0</v>
      </c>
      <c r="Z64" s="6">
        <v>-259</v>
      </c>
      <c r="AA64" s="6">
        <v>0</v>
      </c>
      <c r="AB64" s="6">
        <v>39</v>
      </c>
      <c r="AC64" s="6">
        <v>0</v>
      </c>
      <c r="AD64" s="6">
        <v>185</v>
      </c>
      <c r="AE64" s="7">
        <v>0</v>
      </c>
      <c r="AF64" s="6">
        <v>-185</v>
      </c>
      <c r="AG64" s="6">
        <v>0</v>
      </c>
      <c r="AH64" s="6">
        <v>29</v>
      </c>
      <c r="AI64" s="6">
        <v>0</v>
      </c>
      <c r="AJ64" s="6">
        <v>144</v>
      </c>
      <c r="AK64" s="7">
        <v>0</v>
      </c>
      <c r="AL64" s="6">
        <v>-144</v>
      </c>
      <c r="AM64" s="6">
        <v>0</v>
      </c>
      <c r="AN64" s="6">
        <v>27</v>
      </c>
      <c r="AO64" s="6">
        <v>0</v>
      </c>
      <c r="AP64" s="6">
        <v>135</v>
      </c>
      <c r="AQ64" s="7">
        <v>0</v>
      </c>
      <c r="AR64" s="6">
        <v>-135</v>
      </c>
      <c r="AS64" s="6">
        <v>0</v>
      </c>
      <c r="AT64" s="6">
        <v>208</v>
      </c>
      <c r="AU64" s="6">
        <v>0</v>
      </c>
      <c r="AV64" s="6">
        <v>1030</v>
      </c>
      <c r="AW64" s="6">
        <v>0</v>
      </c>
      <c r="AX64" s="6">
        <v>-1030</v>
      </c>
      <c r="AY64" s="6">
        <v>0</v>
      </c>
    </row>
    <row r="65" spans="2:51" outlineLevel="1">
      <c r="B65" s="5" t="s">
        <v>405</v>
      </c>
      <c r="C65" s="6">
        <v>5</v>
      </c>
      <c r="D65" s="6">
        <v>0</v>
      </c>
      <c r="E65" s="6">
        <v>21</v>
      </c>
      <c r="F65" s="7">
        <v>0</v>
      </c>
      <c r="G65" s="6">
        <v>-21</v>
      </c>
      <c r="H65" s="6">
        <v>0</v>
      </c>
      <c r="I65" s="6">
        <v>35</v>
      </c>
      <c r="J65" s="6">
        <v>0</v>
      </c>
      <c r="K65" s="6">
        <v>174</v>
      </c>
      <c r="L65" s="7">
        <v>0</v>
      </c>
      <c r="M65" s="6">
        <v>-174</v>
      </c>
      <c r="N65" s="5" t="s">
        <v>405</v>
      </c>
      <c r="O65" s="6">
        <v>0</v>
      </c>
      <c r="P65" s="6">
        <v>22</v>
      </c>
      <c r="Q65" s="6">
        <v>0</v>
      </c>
      <c r="R65" s="6">
        <v>1757612</v>
      </c>
      <c r="S65" s="7">
        <v>0</v>
      </c>
      <c r="T65" s="6">
        <v>-1757612</v>
      </c>
      <c r="U65" s="6">
        <v>0</v>
      </c>
      <c r="V65" s="6">
        <v>51</v>
      </c>
      <c r="W65" s="6">
        <v>0</v>
      </c>
      <c r="X65" s="6">
        <v>259</v>
      </c>
      <c r="Y65" s="7">
        <v>0</v>
      </c>
      <c r="Z65" s="6">
        <v>-259</v>
      </c>
      <c r="AA65" s="6">
        <v>0</v>
      </c>
      <c r="AB65" s="6">
        <v>39</v>
      </c>
      <c r="AC65" s="6">
        <v>0</v>
      </c>
      <c r="AD65" s="6">
        <v>185</v>
      </c>
      <c r="AE65" s="7">
        <v>0</v>
      </c>
      <c r="AF65" s="6">
        <v>-185</v>
      </c>
      <c r="AG65" s="6">
        <v>0</v>
      </c>
      <c r="AH65" s="6">
        <v>29</v>
      </c>
      <c r="AI65" s="6">
        <v>0</v>
      </c>
      <c r="AJ65" s="6">
        <v>144</v>
      </c>
      <c r="AK65" s="7">
        <v>0</v>
      </c>
      <c r="AL65" s="6">
        <v>-144</v>
      </c>
      <c r="AM65" s="6">
        <v>0</v>
      </c>
      <c r="AN65" s="6">
        <v>27</v>
      </c>
      <c r="AO65" s="6">
        <v>0</v>
      </c>
      <c r="AP65" s="6">
        <v>135</v>
      </c>
      <c r="AQ65" s="7">
        <v>0</v>
      </c>
      <c r="AR65" s="6">
        <v>-135</v>
      </c>
      <c r="AS65" s="6">
        <v>0</v>
      </c>
      <c r="AT65" s="6">
        <v>208</v>
      </c>
      <c r="AU65" s="6">
        <v>0</v>
      </c>
      <c r="AV65" s="6">
        <v>1758530</v>
      </c>
      <c r="AW65" s="6">
        <v>0</v>
      </c>
      <c r="AX65" s="6">
        <v>-1758530</v>
      </c>
      <c r="AY65" s="6">
        <v>0</v>
      </c>
    </row>
    <row r="66" spans="2:51" outlineLevel="2">
      <c r="B66" s="5" t="s">
        <v>406</v>
      </c>
      <c r="C66" s="7">
        <v>0</v>
      </c>
      <c r="D66" s="6">
        <v>0</v>
      </c>
      <c r="E66" s="7">
        <v>0</v>
      </c>
      <c r="F66" s="7">
        <v>0</v>
      </c>
      <c r="G66" s="6">
        <v>0</v>
      </c>
      <c r="H66" s="6">
        <v>0</v>
      </c>
      <c r="I66" s="7">
        <v>0</v>
      </c>
      <c r="J66" s="6">
        <v>0</v>
      </c>
      <c r="K66" s="7">
        <v>0</v>
      </c>
      <c r="L66" s="7">
        <v>0</v>
      </c>
      <c r="M66" s="6">
        <v>0</v>
      </c>
      <c r="N66" s="5" t="s">
        <v>406</v>
      </c>
      <c r="O66" s="6">
        <v>0</v>
      </c>
      <c r="P66" s="7">
        <v>0</v>
      </c>
      <c r="Q66" s="6">
        <v>0</v>
      </c>
      <c r="R66" s="7">
        <v>0</v>
      </c>
      <c r="S66" s="7">
        <v>0</v>
      </c>
      <c r="T66" s="6">
        <v>0</v>
      </c>
      <c r="U66" s="6">
        <v>0</v>
      </c>
      <c r="V66" s="7">
        <v>0</v>
      </c>
      <c r="W66" s="6">
        <v>0</v>
      </c>
      <c r="X66" s="6">
        <v>3000</v>
      </c>
      <c r="Y66" s="7">
        <v>0</v>
      </c>
      <c r="Z66" s="6">
        <v>-3000</v>
      </c>
      <c r="AA66" s="6">
        <v>0</v>
      </c>
      <c r="AB66" s="7">
        <v>0</v>
      </c>
      <c r="AC66" s="6">
        <v>0</v>
      </c>
      <c r="AD66" s="7">
        <v>0</v>
      </c>
      <c r="AE66" s="7">
        <v>0</v>
      </c>
      <c r="AF66" s="6">
        <v>0</v>
      </c>
      <c r="AG66" s="6">
        <v>0</v>
      </c>
      <c r="AH66" s="7">
        <v>0</v>
      </c>
      <c r="AI66" s="6">
        <v>0</v>
      </c>
      <c r="AJ66" s="6">
        <v>100000</v>
      </c>
      <c r="AK66" s="7">
        <v>0</v>
      </c>
      <c r="AL66" s="6">
        <v>-100000</v>
      </c>
      <c r="AM66" s="6">
        <v>0</v>
      </c>
      <c r="AN66" s="7">
        <v>0</v>
      </c>
      <c r="AO66" s="6">
        <v>0</v>
      </c>
      <c r="AP66" s="7">
        <v>0</v>
      </c>
      <c r="AQ66" s="7">
        <v>0</v>
      </c>
      <c r="AR66" s="6">
        <v>0</v>
      </c>
      <c r="AS66" s="6">
        <v>0</v>
      </c>
      <c r="AT66" s="6">
        <v>0</v>
      </c>
      <c r="AU66" s="6">
        <v>0</v>
      </c>
      <c r="AV66" s="6">
        <v>103000</v>
      </c>
      <c r="AW66" s="6">
        <v>0</v>
      </c>
      <c r="AX66" s="6">
        <v>-103000</v>
      </c>
      <c r="AY66" s="6">
        <v>0</v>
      </c>
    </row>
    <row r="67" spans="2:51" outlineLevel="2">
      <c r="B67" s="5" t="s">
        <v>407</v>
      </c>
      <c r="C67" s="7">
        <v>0</v>
      </c>
      <c r="D67" s="6">
        <v>0</v>
      </c>
      <c r="E67" s="7">
        <v>0</v>
      </c>
      <c r="F67" s="7">
        <v>0</v>
      </c>
      <c r="G67" s="6">
        <v>0</v>
      </c>
      <c r="H67" s="6">
        <v>0</v>
      </c>
      <c r="I67" s="7">
        <v>0</v>
      </c>
      <c r="J67" s="6">
        <v>0</v>
      </c>
      <c r="K67" s="7">
        <v>0</v>
      </c>
      <c r="L67" s="7">
        <v>0</v>
      </c>
      <c r="M67" s="6">
        <v>0</v>
      </c>
      <c r="N67" s="5" t="s">
        <v>407</v>
      </c>
      <c r="O67" s="6">
        <v>0</v>
      </c>
      <c r="P67" s="7">
        <v>0</v>
      </c>
      <c r="Q67" s="6">
        <v>0</v>
      </c>
      <c r="R67" s="7">
        <v>0</v>
      </c>
      <c r="S67" s="7">
        <v>0</v>
      </c>
      <c r="T67" s="6">
        <v>0</v>
      </c>
      <c r="U67" s="6">
        <v>0</v>
      </c>
      <c r="V67" s="7">
        <v>0</v>
      </c>
      <c r="W67" s="6">
        <v>0</v>
      </c>
      <c r="X67" s="6">
        <v>6507</v>
      </c>
      <c r="Y67" s="7">
        <v>0</v>
      </c>
      <c r="Z67" s="6">
        <v>-6507</v>
      </c>
      <c r="AA67" s="6">
        <v>0</v>
      </c>
      <c r="AB67" s="7">
        <v>0</v>
      </c>
      <c r="AC67" s="6">
        <v>0</v>
      </c>
      <c r="AD67" s="7">
        <v>0</v>
      </c>
      <c r="AE67" s="7">
        <v>0</v>
      </c>
      <c r="AF67" s="6">
        <v>0</v>
      </c>
      <c r="AG67" s="6">
        <v>0</v>
      </c>
      <c r="AH67" s="7">
        <v>0</v>
      </c>
      <c r="AI67" s="6">
        <v>0</v>
      </c>
      <c r="AJ67" s="7">
        <v>0</v>
      </c>
      <c r="AK67" s="7">
        <v>0</v>
      </c>
      <c r="AL67" s="6">
        <v>0</v>
      </c>
      <c r="AM67" s="6">
        <v>0</v>
      </c>
      <c r="AN67" s="7">
        <v>0</v>
      </c>
      <c r="AO67" s="6">
        <v>0</v>
      </c>
      <c r="AP67" s="7">
        <v>0</v>
      </c>
      <c r="AQ67" s="7">
        <v>0</v>
      </c>
      <c r="AR67" s="6">
        <v>0</v>
      </c>
      <c r="AS67" s="6">
        <v>0</v>
      </c>
      <c r="AT67" s="6">
        <v>0</v>
      </c>
      <c r="AU67" s="6">
        <v>0</v>
      </c>
      <c r="AV67" s="6">
        <v>6507</v>
      </c>
      <c r="AW67" s="6">
        <v>0</v>
      </c>
      <c r="AX67" s="6">
        <v>-6507</v>
      </c>
      <c r="AY67" s="6">
        <v>0</v>
      </c>
    </row>
    <row r="68" spans="2:51" outlineLevel="2">
      <c r="B68" s="5" t="s">
        <v>408</v>
      </c>
      <c r="C68" s="7">
        <v>0</v>
      </c>
      <c r="D68" s="6">
        <v>0</v>
      </c>
      <c r="E68" s="7">
        <v>0</v>
      </c>
      <c r="F68" s="7">
        <v>0</v>
      </c>
      <c r="G68" s="6">
        <v>0</v>
      </c>
      <c r="H68" s="6">
        <v>0</v>
      </c>
      <c r="I68" s="6">
        <v>2308.84</v>
      </c>
      <c r="J68" s="6">
        <v>0</v>
      </c>
      <c r="K68" s="6">
        <v>7018.72</v>
      </c>
      <c r="L68" s="7">
        <v>0</v>
      </c>
      <c r="M68" s="6">
        <v>-7018.72</v>
      </c>
      <c r="N68" s="5" t="s">
        <v>408</v>
      </c>
      <c r="O68" s="6">
        <v>0</v>
      </c>
      <c r="P68" s="7">
        <v>0</v>
      </c>
      <c r="Q68" s="6">
        <v>0</v>
      </c>
      <c r="R68" s="7">
        <v>0</v>
      </c>
      <c r="S68" s="7">
        <v>0</v>
      </c>
      <c r="T68" s="6">
        <v>0</v>
      </c>
      <c r="U68" s="6">
        <v>0</v>
      </c>
      <c r="V68" s="6">
        <v>3867.24</v>
      </c>
      <c r="W68" s="6">
        <v>0</v>
      </c>
      <c r="X68" s="6">
        <v>12771.55</v>
      </c>
      <c r="Y68" s="7">
        <v>0</v>
      </c>
      <c r="Z68" s="6">
        <v>-12771.55</v>
      </c>
      <c r="AA68" s="6">
        <v>0</v>
      </c>
      <c r="AB68" s="7">
        <v>0</v>
      </c>
      <c r="AC68" s="6">
        <v>0</v>
      </c>
      <c r="AD68" s="6">
        <v>5581.86</v>
      </c>
      <c r="AE68" s="7">
        <v>0</v>
      </c>
      <c r="AF68" s="6">
        <v>-5581.86</v>
      </c>
      <c r="AG68" s="6">
        <v>0</v>
      </c>
      <c r="AH68" s="7">
        <v>0</v>
      </c>
      <c r="AI68" s="6">
        <v>0</v>
      </c>
      <c r="AJ68" s="7">
        <v>0</v>
      </c>
      <c r="AK68" s="7">
        <v>0</v>
      </c>
      <c r="AL68" s="6">
        <v>0</v>
      </c>
      <c r="AM68" s="6">
        <v>0</v>
      </c>
      <c r="AN68" s="6">
        <v>2613.1799999999998</v>
      </c>
      <c r="AO68" s="6">
        <v>0</v>
      </c>
      <c r="AP68" s="6">
        <v>5149.72</v>
      </c>
      <c r="AQ68" s="7">
        <v>0</v>
      </c>
      <c r="AR68" s="6">
        <v>-5149.72</v>
      </c>
      <c r="AS68" s="6">
        <v>0</v>
      </c>
      <c r="AT68" s="6">
        <v>8789.26</v>
      </c>
      <c r="AU68" s="6">
        <v>0</v>
      </c>
      <c r="AV68" s="6">
        <v>30521.85</v>
      </c>
      <c r="AW68" s="6">
        <v>0</v>
      </c>
      <c r="AX68" s="6">
        <v>-30521.85</v>
      </c>
      <c r="AY68" s="6">
        <v>0</v>
      </c>
    </row>
    <row r="69" spans="2:51" outlineLevel="2">
      <c r="B69" s="5" t="s">
        <v>409</v>
      </c>
      <c r="C69" s="7">
        <v>0</v>
      </c>
      <c r="D69" s="6">
        <v>0</v>
      </c>
      <c r="E69" s="7">
        <v>0</v>
      </c>
      <c r="F69" s="7">
        <v>0</v>
      </c>
      <c r="G69" s="6">
        <v>0</v>
      </c>
      <c r="H69" s="6">
        <v>0</v>
      </c>
      <c r="I69" s="6">
        <v>60</v>
      </c>
      <c r="J69" s="6">
        <v>0</v>
      </c>
      <c r="K69" s="6">
        <v>820</v>
      </c>
      <c r="L69" s="7">
        <v>0</v>
      </c>
      <c r="M69" s="6">
        <v>-820</v>
      </c>
      <c r="N69" s="5" t="s">
        <v>409</v>
      </c>
      <c r="O69" s="6">
        <v>0</v>
      </c>
      <c r="P69" s="7">
        <v>0</v>
      </c>
      <c r="Q69" s="6">
        <v>0</v>
      </c>
      <c r="R69" s="6">
        <v>516</v>
      </c>
      <c r="S69" s="7">
        <v>0</v>
      </c>
      <c r="T69" s="6">
        <v>-516</v>
      </c>
      <c r="U69" s="6">
        <v>0</v>
      </c>
      <c r="V69" s="6">
        <v>2400</v>
      </c>
      <c r="W69" s="6">
        <v>0</v>
      </c>
      <c r="X69" s="6">
        <v>8084</v>
      </c>
      <c r="Y69" s="7">
        <v>0</v>
      </c>
      <c r="Z69" s="6">
        <v>-8084</v>
      </c>
      <c r="AA69" s="6">
        <v>0</v>
      </c>
      <c r="AB69" s="6">
        <v>100</v>
      </c>
      <c r="AC69" s="6">
        <v>0</v>
      </c>
      <c r="AD69" s="6">
        <v>100</v>
      </c>
      <c r="AE69" s="7">
        <v>0</v>
      </c>
      <c r="AF69" s="6">
        <v>-100</v>
      </c>
      <c r="AG69" s="6">
        <v>0</v>
      </c>
      <c r="AH69" s="7">
        <v>0</v>
      </c>
      <c r="AI69" s="6">
        <v>0</v>
      </c>
      <c r="AJ69" s="6">
        <v>650</v>
      </c>
      <c r="AK69" s="7">
        <v>0</v>
      </c>
      <c r="AL69" s="6">
        <v>-650</v>
      </c>
      <c r="AM69" s="6">
        <v>0</v>
      </c>
      <c r="AN69" s="7">
        <v>0</v>
      </c>
      <c r="AO69" s="6">
        <v>0</v>
      </c>
      <c r="AP69" s="7">
        <v>0</v>
      </c>
      <c r="AQ69" s="7">
        <v>0</v>
      </c>
      <c r="AR69" s="6">
        <v>0</v>
      </c>
      <c r="AS69" s="6">
        <v>0</v>
      </c>
      <c r="AT69" s="6">
        <v>2560</v>
      </c>
      <c r="AU69" s="6">
        <v>0</v>
      </c>
      <c r="AV69" s="6">
        <v>10170</v>
      </c>
      <c r="AW69" s="6">
        <v>0</v>
      </c>
      <c r="AX69" s="6">
        <v>-10170</v>
      </c>
      <c r="AY69" s="6">
        <v>0</v>
      </c>
    </row>
    <row r="70" spans="2:51" outlineLevel="2">
      <c r="B70" s="5" t="s">
        <v>411</v>
      </c>
      <c r="C70" s="7">
        <v>0</v>
      </c>
      <c r="D70" s="6">
        <v>0</v>
      </c>
      <c r="E70" s="7">
        <v>0</v>
      </c>
      <c r="F70" s="6">
        <v>90000</v>
      </c>
      <c r="G70" s="6">
        <v>90000</v>
      </c>
      <c r="H70" s="6">
        <v>0</v>
      </c>
      <c r="I70" s="7">
        <v>0</v>
      </c>
      <c r="J70" s="6">
        <v>0</v>
      </c>
      <c r="K70" s="7">
        <v>0</v>
      </c>
      <c r="L70" s="6">
        <v>431000</v>
      </c>
      <c r="M70" s="6">
        <v>431000</v>
      </c>
      <c r="N70" s="5" t="s">
        <v>411</v>
      </c>
      <c r="O70" s="6">
        <v>0</v>
      </c>
      <c r="P70" s="7">
        <v>0</v>
      </c>
      <c r="Q70" s="6">
        <v>0</v>
      </c>
      <c r="R70" s="7">
        <v>0</v>
      </c>
      <c r="S70" s="6">
        <v>210000</v>
      </c>
      <c r="T70" s="6">
        <v>210000</v>
      </c>
      <c r="U70" s="6">
        <v>0</v>
      </c>
      <c r="V70" s="7">
        <v>0</v>
      </c>
      <c r="W70" s="6">
        <v>0</v>
      </c>
      <c r="X70" s="7">
        <v>0</v>
      </c>
      <c r="Y70" s="6">
        <v>800000</v>
      </c>
      <c r="Z70" s="6">
        <v>800000</v>
      </c>
      <c r="AA70" s="6">
        <v>0</v>
      </c>
      <c r="AB70" s="7">
        <v>0</v>
      </c>
      <c r="AC70" s="6">
        <v>0</v>
      </c>
      <c r="AD70" s="7">
        <v>0</v>
      </c>
      <c r="AE70" s="6">
        <v>280000</v>
      </c>
      <c r="AF70" s="6">
        <v>280000</v>
      </c>
      <c r="AG70" s="6">
        <v>0</v>
      </c>
      <c r="AH70" s="7">
        <v>0</v>
      </c>
      <c r="AI70" s="6">
        <v>0</v>
      </c>
      <c r="AJ70" s="7">
        <v>0</v>
      </c>
      <c r="AK70" s="6">
        <v>230000</v>
      </c>
      <c r="AL70" s="6">
        <v>230000</v>
      </c>
      <c r="AM70" s="6">
        <v>0</v>
      </c>
      <c r="AN70" s="7">
        <v>0</v>
      </c>
      <c r="AO70" s="6">
        <v>0</v>
      </c>
      <c r="AP70" s="7">
        <v>0</v>
      </c>
      <c r="AQ70" s="6">
        <v>600000</v>
      </c>
      <c r="AR70" s="6">
        <v>600000</v>
      </c>
      <c r="AS70" s="6">
        <v>0</v>
      </c>
      <c r="AT70" s="6">
        <v>0</v>
      </c>
      <c r="AU70" s="6">
        <v>0</v>
      </c>
      <c r="AV70" s="6">
        <v>0</v>
      </c>
      <c r="AW70" s="6">
        <v>2641000</v>
      </c>
      <c r="AX70" s="6">
        <v>2641000</v>
      </c>
      <c r="AY70" s="6">
        <v>0</v>
      </c>
    </row>
    <row r="71" spans="2:51" outlineLevel="2">
      <c r="B71" s="5" t="s">
        <v>412</v>
      </c>
      <c r="C71" s="7">
        <v>0</v>
      </c>
      <c r="D71" s="6">
        <v>0</v>
      </c>
      <c r="E71" s="7">
        <v>0</v>
      </c>
      <c r="F71" s="6">
        <v>440000</v>
      </c>
      <c r="G71" s="6">
        <v>440000</v>
      </c>
      <c r="H71" s="6">
        <v>0</v>
      </c>
      <c r="I71" s="7">
        <v>0</v>
      </c>
      <c r="J71" s="6">
        <v>0</v>
      </c>
      <c r="K71" s="7">
        <v>0</v>
      </c>
      <c r="L71" s="6">
        <v>2724000</v>
      </c>
      <c r="M71" s="6">
        <v>2724000</v>
      </c>
      <c r="N71" s="5" t="s">
        <v>412</v>
      </c>
      <c r="O71" s="6">
        <v>0</v>
      </c>
      <c r="P71" s="7">
        <v>0</v>
      </c>
      <c r="Q71" s="6">
        <v>0</v>
      </c>
      <c r="R71" s="7">
        <v>0</v>
      </c>
      <c r="S71" s="6">
        <v>1518000</v>
      </c>
      <c r="T71" s="6">
        <v>1518000</v>
      </c>
      <c r="U71" s="6">
        <v>0</v>
      </c>
      <c r="V71" s="7">
        <v>0</v>
      </c>
      <c r="W71" s="6">
        <v>0</v>
      </c>
      <c r="X71" s="7">
        <v>0</v>
      </c>
      <c r="Y71" s="6">
        <v>122000</v>
      </c>
      <c r="Z71" s="6">
        <v>122000</v>
      </c>
      <c r="AA71" s="6">
        <v>0</v>
      </c>
      <c r="AB71" s="7">
        <v>0</v>
      </c>
      <c r="AC71" s="6">
        <v>0</v>
      </c>
      <c r="AD71" s="7">
        <v>0</v>
      </c>
      <c r="AE71" s="6">
        <v>1736000</v>
      </c>
      <c r="AF71" s="6">
        <v>1736000</v>
      </c>
      <c r="AG71" s="6">
        <v>0</v>
      </c>
      <c r="AH71" s="7">
        <v>0</v>
      </c>
      <c r="AI71" s="6">
        <v>0</v>
      </c>
      <c r="AJ71" s="7">
        <v>0</v>
      </c>
      <c r="AK71" s="6">
        <v>2030000</v>
      </c>
      <c r="AL71" s="6">
        <v>2030000</v>
      </c>
      <c r="AM71" s="6">
        <v>0</v>
      </c>
      <c r="AN71" s="7">
        <v>0</v>
      </c>
      <c r="AO71" s="6">
        <v>0</v>
      </c>
      <c r="AP71" s="7">
        <v>0</v>
      </c>
      <c r="AQ71" s="6">
        <v>286000</v>
      </c>
      <c r="AR71" s="6">
        <v>286000</v>
      </c>
      <c r="AS71" s="6">
        <v>0</v>
      </c>
      <c r="AT71" s="6">
        <v>0</v>
      </c>
      <c r="AU71" s="6">
        <v>0</v>
      </c>
      <c r="AV71" s="6">
        <v>0</v>
      </c>
      <c r="AW71" s="6">
        <v>8856000</v>
      </c>
      <c r="AX71" s="6">
        <v>8856000</v>
      </c>
      <c r="AY71" s="6">
        <v>0</v>
      </c>
    </row>
    <row r="72" spans="2:51" outlineLevel="2">
      <c r="B72" s="5" t="s">
        <v>692</v>
      </c>
      <c r="C72" s="7">
        <v>0</v>
      </c>
      <c r="D72" s="6">
        <v>0</v>
      </c>
      <c r="E72" s="7">
        <v>0</v>
      </c>
      <c r="F72" s="7">
        <v>0</v>
      </c>
      <c r="G72" s="6">
        <v>0</v>
      </c>
      <c r="H72" s="6">
        <v>0</v>
      </c>
      <c r="I72" s="7">
        <v>0</v>
      </c>
      <c r="J72" s="6">
        <v>0</v>
      </c>
      <c r="K72" s="7">
        <v>0</v>
      </c>
      <c r="L72" s="7">
        <v>0</v>
      </c>
      <c r="M72" s="6">
        <v>0</v>
      </c>
      <c r="N72" s="5" t="s">
        <v>692</v>
      </c>
      <c r="O72" s="6">
        <v>0</v>
      </c>
      <c r="P72" s="7">
        <v>0</v>
      </c>
      <c r="Q72" s="6">
        <v>0</v>
      </c>
      <c r="R72" s="7">
        <v>0</v>
      </c>
      <c r="S72" s="7">
        <v>0</v>
      </c>
      <c r="T72" s="6">
        <v>0</v>
      </c>
      <c r="U72" s="6">
        <v>0</v>
      </c>
      <c r="V72" s="7">
        <v>0</v>
      </c>
      <c r="W72" s="6">
        <v>0</v>
      </c>
      <c r="X72" s="7">
        <v>0</v>
      </c>
      <c r="Y72" s="7">
        <v>0</v>
      </c>
      <c r="Z72" s="6">
        <v>0</v>
      </c>
      <c r="AA72" s="6">
        <v>0</v>
      </c>
      <c r="AB72" s="6">
        <v>198680.6</v>
      </c>
      <c r="AC72" s="6">
        <v>9.8503000000000007</v>
      </c>
      <c r="AD72" s="6">
        <v>454370.6</v>
      </c>
      <c r="AE72" s="6">
        <v>2017000</v>
      </c>
      <c r="AF72" s="6">
        <v>1562629.4</v>
      </c>
      <c r="AG72" s="6">
        <v>22.527100000000001</v>
      </c>
      <c r="AH72" s="7">
        <v>0</v>
      </c>
      <c r="AI72" s="6">
        <v>0</v>
      </c>
      <c r="AJ72" s="7">
        <v>0</v>
      </c>
      <c r="AK72" s="7">
        <v>0</v>
      </c>
      <c r="AL72" s="6">
        <v>0</v>
      </c>
      <c r="AM72" s="6">
        <v>0</v>
      </c>
      <c r="AN72" s="7">
        <v>0</v>
      </c>
      <c r="AO72" s="6">
        <v>0</v>
      </c>
      <c r="AP72" s="7">
        <v>0</v>
      </c>
      <c r="AQ72" s="7">
        <v>0</v>
      </c>
      <c r="AR72" s="6">
        <v>0</v>
      </c>
      <c r="AS72" s="6">
        <v>0</v>
      </c>
      <c r="AT72" s="6">
        <v>198680.6</v>
      </c>
      <c r="AU72" s="6">
        <v>9.8503000000000007</v>
      </c>
      <c r="AV72" s="6">
        <v>454370.6</v>
      </c>
      <c r="AW72" s="6">
        <v>2017000</v>
      </c>
      <c r="AX72" s="6">
        <v>1562629.4</v>
      </c>
      <c r="AY72" s="6">
        <v>22.527100000000001</v>
      </c>
    </row>
    <row r="73" spans="2:51" outlineLevel="2">
      <c r="B73" s="5" t="s">
        <v>413</v>
      </c>
      <c r="C73" s="7">
        <v>0</v>
      </c>
      <c r="D73" s="6">
        <v>0</v>
      </c>
      <c r="E73" s="7">
        <v>0</v>
      </c>
      <c r="F73" s="7">
        <v>0</v>
      </c>
      <c r="G73" s="6">
        <v>0</v>
      </c>
      <c r="H73" s="6">
        <v>0</v>
      </c>
      <c r="I73" s="7">
        <v>0</v>
      </c>
      <c r="J73" s="6">
        <v>0</v>
      </c>
      <c r="K73" s="6">
        <v>2336.4499999999998</v>
      </c>
      <c r="L73" s="7">
        <v>0</v>
      </c>
      <c r="M73" s="6">
        <v>-2336.4499999999998</v>
      </c>
      <c r="N73" s="5" t="s">
        <v>413</v>
      </c>
      <c r="O73" s="6">
        <v>0</v>
      </c>
      <c r="P73" s="7">
        <v>0</v>
      </c>
      <c r="Q73" s="6">
        <v>0</v>
      </c>
      <c r="R73" s="7">
        <v>0</v>
      </c>
      <c r="S73" s="7">
        <v>0</v>
      </c>
      <c r="T73" s="6">
        <v>0</v>
      </c>
      <c r="U73" s="6">
        <v>0</v>
      </c>
      <c r="V73" s="7">
        <v>0</v>
      </c>
      <c r="W73" s="6">
        <v>0</v>
      </c>
      <c r="X73" s="7">
        <v>0</v>
      </c>
      <c r="Y73" s="7">
        <v>0</v>
      </c>
      <c r="Z73" s="6">
        <v>0</v>
      </c>
      <c r="AA73" s="6">
        <v>0</v>
      </c>
      <c r="AB73" s="7">
        <v>0</v>
      </c>
      <c r="AC73" s="6">
        <v>0</v>
      </c>
      <c r="AD73" s="7">
        <v>0</v>
      </c>
      <c r="AE73" s="7">
        <v>0</v>
      </c>
      <c r="AF73" s="6">
        <v>0</v>
      </c>
      <c r="AG73" s="6">
        <v>0</v>
      </c>
      <c r="AH73" s="7">
        <v>0</v>
      </c>
      <c r="AI73" s="6">
        <v>0</v>
      </c>
      <c r="AJ73" s="7">
        <v>0</v>
      </c>
      <c r="AK73" s="7">
        <v>0</v>
      </c>
      <c r="AL73" s="6">
        <v>0</v>
      </c>
      <c r="AM73" s="6">
        <v>0</v>
      </c>
      <c r="AN73" s="7">
        <v>0</v>
      </c>
      <c r="AO73" s="6">
        <v>0</v>
      </c>
      <c r="AP73" s="7">
        <v>0</v>
      </c>
      <c r="AQ73" s="7">
        <v>0</v>
      </c>
      <c r="AR73" s="6">
        <v>0</v>
      </c>
      <c r="AS73" s="6">
        <v>0</v>
      </c>
      <c r="AT73" s="6">
        <v>0</v>
      </c>
      <c r="AU73" s="6">
        <v>0</v>
      </c>
      <c r="AV73" s="6">
        <v>2336.4499999999998</v>
      </c>
      <c r="AW73" s="6">
        <v>0</v>
      </c>
      <c r="AX73" s="6">
        <v>-2336.4499999999998</v>
      </c>
      <c r="AY73" s="6">
        <v>0</v>
      </c>
    </row>
    <row r="74" spans="2:51" outlineLevel="2">
      <c r="B74" s="5" t="s">
        <v>414</v>
      </c>
      <c r="C74" s="7">
        <v>0</v>
      </c>
      <c r="D74" s="6">
        <v>0</v>
      </c>
      <c r="E74" s="7">
        <v>0</v>
      </c>
      <c r="F74" s="7">
        <v>0</v>
      </c>
      <c r="G74" s="6">
        <v>0</v>
      </c>
      <c r="H74" s="6">
        <v>0</v>
      </c>
      <c r="I74" s="7">
        <v>0</v>
      </c>
      <c r="J74" s="6">
        <v>0</v>
      </c>
      <c r="K74" s="7">
        <v>0</v>
      </c>
      <c r="L74" s="7">
        <v>0</v>
      </c>
      <c r="M74" s="6">
        <v>0</v>
      </c>
      <c r="N74" s="5" t="s">
        <v>414</v>
      </c>
      <c r="O74" s="6">
        <v>0</v>
      </c>
      <c r="P74" s="7">
        <v>0</v>
      </c>
      <c r="Q74" s="6">
        <v>0</v>
      </c>
      <c r="R74" s="7">
        <v>0</v>
      </c>
      <c r="S74" s="7">
        <v>0</v>
      </c>
      <c r="T74" s="6">
        <v>0</v>
      </c>
      <c r="U74" s="6">
        <v>0</v>
      </c>
      <c r="V74" s="7">
        <v>0</v>
      </c>
      <c r="W74" s="6">
        <v>0</v>
      </c>
      <c r="X74" s="7">
        <v>0</v>
      </c>
      <c r="Y74" s="7">
        <v>0</v>
      </c>
      <c r="Z74" s="6">
        <v>0</v>
      </c>
      <c r="AA74" s="6">
        <v>0</v>
      </c>
      <c r="AB74" s="7">
        <v>0</v>
      </c>
      <c r="AC74" s="6">
        <v>0</v>
      </c>
      <c r="AD74" s="6">
        <v>3000</v>
      </c>
      <c r="AE74" s="7">
        <v>0</v>
      </c>
      <c r="AF74" s="6">
        <v>-3000</v>
      </c>
      <c r="AG74" s="6">
        <v>0</v>
      </c>
      <c r="AH74" s="7">
        <v>0</v>
      </c>
      <c r="AI74" s="6">
        <v>0</v>
      </c>
      <c r="AJ74" s="7">
        <v>0</v>
      </c>
      <c r="AK74" s="7">
        <v>0</v>
      </c>
      <c r="AL74" s="6">
        <v>0</v>
      </c>
      <c r="AM74" s="6">
        <v>0</v>
      </c>
      <c r="AN74" s="7">
        <v>0</v>
      </c>
      <c r="AO74" s="6">
        <v>0</v>
      </c>
      <c r="AP74" s="7">
        <v>0</v>
      </c>
      <c r="AQ74" s="7">
        <v>0</v>
      </c>
      <c r="AR74" s="6">
        <v>0</v>
      </c>
      <c r="AS74" s="6">
        <v>0</v>
      </c>
      <c r="AT74" s="6">
        <v>0</v>
      </c>
      <c r="AU74" s="6">
        <v>0</v>
      </c>
      <c r="AV74" s="6">
        <v>3000</v>
      </c>
      <c r="AW74" s="6">
        <v>0</v>
      </c>
      <c r="AX74" s="6">
        <v>-3000</v>
      </c>
      <c r="AY74" s="6">
        <v>0</v>
      </c>
    </row>
    <row r="75" spans="2:51" outlineLevel="1">
      <c r="B75" s="5" t="s">
        <v>415</v>
      </c>
      <c r="C75" s="7">
        <v>0</v>
      </c>
      <c r="D75" s="6">
        <v>0</v>
      </c>
      <c r="E75" s="7">
        <v>0</v>
      </c>
      <c r="F75" s="7">
        <v>0</v>
      </c>
      <c r="G75" s="6">
        <v>0</v>
      </c>
      <c r="H75" s="6">
        <v>0</v>
      </c>
      <c r="I75" s="6">
        <v>11550</v>
      </c>
      <c r="J75" s="6">
        <v>0</v>
      </c>
      <c r="K75" s="6">
        <v>765650</v>
      </c>
      <c r="L75" s="7">
        <v>0</v>
      </c>
      <c r="M75" s="6">
        <v>-765650</v>
      </c>
      <c r="N75" s="5" t="s">
        <v>415</v>
      </c>
      <c r="O75" s="6">
        <v>0</v>
      </c>
      <c r="P75" s="7">
        <v>0</v>
      </c>
      <c r="Q75" s="6">
        <v>0</v>
      </c>
      <c r="R75" s="6">
        <v>11425</v>
      </c>
      <c r="S75" s="7">
        <v>0</v>
      </c>
      <c r="T75" s="6">
        <v>-11425</v>
      </c>
      <c r="U75" s="6">
        <v>0</v>
      </c>
      <c r="V75" s="7">
        <v>0</v>
      </c>
      <c r="W75" s="6">
        <v>0</v>
      </c>
      <c r="X75" s="7">
        <v>0</v>
      </c>
      <c r="Y75" s="7">
        <v>0</v>
      </c>
      <c r="Z75" s="6">
        <v>0</v>
      </c>
      <c r="AA75" s="6">
        <v>0</v>
      </c>
      <c r="AB75" s="7">
        <v>0</v>
      </c>
      <c r="AC75" s="6">
        <v>0</v>
      </c>
      <c r="AD75" s="7">
        <v>0</v>
      </c>
      <c r="AE75" s="7">
        <v>0</v>
      </c>
      <c r="AF75" s="6">
        <v>0</v>
      </c>
      <c r="AG75" s="6">
        <v>0</v>
      </c>
      <c r="AH75" s="7">
        <v>0</v>
      </c>
      <c r="AI75" s="6">
        <v>0</v>
      </c>
      <c r="AJ75" s="6">
        <v>1923</v>
      </c>
      <c r="AK75" s="7">
        <v>0</v>
      </c>
      <c r="AL75" s="6">
        <v>-1923</v>
      </c>
      <c r="AM75" s="6">
        <v>0</v>
      </c>
      <c r="AN75" s="7">
        <v>0</v>
      </c>
      <c r="AO75" s="6">
        <v>0</v>
      </c>
      <c r="AP75" s="6">
        <v>5000</v>
      </c>
      <c r="AQ75" s="7">
        <v>0</v>
      </c>
      <c r="AR75" s="6">
        <v>-5000</v>
      </c>
      <c r="AS75" s="6">
        <v>0</v>
      </c>
      <c r="AT75" s="6">
        <v>11550</v>
      </c>
      <c r="AU75" s="6">
        <v>0</v>
      </c>
      <c r="AV75" s="6">
        <v>783998</v>
      </c>
      <c r="AW75" s="6">
        <v>0</v>
      </c>
      <c r="AX75" s="6">
        <v>-783998</v>
      </c>
      <c r="AY75" s="6">
        <v>0</v>
      </c>
    </row>
    <row r="76" spans="2:51" outlineLevel="1">
      <c r="B76" s="5" t="s">
        <v>416</v>
      </c>
      <c r="C76" s="7">
        <v>0</v>
      </c>
      <c r="D76" s="6">
        <v>0</v>
      </c>
      <c r="E76" s="7">
        <v>0</v>
      </c>
      <c r="F76" s="6">
        <v>530000</v>
      </c>
      <c r="G76" s="6">
        <v>530000</v>
      </c>
      <c r="H76" s="6">
        <v>0</v>
      </c>
      <c r="I76" s="6">
        <v>13918.84</v>
      </c>
      <c r="J76" s="6">
        <v>0.44119999999999998</v>
      </c>
      <c r="K76" s="6">
        <v>775825.17</v>
      </c>
      <c r="L76" s="6">
        <v>3155000</v>
      </c>
      <c r="M76" s="6">
        <v>2379174.83</v>
      </c>
      <c r="N76" s="5" t="s">
        <v>416</v>
      </c>
      <c r="O76" s="6">
        <v>24.590299999999999</v>
      </c>
      <c r="P76" s="7">
        <v>0</v>
      </c>
      <c r="Q76" s="6">
        <v>0</v>
      </c>
      <c r="R76" s="6">
        <v>11941</v>
      </c>
      <c r="S76" s="6">
        <v>1728000</v>
      </c>
      <c r="T76" s="6">
        <v>1716059</v>
      </c>
      <c r="U76" s="6">
        <v>0.69099999999999995</v>
      </c>
      <c r="V76" s="6">
        <v>6267.24</v>
      </c>
      <c r="W76" s="6">
        <v>0.67969999999999997</v>
      </c>
      <c r="X76" s="6">
        <v>30362.55</v>
      </c>
      <c r="Y76" s="6">
        <v>922000</v>
      </c>
      <c r="Z76" s="6">
        <v>891637.45</v>
      </c>
      <c r="AA76" s="6">
        <v>3.2930999999999999</v>
      </c>
      <c r="AB76" s="6">
        <v>198780.6</v>
      </c>
      <c r="AC76" s="6">
        <v>4.9288999999999996</v>
      </c>
      <c r="AD76" s="6">
        <v>463052.46</v>
      </c>
      <c r="AE76" s="6">
        <v>4033000</v>
      </c>
      <c r="AF76" s="6">
        <v>3569947.54</v>
      </c>
      <c r="AG76" s="6">
        <v>11.4816</v>
      </c>
      <c r="AH76" s="7">
        <v>0</v>
      </c>
      <c r="AI76" s="6">
        <v>0</v>
      </c>
      <c r="AJ76" s="6">
        <v>102573</v>
      </c>
      <c r="AK76" s="6">
        <v>2260000</v>
      </c>
      <c r="AL76" s="6">
        <v>2157427</v>
      </c>
      <c r="AM76" s="6">
        <v>4.5385999999999997</v>
      </c>
      <c r="AN76" s="6">
        <v>2613.1799999999998</v>
      </c>
      <c r="AO76" s="6">
        <v>0.2949</v>
      </c>
      <c r="AP76" s="6">
        <v>10149.719999999999</v>
      </c>
      <c r="AQ76" s="6">
        <v>886000</v>
      </c>
      <c r="AR76" s="6">
        <v>875850.28</v>
      </c>
      <c r="AS76" s="6">
        <v>1.1456</v>
      </c>
      <c r="AT76" s="6">
        <v>221579.86</v>
      </c>
      <c r="AU76" s="6">
        <v>1.6395999999999999</v>
      </c>
      <c r="AV76" s="6">
        <v>1393903.9</v>
      </c>
      <c r="AW76" s="6">
        <v>13514000</v>
      </c>
      <c r="AX76" s="6">
        <v>12120096.1</v>
      </c>
      <c r="AY76" s="6">
        <v>10.314500000000001</v>
      </c>
    </row>
    <row r="77" spans="2:51">
      <c r="B77" s="8" t="s">
        <v>417</v>
      </c>
      <c r="C77" s="9">
        <v>9632.5400000000009</v>
      </c>
      <c r="D77" s="9">
        <v>1.6326000000000001</v>
      </c>
      <c r="E77" s="9">
        <v>41725.39</v>
      </c>
      <c r="F77" s="9">
        <v>590000</v>
      </c>
      <c r="G77" s="9">
        <v>548274.61</v>
      </c>
      <c r="H77" s="9">
        <v>7.0720999999999998</v>
      </c>
      <c r="I77" s="9">
        <v>53890.85</v>
      </c>
      <c r="J77" s="9">
        <v>0.97560000000000002</v>
      </c>
      <c r="K77" s="9">
        <v>1206261.94</v>
      </c>
      <c r="L77" s="9">
        <v>5524000</v>
      </c>
      <c r="M77" s="9">
        <v>4317738.0599999996</v>
      </c>
      <c r="N77" s="8" t="s">
        <v>417</v>
      </c>
      <c r="O77" s="9">
        <v>21.8367</v>
      </c>
      <c r="P77" s="9">
        <v>46953.27</v>
      </c>
      <c r="Q77" s="9">
        <v>1.0683</v>
      </c>
      <c r="R77" s="9">
        <v>2017317.77</v>
      </c>
      <c r="S77" s="9">
        <v>4395000</v>
      </c>
      <c r="T77" s="9">
        <v>2377682.23</v>
      </c>
      <c r="U77" s="9">
        <v>45.900300000000001</v>
      </c>
      <c r="V77" s="9">
        <v>5546541.1500000004</v>
      </c>
      <c r="W77" s="9">
        <v>4.8699000000000003</v>
      </c>
      <c r="X77" s="9">
        <v>9596201.6799999997</v>
      </c>
      <c r="Y77" s="9">
        <v>113894000</v>
      </c>
      <c r="Z77" s="9">
        <v>104297798.31999999</v>
      </c>
      <c r="AA77" s="9">
        <v>8.4255999999999993</v>
      </c>
      <c r="AB77" s="9">
        <v>5182653.1399999997</v>
      </c>
      <c r="AC77" s="9">
        <v>6.5369000000000002</v>
      </c>
      <c r="AD77" s="9">
        <v>20268717.620000001</v>
      </c>
      <c r="AE77" s="9">
        <v>79283000</v>
      </c>
      <c r="AF77" s="9">
        <v>59014282.380000003</v>
      </c>
      <c r="AG77" s="9">
        <v>25.565000000000001</v>
      </c>
      <c r="AH77" s="9">
        <v>148044.66</v>
      </c>
      <c r="AI77" s="9">
        <v>1.3526</v>
      </c>
      <c r="AJ77" s="9">
        <v>984719.85</v>
      </c>
      <c r="AK77" s="9">
        <v>10945000</v>
      </c>
      <c r="AL77" s="9">
        <v>9960280.1500000004</v>
      </c>
      <c r="AM77" s="9">
        <v>8.9969999999999999</v>
      </c>
      <c r="AN77" s="9">
        <v>1037122.47</v>
      </c>
      <c r="AO77" s="9">
        <v>1.629</v>
      </c>
      <c r="AP77" s="9">
        <v>5859044.6100000003</v>
      </c>
      <c r="AQ77" s="9">
        <v>63665000</v>
      </c>
      <c r="AR77" s="9">
        <v>57805955.390000001</v>
      </c>
      <c r="AS77" s="9">
        <v>9.2028999999999996</v>
      </c>
      <c r="AT77" s="9">
        <v>12024838.08</v>
      </c>
      <c r="AU77" s="9">
        <v>4.3209</v>
      </c>
      <c r="AV77" s="9">
        <v>39973988.859999999</v>
      </c>
      <c r="AW77" s="9">
        <v>278296000</v>
      </c>
      <c r="AX77" s="9">
        <v>238322011.13999999</v>
      </c>
      <c r="AY77" s="9">
        <v>14.363799999999999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1"/>
  <sheetViews>
    <sheetView topLeftCell="S1" workbookViewId="0">
      <selection activeCell="W10" sqref="W10"/>
    </sheetView>
  </sheetViews>
  <sheetFormatPr defaultColWidth="11.42578125" defaultRowHeight="15" outlineLevelRow="5"/>
  <cols>
    <col min="1" max="1" width="1.7109375" style="1" customWidth="1"/>
    <col min="2" max="2" width="50.7109375" style="1" customWidth="1"/>
    <col min="3" max="12" width="18.7109375" style="1" customWidth="1"/>
    <col min="13" max="13" width="50.7109375" style="1" customWidth="1"/>
    <col min="14" max="22" width="18.7109375" style="1" customWidth="1"/>
    <col min="23" max="23" width="50.7109375" style="1" customWidth="1"/>
    <col min="24" max="25" width="18.7109375" style="1" customWidth="1"/>
    <col min="26" max="256" width="11.42578125" style="1"/>
    <col min="257" max="257" width="1.7109375" style="1" customWidth="1"/>
    <col min="258" max="258" width="50.7109375" style="1" customWidth="1"/>
    <col min="259" max="268" width="18.7109375" style="1" customWidth="1"/>
    <col min="269" max="269" width="50.7109375" style="1" customWidth="1"/>
    <col min="270" max="278" width="18.7109375" style="1" customWidth="1"/>
    <col min="279" max="279" width="50.7109375" style="1" customWidth="1"/>
    <col min="280" max="281" width="18.7109375" style="1" customWidth="1"/>
    <col min="282" max="512" width="11.42578125" style="1"/>
    <col min="513" max="513" width="1.7109375" style="1" customWidth="1"/>
    <col min="514" max="514" width="50.7109375" style="1" customWidth="1"/>
    <col min="515" max="524" width="18.7109375" style="1" customWidth="1"/>
    <col min="525" max="525" width="50.7109375" style="1" customWidth="1"/>
    <col min="526" max="534" width="18.7109375" style="1" customWidth="1"/>
    <col min="535" max="535" width="50.7109375" style="1" customWidth="1"/>
    <col min="536" max="537" width="18.7109375" style="1" customWidth="1"/>
    <col min="538" max="768" width="11.42578125" style="1"/>
    <col min="769" max="769" width="1.7109375" style="1" customWidth="1"/>
    <col min="770" max="770" width="50.7109375" style="1" customWidth="1"/>
    <col min="771" max="780" width="18.7109375" style="1" customWidth="1"/>
    <col min="781" max="781" width="50.7109375" style="1" customWidth="1"/>
    <col min="782" max="790" width="18.7109375" style="1" customWidth="1"/>
    <col min="791" max="791" width="50.7109375" style="1" customWidth="1"/>
    <col min="792" max="793" width="18.7109375" style="1" customWidth="1"/>
    <col min="794" max="1024" width="11.42578125" style="1"/>
    <col min="1025" max="1025" width="1.7109375" style="1" customWidth="1"/>
    <col min="1026" max="1026" width="50.7109375" style="1" customWidth="1"/>
    <col min="1027" max="1036" width="18.7109375" style="1" customWidth="1"/>
    <col min="1037" max="1037" width="50.7109375" style="1" customWidth="1"/>
    <col min="1038" max="1046" width="18.7109375" style="1" customWidth="1"/>
    <col min="1047" max="1047" width="50.7109375" style="1" customWidth="1"/>
    <col min="1048" max="1049" width="18.7109375" style="1" customWidth="1"/>
    <col min="1050" max="1280" width="11.42578125" style="1"/>
    <col min="1281" max="1281" width="1.7109375" style="1" customWidth="1"/>
    <col min="1282" max="1282" width="50.7109375" style="1" customWidth="1"/>
    <col min="1283" max="1292" width="18.7109375" style="1" customWidth="1"/>
    <col min="1293" max="1293" width="50.7109375" style="1" customWidth="1"/>
    <col min="1294" max="1302" width="18.7109375" style="1" customWidth="1"/>
    <col min="1303" max="1303" width="50.7109375" style="1" customWidth="1"/>
    <col min="1304" max="1305" width="18.7109375" style="1" customWidth="1"/>
    <col min="1306" max="1536" width="11.42578125" style="1"/>
    <col min="1537" max="1537" width="1.7109375" style="1" customWidth="1"/>
    <col min="1538" max="1538" width="50.7109375" style="1" customWidth="1"/>
    <col min="1539" max="1548" width="18.7109375" style="1" customWidth="1"/>
    <col min="1549" max="1549" width="50.7109375" style="1" customWidth="1"/>
    <col min="1550" max="1558" width="18.7109375" style="1" customWidth="1"/>
    <col min="1559" max="1559" width="50.7109375" style="1" customWidth="1"/>
    <col min="1560" max="1561" width="18.7109375" style="1" customWidth="1"/>
    <col min="1562" max="1792" width="11.42578125" style="1"/>
    <col min="1793" max="1793" width="1.7109375" style="1" customWidth="1"/>
    <col min="1794" max="1794" width="50.7109375" style="1" customWidth="1"/>
    <col min="1795" max="1804" width="18.7109375" style="1" customWidth="1"/>
    <col min="1805" max="1805" width="50.7109375" style="1" customWidth="1"/>
    <col min="1806" max="1814" width="18.7109375" style="1" customWidth="1"/>
    <col min="1815" max="1815" width="50.7109375" style="1" customWidth="1"/>
    <col min="1816" max="1817" width="18.7109375" style="1" customWidth="1"/>
    <col min="1818" max="2048" width="11.42578125" style="1"/>
    <col min="2049" max="2049" width="1.7109375" style="1" customWidth="1"/>
    <col min="2050" max="2050" width="50.7109375" style="1" customWidth="1"/>
    <col min="2051" max="2060" width="18.7109375" style="1" customWidth="1"/>
    <col min="2061" max="2061" width="50.7109375" style="1" customWidth="1"/>
    <col min="2062" max="2070" width="18.7109375" style="1" customWidth="1"/>
    <col min="2071" max="2071" width="50.7109375" style="1" customWidth="1"/>
    <col min="2072" max="2073" width="18.7109375" style="1" customWidth="1"/>
    <col min="2074" max="2304" width="11.42578125" style="1"/>
    <col min="2305" max="2305" width="1.7109375" style="1" customWidth="1"/>
    <col min="2306" max="2306" width="50.7109375" style="1" customWidth="1"/>
    <col min="2307" max="2316" width="18.7109375" style="1" customWidth="1"/>
    <col min="2317" max="2317" width="50.7109375" style="1" customWidth="1"/>
    <col min="2318" max="2326" width="18.7109375" style="1" customWidth="1"/>
    <col min="2327" max="2327" width="50.7109375" style="1" customWidth="1"/>
    <col min="2328" max="2329" width="18.7109375" style="1" customWidth="1"/>
    <col min="2330" max="2560" width="11.42578125" style="1"/>
    <col min="2561" max="2561" width="1.7109375" style="1" customWidth="1"/>
    <col min="2562" max="2562" width="50.7109375" style="1" customWidth="1"/>
    <col min="2563" max="2572" width="18.7109375" style="1" customWidth="1"/>
    <col min="2573" max="2573" width="50.7109375" style="1" customWidth="1"/>
    <col min="2574" max="2582" width="18.7109375" style="1" customWidth="1"/>
    <col min="2583" max="2583" width="50.7109375" style="1" customWidth="1"/>
    <col min="2584" max="2585" width="18.7109375" style="1" customWidth="1"/>
    <col min="2586" max="2816" width="11.42578125" style="1"/>
    <col min="2817" max="2817" width="1.7109375" style="1" customWidth="1"/>
    <col min="2818" max="2818" width="50.7109375" style="1" customWidth="1"/>
    <col min="2819" max="2828" width="18.7109375" style="1" customWidth="1"/>
    <col min="2829" max="2829" width="50.7109375" style="1" customWidth="1"/>
    <col min="2830" max="2838" width="18.7109375" style="1" customWidth="1"/>
    <col min="2839" max="2839" width="50.7109375" style="1" customWidth="1"/>
    <col min="2840" max="2841" width="18.7109375" style="1" customWidth="1"/>
    <col min="2842" max="3072" width="11.42578125" style="1"/>
    <col min="3073" max="3073" width="1.7109375" style="1" customWidth="1"/>
    <col min="3074" max="3074" width="50.7109375" style="1" customWidth="1"/>
    <col min="3075" max="3084" width="18.7109375" style="1" customWidth="1"/>
    <col min="3085" max="3085" width="50.7109375" style="1" customWidth="1"/>
    <col min="3086" max="3094" width="18.7109375" style="1" customWidth="1"/>
    <col min="3095" max="3095" width="50.7109375" style="1" customWidth="1"/>
    <col min="3096" max="3097" width="18.7109375" style="1" customWidth="1"/>
    <col min="3098" max="3328" width="11.42578125" style="1"/>
    <col min="3329" max="3329" width="1.7109375" style="1" customWidth="1"/>
    <col min="3330" max="3330" width="50.7109375" style="1" customWidth="1"/>
    <col min="3331" max="3340" width="18.7109375" style="1" customWidth="1"/>
    <col min="3341" max="3341" width="50.7109375" style="1" customWidth="1"/>
    <col min="3342" max="3350" width="18.7109375" style="1" customWidth="1"/>
    <col min="3351" max="3351" width="50.7109375" style="1" customWidth="1"/>
    <col min="3352" max="3353" width="18.7109375" style="1" customWidth="1"/>
    <col min="3354" max="3584" width="11.42578125" style="1"/>
    <col min="3585" max="3585" width="1.7109375" style="1" customWidth="1"/>
    <col min="3586" max="3586" width="50.7109375" style="1" customWidth="1"/>
    <col min="3587" max="3596" width="18.7109375" style="1" customWidth="1"/>
    <col min="3597" max="3597" width="50.7109375" style="1" customWidth="1"/>
    <col min="3598" max="3606" width="18.7109375" style="1" customWidth="1"/>
    <col min="3607" max="3607" width="50.7109375" style="1" customWidth="1"/>
    <col min="3608" max="3609" width="18.7109375" style="1" customWidth="1"/>
    <col min="3610" max="3840" width="11.42578125" style="1"/>
    <col min="3841" max="3841" width="1.7109375" style="1" customWidth="1"/>
    <col min="3842" max="3842" width="50.7109375" style="1" customWidth="1"/>
    <col min="3843" max="3852" width="18.7109375" style="1" customWidth="1"/>
    <col min="3853" max="3853" width="50.7109375" style="1" customWidth="1"/>
    <col min="3854" max="3862" width="18.7109375" style="1" customWidth="1"/>
    <col min="3863" max="3863" width="50.7109375" style="1" customWidth="1"/>
    <col min="3864" max="3865" width="18.7109375" style="1" customWidth="1"/>
    <col min="3866" max="4096" width="11.42578125" style="1"/>
    <col min="4097" max="4097" width="1.7109375" style="1" customWidth="1"/>
    <col min="4098" max="4098" width="50.7109375" style="1" customWidth="1"/>
    <col min="4099" max="4108" width="18.7109375" style="1" customWidth="1"/>
    <col min="4109" max="4109" width="50.7109375" style="1" customWidth="1"/>
    <col min="4110" max="4118" width="18.7109375" style="1" customWidth="1"/>
    <col min="4119" max="4119" width="50.7109375" style="1" customWidth="1"/>
    <col min="4120" max="4121" width="18.7109375" style="1" customWidth="1"/>
    <col min="4122" max="4352" width="11.42578125" style="1"/>
    <col min="4353" max="4353" width="1.7109375" style="1" customWidth="1"/>
    <col min="4354" max="4354" width="50.7109375" style="1" customWidth="1"/>
    <col min="4355" max="4364" width="18.7109375" style="1" customWidth="1"/>
    <col min="4365" max="4365" width="50.7109375" style="1" customWidth="1"/>
    <col min="4366" max="4374" width="18.7109375" style="1" customWidth="1"/>
    <col min="4375" max="4375" width="50.7109375" style="1" customWidth="1"/>
    <col min="4376" max="4377" width="18.7109375" style="1" customWidth="1"/>
    <col min="4378" max="4608" width="11.42578125" style="1"/>
    <col min="4609" max="4609" width="1.7109375" style="1" customWidth="1"/>
    <col min="4610" max="4610" width="50.7109375" style="1" customWidth="1"/>
    <col min="4611" max="4620" width="18.7109375" style="1" customWidth="1"/>
    <col min="4621" max="4621" width="50.7109375" style="1" customWidth="1"/>
    <col min="4622" max="4630" width="18.7109375" style="1" customWidth="1"/>
    <col min="4631" max="4631" width="50.7109375" style="1" customWidth="1"/>
    <col min="4632" max="4633" width="18.7109375" style="1" customWidth="1"/>
    <col min="4634" max="4864" width="11.42578125" style="1"/>
    <col min="4865" max="4865" width="1.7109375" style="1" customWidth="1"/>
    <col min="4866" max="4866" width="50.7109375" style="1" customWidth="1"/>
    <col min="4867" max="4876" width="18.7109375" style="1" customWidth="1"/>
    <col min="4877" max="4877" width="50.7109375" style="1" customWidth="1"/>
    <col min="4878" max="4886" width="18.7109375" style="1" customWidth="1"/>
    <col min="4887" max="4887" width="50.7109375" style="1" customWidth="1"/>
    <col min="4888" max="4889" width="18.7109375" style="1" customWidth="1"/>
    <col min="4890" max="5120" width="11.42578125" style="1"/>
    <col min="5121" max="5121" width="1.7109375" style="1" customWidth="1"/>
    <col min="5122" max="5122" width="50.7109375" style="1" customWidth="1"/>
    <col min="5123" max="5132" width="18.7109375" style="1" customWidth="1"/>
    <col min="5133" max="5133" width="50.7109375" style="1" customWidth="1"/>
    <col min="5134" max="5142" width="18.7109375" style="1" customWidth="1"/>
    <col min="5143" max="5143" width="50.7109375" style="1" customWidth="1"/>
    <col min="5144" max="5145" width="18.7109375" style="1" customWidth="1"/>
    <col min="5146" max="5376" width="11.42578125" style="1"/>
    <col min="5377" max="5377" width="1.7109375" style="1" customWidth="1"/>
    <col min="5378" max="5378" width="50.7109375" style="1" customWidth="1"/>
    <col min="5379" max="5388" width="18.7109375" style="1" customWidth="1"/>
    <col min="5389" max="5389" width="50.7109375" style="1" customWidth="1"/>
    <col min="5390" max="5398" width="18.7109375" style="1" customWidth="1"/>
    <col min="5399" max="5399" width="50.7109375" style="1" customWidth="1"/>
    <col min="5400" max="5401" width="18.7109375" style="1" customWidth="1"/>
    <col min="5402" max="5632" width="11.42578125" style="1"/>
    <col min="5633" max="5633" width="1.7109375" style="1" customWidth="1"/>
    <col min="5634" max="5634" width="50.7109375" style="1" customWidth="1"/>
    <col min="5635" max="5644" width="18.7109375" style="1" customWidth="1"/>
    <col min="5645" max="5645" width="50.7109375" style="1" customWidth="1"/>
    <col min="5646" max="5654" width="18.7109375" style="1" customWidth="1"/>
    <col min="5655" max="5655" width="50.7109375" style="1" customWidth="1"/>
    <col min="5656" max="5657" width="18.7109375" style="1" customWidth="1"/>
    <col min="5658" max="5888" width="11.42578125" style="1"/>
    <col min="5889" max="5889" width="1.7109375" style="1" customWidth="1"/>
    <col min="5890" max="5890" width="50.7109375" style="1" customWidth="1"/>
    <col min="5891" max="5900" width="18.7109375" style="1" customWidth="1"/>
    <col min="5901" max="5901" width="50.7109375" style="1" customWidth="1"/>
    <col min="5902" max="5910" width="18.7109375" style="1" customWidth="1"/>
    <col min="5911" max="5911" width="50.7109375" style="1" customWidth="1"/>
    <col min="5912" max="5913" width="18.7109375" style="1" customWidth="1"/>
    <col min="5914" max="6144" width="11.42578125" style="1"/>
    <col min="6145" max="6145" width="1.7109375" style="1" customWidth="1"/>
    <col min="6146" max="6146" width="50.7109375" style="1" customWidth="1"/>
    <col min="6147" max="6156" width="18.7109375" style="1" customWidth="1"/>
    <col min="6157" max="6157" width="50.7109375" style="1" customWidth="1"/>
    <col min="6158" max="6166" width="18.7109375" style="1" customWidth="1"/>
    <col min="6167" max="6167" width="50.7109375" style="1" customWidth="1"/>
    <col min="6168" max="6169" width="18.7109375" style="1" customWidth="1"/>
    <col min="6170" max="6400" width="11.42578125" style="1"/>
    <col min="6401" max="6401" width="1.7109375" style="1" customWidth="1"/>
    <col min="6402" max="6402" width="50.7109375" style="1" customWidth="1"/>
    <col min="6403" max="6412" width="18.7109375" style="1" customWidth="1"/>
    <col min="6413" max="6413" width="50.7109375" style="1" customWidth="1"/>
    <col min="6414" max="6422" width="18.7109375" style="1" customWidth="1"/>
    <col min="6423" max="6423" width="50.7109375" style="1" customWidth="1"/>
    <col min="6424" max="6425" width="18.7109375" style="1" customWidth="1"/>
    <col min="6426" max="6656" width="11.42578125" style="1"/>
    <col min="6657" max="6657" width="1.7109375" style="1" customWidth="1"/>
    <col min="6658" max="6658" width="50.7109375" style="1" customWidth="1"/>
    <col min="6659" max="6668" width="18.7109375" style="1" customWidth="1"/>
    <col min="6669" max="6669" width="50.7109375" style="1" customWidth="1"/>
    <col min="6670" max="6678" width="18.7109375" style="1" customWidth="1"/>
    <col min="6679" max="6679" width="50.7109375" style="1" customWidth="1"/>
    <col min="6680" max="6681" width="18.7109375" style="1" customWidth="1"/>
    <col min="6682" max="6912" width="11.42578125" style="1"/>
    <col min="6913" max="6913" width="1.7109375" style="1" customWidth="1"/>
    <col min="6914" max="6914" width="50.7109375" style="1" customWidth="1"/>
    <col min="6915" max="6924" width="18.7109375" style="1" customWidth="1"/>
    <col min="6925" max="6925" width="50.7109375" style="1" customWidth="1"/>
    <col min="6926" max="6934" width="18.7109375" style="1" customWidth="1"/>
    <col min="6935" max="6935" width="50.7109375" style="1" customWidth="1"/>
    <col min="6936" max="6937" width="18.7109375" style="1" customWidth="1"/>
    <col min="6938" max="7168" width="11.42578125" style="1"/>
    <col min="7169" max="7169" width="1.7109375" style="1" customWidth="1"/>
    <col min="7170" max="7170" width="50.7109375" style="1" customWidth="1"/>
    <col min="7171" max="7180" width="18.7109375" style="1" customWidth="1"/>
    <col min="7181" max="7181" width="50.7109375" style="1" customWidth="1"/>
    <col min="7182" max="7190" width="18.7109375" style="1" customWidth="1"/>
    <col min="7191" max="7191" width="50.7109375" style="1" customWidth="1"/>
    <col min="7192" max="7193" width="18.7109375" style="1" customWidth="1"/>
    <col min="7194" max="7424" width="11.42578125" style="1"/>
    <col min="7425" max="7425" width="1.7109375" style="1" customWidth="1"/>
    <col min="7426" max="7426" width="50.7109375" style="1" customWidth="1"/>
    <col min="7427" max="7436" width="18.7109375" style="1" customWidth="1"/>
    <col min="7437" max="7437" width="50.7109375" style="1" customWidth="1"/>
    <col min="7438" max="7446" width="18.7109375" style="1" customWidth="1"/>
    <col min="7447" max="7447" width="50.7109375" style="1" customWidth="1"/>
    <col min="7448" max="7449" width="18.7109375" style="1" customWidth="1"/>
    <col min="7450" max="7680" width="11.42578125" style="1"/>
    <col min="7681" max="7681" width="1.7109375" style="1" customWidth="1"/>
    <col min="7682" max="7682" width="50.7109375" style="1" customWidth="1"/>
    <col min="7683" max="7692" width="18.7109375" style="1" customWidth="1"/>
    <col min="7693" max="7693" width="50.7109375" style="1" customWidth="1"/>
    <col min="7694" max="7702" width="18.7109375" style="1" customWidth="1"/>
    <col min="7703" max="7703" width="50.7109375" style="1" customWidth="1"/>
    <col min="7704" max="7705" width="18.7109375" style="1" customWidth="1"/>
    <col min="7706" max="7936" width="11.42578125" style="1"/>
    <col min="7937" max="7937" width="1.7109375" style="1" customWidth="1"/>
    <col min="7938" max="7938" width="50.7109375" style="1" customWidth="1"/>
    <col min="7939" max="7948" width="18.7109375" style="1" customWidth="1"/>
    <col min="7949" max="7949" width="50.7109375" style="1" customWidth="1"/>
    <col min="7950" max="7958" width="18.7109375" style="1" customWidth="1"/>
    <col min="7959" max="7959" width="50.7109375" style="1" customWidth="1"/>
    <col min="7960" max="7961" width="18.7109375" style="1" customWidth="1"/>
    <col min="7962" max="8192" width="11.42578125" style="1"/>
    <col min="8193" max="8193" width="1.7109375" style="1" customWidth="1"/>
    <col min="8194" max="8194" width="50.7109375" style="1" customWidth="1"/>
    <col min="8195" max="8204" width="18.7109375" style="1" customWidth="1"/>
    <col min="8205" max="8205" width="50.7109375" style="1" customWidth="1"/>
    <col min="8206" max="8214" width="18.7109375" style="1" customWidth="1"/>
    <col min="8215" max="8215" width="50.7109375" style="1" customWidth="1"/>
    <col min="8216" max="8217" width="18.7109375" style="1" customWidth="1"/>
    <col min="8218" max="8448" width="11.42578125" style="1"/>
    <col min="8449" max="8449" width="1.7109375" style="1" customWidth="1"/>
    <col min="8450" max="8450" width="50.7109375" style="1" customWidth="1"/>
    <col min="8451" max="8460" width="18.7109375" style="1" customWidth="1"/>
    <col min="8461" max="8461" width="50.7109375" style="1" customWidth="1"/>
    <col min="8462" max="8470" width="18.7109375" style="1" customWidth="1"/>
    <col min="8471" max="8471" width="50.7109375" style="1" customWidth="1"/>
    <col min="8472" max="8473" width="18.7109375" style="1" customWidth="1"/>
    <col min="8474" max="8704" width="11.42578125" style="1"/>
    <col min="8705" max="8705" width="1.7109375" style="1" customWidth="1"/>
    <col min="8706" max="8706" width="50.7109375" style="1" customWidth="1"/>
    <col min="8707" max="8716" width="18.7109375" style="1" customWidth="1"/>
    <col min="8717" max="8717" width="50.7109375" style="1" customWidth="1"/>
    <col min="8718" max="8726" width="18.7109375" style="1" customWidth="1"/>
    <col min="8727" max="8727" width="50.7109375" style="1" customWidth="1"/>
    <col min="8728" max="8729" width="18.7109375" style="1" customWidth="1"/>
    <col min="8730" max="8960" width="11.42578125" style="1"/>
    <col min="8961" max="8961" width="1.7109375" style="1" customWidth="1"/>
    <col min="8962" max="8962" width="50.7109375" style="1" customWidth="1"/>
    <col min="8963" max="8972" width="18.7109375" style="1" customWidth="1"/>
    <col min="8973" max="8973" width="50.7109375" style="1" customWidth="1"/>
    <col min="8974" max="8982" width="18.7109375" style="1" customWidth="1"/>
    <col min="8983" max="8983" width="50.7109375" style="1" customWidth="1"/>
    <col min="8984" max="8985" width="18.7109375" style="1" customWidth="1"/>
    <col min="8986" max="9216" width="11.42578125" style="1"/>
    <col min="9217" max="9217" width="1.7109375" style="1" customWidth="1"/>
    <col min="9218" max="9218" width="50.7109375" style="1" customWidth="1"/>
    <col min="9219" max="9228" width="18.7109375" style="1" customWidth="1"/>
    <col min="9229" max="9229" width="50.7109375" style="1" customWidth="1"/>
    <col min="9230" max="9238" width="18.7109375" style="1" customWidth="1"/>
    <col min="9239" max="9239" width="50.7109375" style="1" customWidth="1"/>
    <col min="9240" max="9241" width="18.7109375" style="1" customWidth="1"/>
    <col min="9242" max="9472" width="11.42578125" style="1"/>
    <col min="9473" max="9473" width="1.7109375" style="1" customWidth="1"/>
    <col min="9474" max="9474" width="50.7109375" style="1" customWidth="1"/>
    <col min="9475" max="9484" width="18.7109375" style="1" customWidth="1"/>
    <col min="9485" max="9485" width="50.7109375" style="1" customWidth="1"/>
    <col min="9486" max="9494" width="18.7109375" style="1" customWidth="1"/>
    <col min="9495" max="9495" width="50.7109375" style="1" customWidth="1"/>
    <col min="9496" max="9497" width="18.7109375" style="1" customWidth="1"/>
    <col min="9498" max="9728" width="11.42578125" style="1"/>
    <col min="9729" max="9729" width="1.7109375" style="1" customWidth="1"/>
    <col min="9730" max="9730" width="50.7109375" style="1" customWidth="1"/>
    <col min="9731" max="9740" width="18.7109375" style="1" customWidth="1"/>
    <col min="9741" max="9741" width="50.7109375" style="1" customWidth="1"/>
    <col min="9742" max="9750" width="18.7109375" style="1" customWidth="1"/>
    <col min="9751" max="9751" width="50.7109375" style="1" customWidth="1"/>
    <col min="9752" max="9753" width="18.7109375" style="1" customWidth="1"/>
    <col min="9754" max="9984" width="11.42578125" style="1"/>
    <col min="9985" max="9985" width="1.7109375" style="1" customWidth="1"/>
    <col min="9986" max="9986" width="50.7109375" style="1" customWidth="1"/>
    <col min="9987" max="9996" width="18.7109375" style="1" customWidth="1"/>
    <col min="9997" max="9997" width="50.7109375" style="1" customWidth="1"/>
    <col min="9998" max="10006" width="18.7109375" style="1" customWidth="1"/>
    <col min="10007" max="10007" width="50.7109375" style="1" customWidth="1"/>
    <col min="10008" max="10009" width="18.7109375" style="1" customWidth="1"/>
    <col min="10010" max="10240" width="11.42578125" style="1"/>
    <col min="10241" max="10241" width="1.7109375" style="1" customWidth="1"/>
    <col min="10242" max="10242" width="50.7109375" style="1" customWidth="1"/>
    <col min="10243" max="10252" width="18.7109375" style="1" customWidth="1"/>
    <col min="10253" max="10253" width="50.7109375" style="1" customWidth="1"/>
    <col min="10254" max="10262" width="18.7109375" style="1" customWidth="1"/>
    <col min="10263" max="10263" width="50.7109375" style="1" customWidth="1"/>
    <col min="10264" max="10265" width="18.7109375" style="1" customWidth="1"/>
    <col min="10266" max="10496" width="11.42578125" style="1"/>
    <col min="10497" max="10497" width="1.7109375" style="1" customWidth="1"/>
    <col min="10498" max="10498" width="50.7109375" style="1" customWidth="1"/>
    <col min="10499" max="10508" width="18.7109375" style="1" customWidth="1"/>
    <col min="10509" max="10509" width="50.7109375" style="1" customWidth="1"/>
    <col min="10510" max="10518" width="18.7109375" style="1" customWidth="1"/>
    <col min="10519" max="10519" width="50.7109375" style="1" customWidth="1"/>
    <col min="10520" max="10521" width="18.7109375" style="1" customWidth="1"/>
    <col min="10522" max="10752" width="11.42578125" style="1"/>
    <col min="10753" max="10753" width="1.7109375" style="1" customWidth="1"/>
    <col min="10754" max="10754" width="50.7109375" style="1" customWidth="1"/>
    <col min="10755" max="10764" width="18.7109375" style="1" customWidth="1"/>
    <col min="10765" max="10765" width="50.7109375" style="1" customWidth="1"/>
    <col min="10766" max="10774" width="18.7109375" style="1" customWidth="1"/>
    <col min="10775" max="10775" width="50.7109375" style="1" customWidth="1"/>
    <col min="10776" max="10777" width="18.7109375" style="1" customWidth="1"/>
    <col min="10778" max="11008" width="11.42578125" style="1"/>
    <col min="11009" max="11009" width="1.7109375" style="1" customWidth="1"/>
    <col min="11010" max="11010" width="50.7109375" style="1" customWidth="1"/>
    <col min="11011" max="11020" width="18.7109375" style="1" customWidth="1"/>
    <col min="11021" max="11021" width="50.7109375" style="1" customWidth="1"/>
    <col min="11022" max="11030" width="18.7109375" style="1" customWidth="1"/>
    <col min="11031" max="11031" width="50.7109375" style="1" customWidth="1"/>
    <col min="11032" max="11033" width="18.7109375" style="1" customWidth="1"/>
    <col min="11034" max="11264" width="11.42578125" style="1"/>
    <col min="11265" max="11265" width="1.7109375" style="1" customWidth="1"/>
    <col min="11266" max="11266" width="50.7109375" style="1" customWidth="1"/>
    <col min="11267" max="11276" width="18.7109375" style="1" customWidth="1"/>
    <col min="11277" max="11277" width="50.7109375" style="1" customWidth="1"/>
    <col min="11278" max="11286" width="18.7109375" style="1" customWidth="1"/>
    <col min="11287" max="11287" width="50.7109375" style="1" customWidth="1"/>
    <col min="11288" max="11289" width="18.7109375" style="1" customWidth="1"/>
    <col min="11290" max="11520" width="11.42578125" style="1"/>
    <col min="11521" max="11521" width="1.7109375" style="1" customWidth="1"/>
    <col min="11522" max="11522" width="50.7109375" style="1" customWidth="1"/>
    <col min="11523" max="11532" width="18.7109375" style="1" customWidth="1"/>
    <col min="11533" max="11533" width="50.7109375" style="1" customWidth="1"/>
    <col min="11534" max="11542" width="18.7109375" style="1" customWidth="1"/>
    <col min="11543" max="11543" width="50.7109375" style="1" customWidth="1"/>
    <col min="11544" max="11545" width="18.7109375" style="1" customWidth="1"/>
    <col min="11546" max="11776" width="11.42578125" style="1"/>
    <col min="11777" max="11777" width="1.7109375" style="1" customWidth="1"/>
    <col min="11778" max="11778" width="50.7109375" style="1" customWidth="1"/>
    <col min="11779" max="11788" width="18.7109375" style="1" customWidth="1"/>
    <col min="11789" max="11789" width="50.7109375" style="1" customWidth="1"/>
    <col min="11790" max="11798" width="18.7109375" style="1" customWidth="1"/>
    <col min="11799" max="11799" width="50.7109375" style="1" customWidth="1"/>
    <col min="11800" max="11801" width="18.7109375" style="1" customWidth="1"/>
    <col min="11802" max="12032" width="11.42578125" style="1"/>
    <col min="12033" max="12033" width="1.7109375" style="1" customWidth="1"/>
    <col min="12034" max="12034" width="50.7109375" style="1" customWidth="1"/>
    <col min="12035" max="12044" width="18.7109375" style="1" customWidth="1"/>
    <col min="12045" max="12045" width="50.7109375" style="1" customWidth="1"/>
    <col min="12046" max="12054" width="18.7109375" style="1" customWidth="1"/>
    <col min="12055" max="12055" width="50.7109375" style="1" customWidth="1"/>
    <col min="12056" max="12057" width="18.7109375" style="1" customWidth="1"/>
    <col min="12058" max="12288" width="11.42578125" style="1"/>
    <col min="12289" max="12289" width="1.7109375" style="1" customWidth="1"/>
    <col min="12290" max="12290" width="50.7109375" style="1" customWidth="1"/>
    <col min="12291" max="12300" width="18.7109375" style="1" customWidth="1"/>
    <col min="12301" max="12301" width="50.7109375" style="1" customWidth="1"/>
    <col min="12302" max="12310" width="18.7109375" style="1" customWidth="1"/>
    <col min="12311" max="12311" width="50.7109375" style="1" customWidth="1"/>
    <col min="12312" max="12313" width="18.7109375" style="1" customWidth="1"/>
    <col min="12314" max="12544" width="11.42578125" style="1"/>
    <col min="12545" max="12545" width="1.7109375" style="1" customWidth="1"/>
    <col min="12546" max="12546" width="50.7109375" style="1" customWidth="1"/>
    <col min="12547" max="12556" width="18.7109375" style="1" customWidth="1"/>
    <col min="12557" max="12557" width="50.7109375" style="1" customWidth="1"/>
    <col min="12558" max="12566" width="18.7109375" style="1" customWidth="1"/>
    <col min="12567" max="12567" width="50.7109375" style="1" customWidth="1"/>
    <col min="12568" max="12569" width="18.7109375" style="1" customWidth="1"/>
    <col min="12570" max="12800" width="11.42578125" style="1"/>
    <col min="12801" max="12801" width="1.7109375" style="1" customWidth="1"/>
    <col min="12802" max="12802" width="50.7109375" style="1" customWidth="1"/>
    <col min="12803" max="12812" width="18.7109375" style="1" customWidth="1"/>
    <col min="12813" max="12813" width="50.7109375" style="1" customWidth="1"/>
    <col min="12814" max="12822" width="18.7109375" style="1" customWidth="1"/>
    <col min="12823" max="12823" width="50.7109375" style="1" customWidth="1"/>
    <col min="12824" max="12825" width="18.7109375" style="1" customWidth="1"/>
    <col min="12826" max="13056" width="11.42578125" style="1"/>
    <col min="13057" max="13057" width="1.7109375" style="1" customWidth="1"/>
    <col min="13058" max="13058" width="50.7109375" style="1" customWidth="1"/>
    <col min="13059" max="13068" width="18.7109375" style="1" customWidth="1"/>
    <col min="13069" max="13069" width="50.7109375" style="1" customWidth="1"/>
    <col min="13070" max="13078" width="18.7109375" style="1" customWidth="1"/>
    <col min="13079" max="13079" width="50.7109375" style="1" customWidth="1"/>
    <col min="13080" max="13081" width="18.7109375" style="1" customWidth="1"/>
    <col min="13082" max="13312" width="11.42578125" style="1"/>
    <col min="13313" max="13313" width="1.7109375" style="1" customWidth="1"/>
    <col min="13314" max="13314" width="50.7109375" style="1" customWidth="1"/>
    <col min="13315" max="13324" width="18.7109375" style="1" customWidth="1"/>
    <col min="13325" max="13325" width="50.7109375" style="1" customWidth="1"/>
    <col min="13326" max="13334" width="18.7109375" style="1" customWidth="1"/>
    <col min="13335" max="13335" width="50.7109375" style="1" customWidth="1"/>
    <col min="13336" max="13337" width="18.7109375" style="1" customWidth="1"/>
    <col min="13338" max="13568" width="11.42578125" style="1"/>
    <col min="13569" max="13569" width="1.7109375" style="1" customWidth="1"/>
    <col min="13570" max="13570" width="50.7109375" style="1" customWidth="1"/>
    <col min="13571" max="13580" width="18.7109375" style="1" customWidth="1"/>
    <col min="13581" max="13581" width="50.7109375" style="1" customWidth="1"/>
    <col min="13582" max="13590" width="18.7109375" style="1" customWidth="1"/>
    <col min="13591" max="13591" width="50.7109375" style="1" customWidth="1"/>
    <col min="13592" max="13593" width="18.7109375" style="1" customWidth="1"/>
    <col min="13594" max="13824" width="11.42578125" style="1"/>
    <col min="13825" max="13825" width="1.7109375" style="1" customWidth="1"/>
    <col min="13826" max="13826" width="50.7109375" style="1" customWidth="1"/>
    <col min="13827" max="13836" width="18.7109375" style="1" customWidth="1"/>
    <col min="13837" max="13837" width="50.7109375" style="1" customWidth="1"/>
    <col min="13838" max="13846" width="18.7109375" style="1" customWidth="1"/>
    <col min="13847" max="13847" width="50.7109375" style="1" customWidth="1"/>
    <col min="13848" max="13849" width="18.7109375" style="1" customWidth="1"/>
    <col min="13850" max="14080" width="11.42578125" style="1"/>
    <col min="14081" max="14081" width="1.7109375" style="1" customWidth="1"/>
    <col min="14082" max="14082" width="50.7109375" style="1" customWidth="1"/>
    <col min="14083" max="14092" width="18.7109375" style="1" customWidth="1"/>
    <col min="14093" max="14093" width="50.7109375" style="1" customWidth="1"/>
    <col min="14094" max="14102" width="18.7109375" style="1" customWidth="1"/>
    <col min="14103" max="14103" width="50.7109375" style="1" customWidth="1"/>
    <col min="14104" max="14105" width="18.7109375" style="1" customWidth="1"/>
    <col min="14106" max="14336" width="11.42578125" style="1"/>
    <col min="14337" max="14337" width="1.7109375" style="1" customWidth="1"/>
    <col min="14338" max="14338" width="50.7109375" style="1" customWidth="1"/>
    <col min="14339" max="14348" width="18.7109375" style="1" customWidth="1"/>
    <col min="14349" max="14349" width="50.7109375" style="1" customWidth="1"/>
    <col min="14350" max="14358" width="18.7109375" style="1" customWidth="1"/>
    <col min="14359" max="14359" width="50.7109375" style="1" customWidth="1"/>
    <col min="14360" max="14361" width="18.7109375" style="1" customWidth="1"/>
    <col min="14362" max="14592" width="11.42578125" style="1"/>
    <col min="14593" max="14593" width="1.7109375" style="1" customWidth="1"/>
    <col min="14594" max="14594" width="50.7109375" style="1" customWidth="1"/>
    <col min="14595" max="14604" width="18.7109375" style="1" customWidth="1"/>
    <col min="14605" max="14605" width="50.7109375" style="1" customWidth="1"/>
    <col min="14606" max="14614" width="18.7109375" style="1" customWidth="1"/>
    <col min="14615" max="14615" width="50.7109375" style="1" customWidth="1"/>
    <col min="14616" max="14617" width="18.7109375" style="1" customWidth="1"/>
    <col min="14618" max="14848" width="11.42578125" style="1"/>
    <col min="14849" max="14849" width="1.7109375" style="1" customWidth="1"/>
    <col min="14850" max="14850" width="50.7109375" style="1" customWidth="1"/>
    <col min="14851" max="14860" width="18.7109375" style="1" customWidth="1"/>
    <col min="14861" max="14861" width="50.7109375" style="1" customWidth="1"/>
    <col min="14862" max="14870" width="18.7109375" style="1" customWidth="1"/>
    <col min="14871" max="14871" width="50.7109375" style="1" customWidth="1"/>
    <col min="14872" max="14873" width="18.7109375" style="1" customWidth="1"/>
    <col min="14874" max="15104" width="11.42578125" style="1"/>
    <col min="15105" max="15105" width="1.7109375" style="1" customWidth="1"/>
    <col min="15106" max="15106" width="50.7109375" style="1" customWidth="1"/>
    <col min="15107" max="15116" width="18.7109375" style="1" customWidth="1"/>
    <col min="15117" max="15117" width="50.7109375" style="1" customWidth="1"/>
    <col min="15118" max="15126" width="18.7109375" style="1" customWidth="1"/>
    <col min="15127" max="15127" width="50.7109375" style="1" customWidth="1"/>
    <col min="15128" max="15129" width="18.7109375" style="1" customWidth="1"/>
    <col min="15130" max="15360" width="11.42578125" style="1"/>
    <col min="15361" max="15361" width="1.7109375" style="1" customWidth="1"/>
    <col min="15362" max="15362" width="50.7109375" style="1" customWidth="1"/>
    <col min="15363" max="15372" width="18.7109375" style="1" customWidth="1"/>
    <col min="15373" max="15373" width="50.7109375" style="1" customWidth="1"/>
    <col min="15374" max="15382" width="18.7109375" style="1" customWidth="1"/>
    <col min="15383" max="15383" width="50.7109375" style="1" customWidth="1"/>
    <col min="15384" max="15385" width="18.7109375" style="1" customWidth="1"/>
    <col min="15386" max="15616" width="11.42578125" style="1"/>
    <col min="15617" max="15617" width="1.7109375" style="1" customWidth="1"/>
    <col min="15618" max="15618" width="50.7109375" style="1" customWidth="1"/>
    <col min="15619" max="15628" width="18.7109375" style="1" customWidth="1"/>
    <col min="15629" max="15629" width="50.7109375" style="1" customWidth="1"/>
    <col min="15630" max="15638" width="18.7109375" style="1" customWidth="1"/>
    <col min="15639" max="15639" width="50.7109375" style="1" customWidth="1"/>
    <col min="15640" max="15641" width="18.7109375" style="1" customWidth="1"/>
    <col min="15642" max="15872" width="11.42578125" style="1"/>
    <col min="15873" max="15873" width="1.7109375" style="1" customWidth="1"/>
    <col min="15874" max="15874" width="50.7109375" style="1" customWidth="1"/>
    <col min="15875" max="15884" width="18.7109375" style="1" customWidth="1"/>
    <col min="15885" max="15885" width="50.7109375" style="1" customWidth="1"/>
    <col min="15886" max="15894" width="18.7109375" style="1" customWidth="1"/>
    <col min="15895" max="15895" width="50.7109375" style="1" customWidth="1"/>
    <col min="15896" max="15897" width="18.7109375" style="1" customWidth="1"/>
    <col min="15898" max="16128" width="11.42578125" style="1"/>
    <col min="16129" max="16129" width="1.7109375" style="1" customWidth="1"/>
    <col min="16130" max="16130" width="50.7109375" style="1" customWidth="1"/>
    <col min="16131" max="16140" width="18.7109375" style="1" customWidth="1"/>
    <col min="16141" max="16141" width="50.7109375" style="1" customWidth="1"/>
    <col min="16142" max="16150" width="18.7109375" style="1" customWidth="1"/>
    <col min="16151" max="16151" width="50.7109375" style="1" customWidth="1"/>
    <col min="16152" max="16153" width="18.7109375" style="1" customWidth="1"/>
    <col min="16154" max="16384" width="11.42578125" style="1"/>
  </cols>
  <sheetData>
    <row r="2" spans="2:25">
      <c r="B2" s="45" t="s">
        <v>694</v>
      </c>
      <c r="C2" s="46" t="s">
        <v>695</v>
      </c>
      <c r="D2" s="46" t="s">
        <v>696</v>
      </c>
      <c r="E2" s="46" t="s">
        <v>697</v>
      </c>
      <c r="F2" s="46" t="s">
        <v>698</v>
      </c>
      <c r="G2" s="46" t="s">
        <v>699</v>
      </c>
      <c r="H2" s="46" t="s">
        <v>700</v>
      </c>
      <c r="I2" s="46" t="s">
        <v>701</v>
      </c>
      <c r="J2" s="46" t="s">
        <v>702</v>
      </c>
      <c r="K2" s="46" t="s">
        <v>703</v>
      </c>
      <c r="L2" s="46" t="s">
        <v>704</v>
      </c>
      <c r="M2" s="45" t="s">
        <v>694</v>
      </c>
      <c r="N2" s="46" t="s">
        <v>705</v>
      </c>
      <c r="O2" s="46" t="s">
        <v>706</v>
      </c>
      <c r="P2" s="46" t="s">
        <v>707</v>
      </c>
      <c r="Q2" s="46" t="s">
        <v>708</v>
      </c>
      <c r="R2" s="46" t="s">
        <v>709</v>
      </c>
      <c r="S2" s="46" t="s">
        <v>710</v>
      </c>
      <c r="T2" s="46" t="s">
        <v>711</v>
      </c>
      <c r="U2" s="46" t="s">
        <v>712</v>
      </c>
      <c r="V2" s="46" t="s">
        <v>713</v>
      </c>
      <c r="W2" s="45" t="s">
        <v>694</v>
      </c>
      <c r="X2" s="46" t="s">
        <v>714</v>
      </c>
      <c r="Y2" s="46" t="s">
        <v>715</v>
      </c>
    </row>
    <row r="3" spans="2:25" outlineLevel="4">
      <c r="B3" s="5" t="s">
        <v>716</v>
      </c>
      <c r="C3" s="6">
        <v>1582700</v>
      </c>
      <c r="D3" s="6">
        <v>838704</v>
      </c>
      <c r="E3" s="6">
        <v>2097140</v>
      </c>
      <c r="F3" s="6">
        <v>1574704</v>
      </c>
      <c r="G3" s="6">
        <v>1538855.43</v>
      </c>
      <c r="H3" s="6">
        <v>3113872</v>
      </c>
      <c r="I3" s="6">
        <v>1274024</v>
      </c>
      <c r="J3" s="6">
        <v>1507060</v>
      </c>
      <c r="K3" s="6">
        <v>1618016</v>
      </c>
      <c r="L3" s="6">
        <v>900680</v>
      </c>
      <c r="M3" s="5" t="s">
        <v>716</v>
      </c>
      <c r="N3" s="6">
        <v>967948</v>
      </c>
      <c r="O3" s="6">
        <v>17013703.43</v>
      </c>
      <c r="P3" s="6">
        <v>4183075.78</v>
      </c>
      <c r="Q3" s="6">
        <v>2839628.58</v>
      </c>
      <c r="R3" s="6">
        <v>158300</v>
      </c>
      <c r="S3" s="6">
        <v>1360800</v>
      </c>
      <c r="T3" s="6">
        <v>1161288</v>
      </c>
      <c r="U3" s="6">
        <v>1232584</v>
      </c>
      <c r="V3" s="6">
        <v>289852</v>
      </c>
      <c r="W3" s="5" t="s">
        <v>716</v>
      </c>
      <c r="X3" s="6">
        <v>11225528.359999999</v>
      </c>
      <c r="Y3" s="6">
        <v>28239231.789999999</v>
      </c>
    </row>
    <row r="4" spans="2:25" outlineLevel="4">
      <c r="B4" s="5" t="s">
        <v>717</v>
      </c>
      <c r="C4" s="6">
        <v>263797.32</v>
      </c>
      <c r="D4" s="6">
        <v>139798.04</v>
      </c>
      <c r="E4" s="6">
        <v>349553.36</v>
      </c>
      <c r="F4" s="6">
        <v>262458.76</v>
      </c>
      <c r="G4" s="6">
        <v>256627.19</v>
      </c>
      <c r="H4" s="6">
        <v>518994.6</v>
      </c>
      <c r="I4" s="6">
        <v>212365.05</v>
      </c>
      <c r="J4" s="6">
        <v>251198.33</v>
      </c>
      <c r="K4" s="6">
        <v>269676.21999999997</v>
      </c>
      <c r="L4" s="6">
        <v>150123.28</v>
      </c>
      <c r="M4" s="5" t="s">
        <v>717</v>
      </c>
      <c r="N4" s="6">
        <v>161330.56</v>
      </c>
      <c r="O4" s="6">
        <v>2835922.71</v>
      </c>
      <c r="P4" s="6">
        <v>697197.42</v>
      </c>
      <c r="Q4" s="6">
        <v>473278.45</v>
      </c>
      <c r="R4" s="6">
        <v>26385.279999999999</v>
      </c>
      <c r="S4" s="6">
        <v>226800.04</v>
      </c>
      <c r="T4" s="6">
        <v>193561.08</v>
      </c>
      <c r="U4" s="6">
        <v>205443</v>
      </c>
      <c r="V4" s="6">
        <v>48312.68</v>
      </c>
      <c r="W4" s="5" t="s">
        <v>717</v>
      </c>
      <c r="X4" s="6">
        <v>1870977.95</v>
      </c>
      <c r="Y4" s="6">
        <v>4706900.66</v>
      </c>
    </row>
    <row r="5" spans="2:25" outlineLevel="4">
      <c r="B5" s="5" t="s">
        <v>718</v>
      </c>
      <c r="C5" s="6">
        <v>276033.64</v>
      </c>
      <c r="D5" s="6">
        <v>136523.4</v>
      </c>
      <c r="E5" s="6">
        <v>364330.52</v>
      </c>
      <c r="F5" s="6">
        <v>258460.36</v>
      </c>
      <c r="G5" s="6">
        <v>258036.23</v>
      </c>
      <c r="H5" s="6">
        <v>486026.56</v>
      </c>
      <c r="I5" s="6">
        <v>237255.12</v>
      </c>
      <c r="J5" s="6">
        <v>254075.2</v>
      </c>
      <c r="K5" s="6">
        <v>227193.08</v>
      </c>
      <c r="L5" s="6">
        <v>142997.07999999999</v>
      </c>
      <c r="M5" s="5" t="s">
        <v>718</v>
      </c>
      <c r="N5" s="6">
        <v>148021.76000000001</v>
      </c>
      <c r="O5" s="6">
        <v>2788952.95</v>
      </c>
      <c r="P5" s="6">
        <v>430168</v>
      </c>
      <c r="Q5" s="6">
        <v>295903.71999999997</v>
      </c>
      <c r="R5" s="6">
        <v>30103</v>
      </c>
      <c r="S5" s="6">
        <v>126815.88</v>
      </c>
      <c r="T5" s="6">
        <v>173948.16</v>
      </c>
      <c r="U5" s="6">
        <v>126815.88</v>
      </c>
      <c r="V5" s="6">
        <v>42271.96</v>
      </c>
      <c r="W5" s="5" t="s">
        <v>718</v>
      </c>
      <c r="X5" s="6">
        <v>1226026.6000000001</v>
      </c>
      <c r="Y5" s="6">
        <v>4014979.55</v>
      </c>
    </row>
    <row r="6" spans="2:25" outlineLevel="3">
      <c r="B6" s="5" t="s">
        <v>719</v>
      </c>
      <c r="C6" s="6">
        <v>2122530.96</v>
      </c>
      <c r="D6" s="6">
        <v>1115025.44</v>
      </c>
      <c r="E6" s="6">
        <v>2811023.88</v>
      </c>
      <c r="F6" s="6">
        <v>2095623.12</v>
      </c>
      <c r="G6" s="6">
        <v>2053518.85</v>
      </c>
      <c r="H6" s="6">
        <v>4118893.16</v>
      </c>
      <c r="I6" s="6">
        <v>1723644.17</v>
      </c>
      <c r="J6" s="6">
        <v>2012333.53</v>
      </c>
      <c r="K6" s="6">
        <v>2114885.2999999998</v>
      </c>
      <c r="L6" s="6">
        <v>1193800.3600000001</v>
      </c>
      <c r="M6" s="5" t="s">
        <v>719</v>
      </c>
      <c r="N6" s="6">
        <v>1277300.32</v>
      </c>
      <c r="O6" s="6">
        <v>22638579.09</v>
      </c>
      <c r="P6" s="6">
        <v>5310441.2</v>
      </c>
      <c r="Q6" s="6">
        <v>3608810.75</v>
      </c>
      <c r="R6" s="6">
        <v>214788.28</v>
      </c>
      <c r="S6" s="6">
        <v>1714415.92</v>
      </c>
      <c r="T6" s="6">
        <v>1528797.24</v>
      </c>
      <c r="U6" s="6">
        <v>1564842.88</v>
      </c>
      <c r="V6" s="6">
        <v>380436.64</v>
      </c>
      <c r="W6" s="5" t="s">
        <v>719</v>
      </c>
      <c r="X6" s="6">
        <v>14322532.91</v>
      </c>
      <c r="Y6" s="6">
        <v>36961112</v>
      </c>
    </row>
    <row r="7" spans="2:25" outlineLevel="5">
      <c r="B7" s="5" t="s">
        <v>720</v>
      </c>
      <c r="C7" s="6">
        <v>8000</v>
      </c>
      <c r="D7" s="6">
        <v>4000</v>
      </c>
      <c r="E7" s="6">
        <v>6000</v>
      </c>
      <c r="F7" s="6">
        <v>12000</v>
      </c>
      <c r="G7" s="6">
        <v>14000</v>
      </c>
      <c r="H7" s="6">
        <v>6500</v>
      </c>
      <c r="I7" s="6">
        <v>8000</v>
      </c>
      <c r="J7" s="6">
        <v>6000</v>
      </c>
      <c r="K7" s="6">
        <v>4000</v>
      </c>
      <c r="L7" s="6">
        <v>2000</v>
      </c>
      <c r="M7" s="5" t="s">
        <v>720</v>
      </c>
      <c r="N7" s="6">
        <v>10000</v>
      </c>
      <c r="O7" s="6">
        <v>80500</v>
      </c>
      <c r="P7" s="6">
        <v>10000</v>
      </c>
      <c r="Q7" s="6">
        <v>6000</v>
      </c>
      <c r="R7" s="7">
        <v>0</v>
      </c>
      <c r="S7" s="6">
        <v>2000</v>
      </c>
      <c r="T7" s="7">
        <v>0</v>
      </c>
      <c r="U7" s="6">
        <v>2000</v>
      </c>
      <c r="V7" s="7">
        <v>0</v>
      </c>
      <c r="W7" s="5" t="s">
        <v>720</v>
      </c>
      <c r="X7" s="6">
        <v>20000</v>
      </c>
      <c r="Y7" s="6">
        <v>100500</v>
      </c>
    </row>
    <row r="8" spans="2:25" outlineLevel="5">
      <c r="B8" s="5" t="s">
        <v>721</v>
      </c>
      <c r="C8" s="6">
        <v>142355.20000000001</v>
      </c>
      <c r="D8" s="6">
        <v>83734.960000000006</v>
      </c>
      <c r="E8" s="6">
        <v>205375.12</v>
      </c>
      <c r="F8" s="6">
        <v>121479.76</v>
      </c>
      <c r="G8" s="6">
        <v>147095.92000000001</v>
      </c>
      <c r="H8" s="6">
        <v>325351.08</v>
      </c>
      <c r="I8" s="6">
        <v>120983.76</v>
      </c>
      <c r="J8" s="6">
        <v>145664.32000000001</v>
      </c>
      <c r="K8" s="6">
        <v>168750.92</v>
      </c>
      <c r="L8" s="6">
        <v>89990.36</v>
      </c>
      <c r="M8" s="5" t="s">
        <v>721</v>
      </c>
      <c r="N8" s="6">
        <v>84248.49</v>
      </c>
      <c r="O8" s="6">
        <v>1635029.89</v>
      </c>
      <c r="P8" s="6">
        <v>451828.13</v>
      </c>
      <c r="Q8" s="6">
        <v>310783</v>
      </c>
      <c r="R8" s="6">
        <v>17413</v>
      </c>
      <c r="S8" s="6">
        <v>149688</v>
      </c>
      <c r="T8" s="6">
        <v>117956.48</v>
      </c>
      <c r="U8" s="6">
        <v>135584.24</v>
      </c>
      <c r="V8" s="6">
        <v>31883.72</v>
      </c>
      <c r="W8" s="5" t="s">
        <v>721</v>
      </c>
      <c r="X8" s="6">
        <v>1215136.57</v>
      </c>
      <c r="Y8" s="6">
        <v>2850166.46</v>
      </c>
    </row>
    <row r="9" spans="2:25" outlineLevel="5">
      <c r="B9" s="5" t="s">
        <v>722</v>
      </c>
      <c r="C9" s="7">
        <v>0</v>
      </c>
      <c r="D9" s="7">
        <v>0</v>
      </c>
      <c r="E9" s="7">
        <v>0</v>
      </c>
      <c r="F9" s="6">
        <v>62744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5" t="s">
        <v>722</v>
      </c>
      <c r="N9" s="7">
        <v>0</v>
      </c>
      <c r="O9" s="6">
        <v>62744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5" t="s">
        <v>722</v>
      </c>
      <c r="X9" s="6">
        <v>0</v>
      </c>
      <c r="Y9" s="6">
        <v>62744</v>
      </c>
    </row>
    <row r="10" spans="2:25" outlineLevel="4">
      <c r="B10" s="5" t="s">
        <v>723</v>
      </c>
      <c r="C10" s="6">
        <v>150355.20000000001</v>
      </c>
      <c r="D10" s="6">
        <v>87734.96</v>
      </c>
      <c r="E10" s="6">
        <v>211375.12</v>
      </c>
      <c r="F10" s="6">
        <v>196223.76</v>
      </c>
      <c r="G10" s="6">
        <v>161095.92000000001</v>
      </c>
      <c r="H10" s="6">
        <v>331851.08</v>
      </c>
      <c r="I10" s="6">
        <v>128983.76</v>
      </c>
      <c r="J10" s="6">
        <v>151664.32000000001</v>
      </c>
      <c r="K10" s="6">
        <v>172750.92</v>
      </c>
      <c r="L10" s="6">
        <v>91990.36</v>
      </c>
      <c r="M10" s="5" t="s">
        <v>723</v>
      </c>
      <c r="N10" s="6">
        <v>94248.49</v>
      </c>
      <c r="O10" s="6">
        <v>1778273.89</v>
      </c>
      <c r="P10" s="6">
        <v>461828.13</v>
      </c>
      <c r="Q10" s="6">
        <v>316783</v>
      </c>
      <c r="R10" s="6">
        <v>17413</v>
      </c>
      <c r="S10" s="6">
        <v>151688</v>
      </c>
      <c r="T10" s="6">
        <v>117956.48</v>
      </c>
      <c r="U10" s="6">
        <v>137584.24</v>
      </c>
      <c r="V10" s="6">
        <v>31883.72</v>
      </c>
      <c r="W10" s="5" t="s">
        <v>723</v>
      </c>
      <c r="X10" s="6">
        <v>1235136.57</v>
      </c>
      <c r="Y10" s="6">
        <v>3013410.46</v>
      </c>
    </row>
    <row r="11" spans="2:25" outlineLevel="5">
      <c r="B11" s="5" t="s">
        <v>724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6">
        <v>9350</v>
      </c>
      <c r="J11" s="7">
        <v>0</v>
      </c>
      <c r="K11" s="7">
        <v>0</v>
      </c>
      <c r="L11" s="7">
        <v>0</v>
      </c>
      <c r="M11" s="5" t="s">
        <v>724</v>
      </c>
      <c r="N11" s="7">
        <v>0</v>
      </c>
      <c r="O11" s="6">
        <v>9350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5" t="s">
        <v>724</v>
      </c>
      <c r="X11" s="6">
        <v>0</v>
      </c>
      <c r="Y11" s="6">
        <v>9350</v>
      </c>
    </row>
    <row r="12" spans="2:25" outlineLevel="5">
      <c r="B12" s="5" t="s">
        <v>725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6">
        <v>5300</v>
      </c>
      <c r="I12" s="7">
        <v>0</v>
      </c>
      <c r="J12" s="7">
        <v>0</v>
      </c>
      <c r="K12" s="7">
        <v>0</v>
      </c>
      <c r="L12" s="7">
        <v>0</v>
      </c>
      <c r="M12" s="5" t="s">
        <v>725</v>
      </c>
      <c r="N12" s="7">
        <v>0</v>
      </c>
      <c r="O12" s="6">
        <v>5300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5" t="s">
        <v>725</v>
      </c>
      <c r="X12" s="6">
        <v>0</v>
      </c>
      <c r="Y12" s="6">
        <v>5300</v>
      </c>
    </row>
    <row r="13" spans="2:25" outlineLevel="5">
      <c r="B13" s="5" t="s">
        <v>726</v>
      </c>
      <c r="C13" s="6">
        <v>54775</v>
      </c>
      <c r="D13" s="6">
        <v>21505</v>
      </c>
      <c r="E13" s="6">
        <v>44980</v>
      </c>
      <c r="F13" s="6">
        <v>23475</v>
      </c>
      <c r="G13" s="6">
        <v>41065</v>
      </c>
      <c r="H13" s="7">
        <v>0</v>
      </c>
      <c r="I13" s="6">
        <v>44980</v>
      </c>
      <c r="J13" s="6">
        <v>54745</v>
      </c>
      <c r="K13" s="7">
        <v>0</v>
      </c>
      <c r="L13" s="7">
        <v>0</v>
      </c>
      <c r="M13" s="5" t="s">
        <v>726</v>
      </c>
      <c r="N13" s="6">
        <v>7825</v>
      </c>
      <c r="O13" s="6">
        <v>293350</v>
      </c>
      <c r="P13" s="6">
        <v>19535</v>
      </c>
      <c r="Q13" s="6">
        <v>41095</v>
      </c>
      <c r="R13" s="7">
        <v>0</v>
      </c>
      <c r="S13" s="6">
        <v>15650</v>
      </c>
      <c r="T13" s="7">
        <v>0</v>
      </c>
      <c r="U13" s="7">
        <v>0</v>
      </c>
      <c r="V13" s="7">
        <v>0</v>
      </c>
      <c r="W13" s="5" t="s">
        <v>726</v>
      </c>
      <c r="X13" s="6">
        <v>76280</v>
      </c>
      <c r="Y13" s="6">
        <v>369630</v>
      </c>
    </row>
    <row r="14" spans="2:25" outlineLevel="5">
      <c r="B14" s="5" t="s">
        <v>727</v>
      </c>
      <c r="C14" s="6">
        <v>12532</v>
      </c>
      <c r="D14" s="6">
        <v>7492</v>
      </c>
      <c r="E14" s="6">
        <v>21792</v>
      </c>
      <c r="F14" s="6">
        <v>11124</v>
      </c>
      <c r="G14" s="6">
        <v>13028</v>
      </c>
      <c r="H14" s="6">
        <v>12584</v>
      </c>
      <c r="I14" s="6">
        <v>15568</v>
      </c>
      <c r="J14" s="6">
        <v>17116</v>
      </c>
      <c r="K14" s="6">
        <v>6212</v>
      </c>
      <c r="L14" s="6">
        <v>5632</v>
      </c>
      <c r="M14" s="5" t="s">
        <v>727</v>
      </c>
      <c r="N14" s="6">
        <v>6076</v>
      </c>
      <c r="O14" s="6">
        <v>129156</v>
      </c>
      <c r="P14" s="6">
        <v>7264</v>
      </c>
      <c r="Q14" s="6">
        <v>5632</v>
      </c>
      <c r="R14" s="6">
        <v>696</v>
      </c>
      <c r="S14" s="6">
        <v>764</v>
      </c>
      <c r="T14" s="6">
        <v>6908</v>
      </c>
      <c r="U14" s="6">
        <v>2608</v>
      </c>
      <c r="V14" s="6">
        <v>540</v>
      </c>
      <c r="W14" s="5" t="s">
        <v>727</v>
      </c>
      <c r="X14" s="6">
        <v>24412</v>
      </c>
      <c r="Y14" s="6">
        <v>153568</v>
      </c>
    </row>
    <row r="15" spans="2:25" outlineLevel="5">
      <c r="B15" s="5" t="s">
        <v>728</v>
      </c>
      <c r="C15" s="6">
        <v>138512</v>
      </c>
      <c r="D15" s="6">
        <v>75104</v>
      </c>
      <c r="E15" s="6">
        <v>191240</v>
      </c>
      <c r="F15" s="6">
        <v>116136</v>
      </c>
      <c r="G15" s="6">
        <v>193540</v>
      </c>
      <c r="H15" s="6">
        <v>195240</v>
      </c>
      <c r="I15" s="6">
        <v>138680</v>
      </c>
      <c r="J15" s="6">
        <v>147584</v>
      </c>
      <c r="K15" s="6">
        <v>137728</v>
      </c>
      <c r="L15" s="6">
        <v>76684</v>
      </c>
      <c r="M15" s="5" t="s">
        <v>728</v>
      </c>
      <c r="N15" s="6">
        <v>87324</v>
      </c>
      <c r="O15" s="6">
        <v>1497772</v>
      </c>
      <c r="P15" s="6">
        <v>250636</v>
      </c>
      <c r="Q15" s="6">
        <v>137920</v>
      </c>
      <c r="R15" s="6">
        <v>14208</v>
      </c>
      <c r="S15" s="6">
        <v>74528</v>
      </c>
      <c r="T15" s="6">
        <v>88308</v>
      </c>
      <c r="U15" s="6">
        <v>76396</v>
      </c>
      <c r="V15" s="6">
        <v>17956</v>
      </c>
      <c r="W15" s="5" t="s">
        <v>728</v>
      </c>
      <c r="X15" s="6">
        <v>659952</v>
      </c>
      <c r="Y15" s="6">
        <v>2157724</v>
      </c>
    </row>
    <row r="16" spans="2:25" outlineLevel="5">
      <c r="B16" s="5" t="s">
        <v>729</v>
      </c>
      <c r="C16" s="7">
        <v>0</v>
      </c>
      <c r="D16" s="7">
        <v>0</v>
      </c>
      <c r="E16" s="6">
        <v>3450</v>
      </c>
      <c r="F16" s="6">
        <v>8428.25</v>
      </c>
      <c r="G16" s="6">
        <v>9300</v>
      </c>
      <c r="H16" s="6">
        <v>12052</v>
      </c>
      <c r="I16" s="6">
        <v>2270</v>
      </c>
      <c r="J16" s="7">
        <v>0</v>
      </c>
      <c r="K16" s="6">
        <v>9200</v>
      </c>
      <c r="L16" s="7">
        <v>0</v>
      </c>
      <c r="M16" s="5" t="s">
        <v>729</v>
      </c>
      <c r="N16" s="6">
        <v>3300</v>
      </c>
      <c r="O16" s="6">
        <v>48000.25</v>
      </c>
      <c r="P16" s="6">
        <v>18950</v>
      </c>
      <c r="Q16" s="6">
        <v>14500</v>
      </c>
      <c r="R16" s="7">
        <v>0</v>
      </c>
      <c r="S16" s="6">
        <v>12250</v>
      </c>
      <c r="T16" s="6">
        <v>5220</v>
      </c>
      <c r="U16" s="7">
        <v>0</v>
      </c>
      <c r="V16" s="7">
        <v>0</v>
      </c>
      <c r="W16" s="5" t="s">
        <v>729</v>
      </c>
      <c r="X16" s="6">
        <v>50920</v>
      </c>
      <c r="Y16" s="6">
        <v>98920.25</v>
      </c>
    </row>
    <row r="17" spans="2:25" outlineLevel="5">
      <c r="B17" s="5" t="s">
        <v>730</v>
      </c>
      <c r="C17" s="6">
        <v>4424</v>
      </c>
      <c r="D17" s="6">
        <v>2412</v>
      </c>
      <c r="E17" s="6">
        <v>7136</v>
      </c>
      <c r="F17" s="6">
        <v>3020</v>
      </c>
      <c r="G17" s="6">
        <v>5380</v>
      </c>
      <c r="H17" s="6">
        <v>4740</v>
      </c>
      <c r="I17" s="6">
        <v>4704</v>
      </c>
      <c r="J17" s="6">
        <v>4692</v>
      </c>
      <c r="K17" s="6">
        <v>2872</v>
      </c>
      <c r="L17" s="6">
        <v>1836</v>
      </c>
      <c r="M17" s="5" t="s">
        <v>730</v>
      </c>
      <c r="N17" s="6">
        <v>2064</v>
      </c>
      <c r="O17" s="6">
        <v>43280</v>
      </c>
      <c r="P17" s="6">
        <v>3180</v>
      </c>
      <c r="Q17" s="6">
        <v>3428</v>
      </c>
      <c r="R17" s="6">
        <v>188</v>
      </c>
      <c r="S17" s="6">
        <v>768</v>
      </c>
      <c r="T17" s="6">
        <v>2980</v>
      </c>
      <c r="U17" s="6">
        <v>1556</v>
      </c>
      <c r="V17" s="6">
        <v>184</v>
      </c>
      <c r="W17" s="5" t="s">
        <v>730</v>
      </c>
      <c r="X17" s="6">
        <v>12284</v>
      </c>
      <c r="Y17" s="6">
        <v>55564</v>
      </c>
    </row>
    <row r="18" spans="2:25" outlineLevel="5">
      <c r="B18" s="5" t="s">
        <v>731</v>
      </c>
      <c r="C18" s="6">
        <v>168960</v>
      </c>
      <c r="D18" s="6">
        <v>104604</v>
      </c>
      <c r="E18" s="6">
        <v>293988</v>
      </c>
      <c r="F18" s="6">
        <v>125700</v>
      </c>
      <c r="G18" s="6">
        <v>197856</v>
      </c>
      <c r="H18" s="6">
        <v>177464</v>
      </c>
      <c r="I18" s="6">
        <v>216724</v>
      </c>
      <c r="J18" s="6">
        <v>222156</v>
      </c>
      <c r="K18" s="6">
        <v>131336</v>
      </c>
      <c r="L18" s="6">
        <v>93924</v>
      </c>
      <c r="M18" s="5" t="s">
        <v>731</v>
      </c>
      <c r="N18" s="6">
        <v>123532</v>
      </c>
      <c r="O18" s="6">
        <v>1856244</v>
      </c>
      <c r="P18" s="6">
        <v>159416</v>
      </c>
      <c r="Q18" s="6">
        <v>64128</v>
      </c>
      <c r="R18" s="6">
        <v>16256</v>
      </c>
      <c r="S18" s="6">
        <v>23268</v>
      </c>
      <c r="T18" s="6">
        <v>124432</v>
      </c>
      <c r="U18" s="6">
        <v>37448</v>
      </c>
      <c r="V18" s="6">
        <v>12964</v>
      </c>
      <c r="W18" s="5" t="s">
        <v>731</v>
      </c>
      <c r="X18" s="6">
        <v>437912</v>
      </c>
      <c r="Y18" s="6">
        <v>2294156</v>
      </c>
    </row>
    <row r="19" spans="2:25" outlineLevel="5">
      <c r="B19" s="5" t="s">
        <v>732</v>
      </c>
      <c r="C19" s="6">
        <v>41805.5</v>
      </c>
      <c r="D19" s="6">
        <v>11596</v>
      </c>
      <c r="E19" s="6">
        <v>119455.5</v>
      </c>
      <c r="F19" s="6">
        <v>26518</v>
      </c>
      <c r="G19" s="6">
        <v>20372.5</v>
      </c>
      <c r="H19" s="6">
        <v>395152.5</v>
      </c>
      <c r="I19" s="6">
        <v>18097</v>
      </c>
      <c r="J19" s="6">
        <v>15570</v>
      </c>
      <c r="K19" s="6">
        <v>39438</v>
      </c>
      <c r="L19" s="6">
        <v>81074.5</v>
      </c>
      <c r="M19" s="5" t="s">
        <v>732</v>
      </c>
      <c r="N19" s="6">
        <v>114837.25</v>
      </c>
      <c r="O19" s="6">
        <v>883916.75</v>
      </c>
      <c r="P19" s="6">
        <v>507736.38</v>
      </c>
      <c r="Q19" s="6">
        <v>37346.5</v>
      </c>
      <c r="R19" s="6">
        <v>5821.6</v>
      </c>
      <c r="S19" s="6">
        <v>42872.75</v>
      </c>
      <c r="T19" s="6">
        <v>58014.14</v>
      </c>
      <c r="U19" s="6">
        <v>193299.23</v>
      </c>
      <c r="V19" s="6">
        <v>16856.5</v>
      </c>
      <c r="W19" s="5" t="s">
        <v>732</v>
      </c>
      <c r="X19" s="6">
        <v>861947.1</v>
      </c>
      <c r="Y19" s="6">
        <v>1745863.85</v>
      </c>
    </row>
    <row r="20" spans="2:25" outlineLevel="5">
      <c r="B20" s="5" t="s">
        <v>733</v>
      </c>
      <c r="C20" s="6">
        <v>97851</v>
      </c>
      <c r="D20" s="6">
        <v>32131</v>
      </c>
      <c r="E20" s="6">
        <v>53431</v>
      </c>
      <c r="F20" s="6">
        <v>73213</v>
      </c>
      <c r="G20" s="6">
        <v>59170</v>
      </c>
      <c r="H20" s="6">
        <v>76281</v>
      </c>
      <c r="I20" s="6">
        <v>68669</v>
      </c>
      <c r="J20" s="6">
        <v>53009</v>
      </c>
      <c r="K20" s="6">
        <v>20823</v>
      </c>
      <c r="L20" s="6">
        <v>20034</v>
      </c>
      <c r="M20" s="5" t="s">
        <v>733</v>
      </c>
      <c r="N20" s="6">
        <v>25047</v>
      </c>
      <c r="O20" s="6">
        <v>579659</v>
      </c>
      <c r="P20" s="6">
        <v>106659</v>
      </c>
      <c r="Q20" s="6">
        <v>39803</v>
      </c>
      <c r="R20" s="6">
        <v>1650</v>
      </c>
      <c r="S20" s="6">
        <v>30259</v>
      </c>
      <c r="T20" s="6">
        <v>9812</v>
      </c>
      <c r="U20" s="6">
        <v>15350</v>
      </c>
      <c r="V20" s="6">
        <v>17088</v>
      </c>
      <c r="W20" s="5" t="s">
        <v>733</v>
      </c>
      <c r="X20" s="6">
        <v>220621</v>
      </c>
      <c r="Y20" s="6">
        <v>800280</v>
      </c>
    </row>
    <row r="21" spans="2:25" outlineLevel="4">
      <c r="B21" s="5" t="s">
        <v>734</v>
      </c>
      <c r="C21" s="6">
        <v>518859.5</v>
      </c>
      <c r="D21" s="6">
        <v>254844</v>
      </c>
      <c r="E21" s="6">
        <v>735472.5</v>
      </c>
      <c r="F21" s="6">
        <v>387614.25</v>
      </c>
      <c r="G21" s="6">
        <v>539711.5</v>
      </c>
      <c r="H21" s="6">
        <v>878813.5</v>
      </c>
      <c r="I21" s="6">
        <v>519042</v>
      </c>
      <c r="J21" s="6">
        <v>514872</v>
      </c>
      <c r="K21" s="6">
        <v>347609</v>
      </c>
      <c r="L21" s="6">
        <v>279184.5</v>
      </c>
      <c r="M21" s="5" t="s">
        <v>734</v>
      </c>
      <c r="N21" s="6">
        <v>370005.25</v>
      </c>
      <c r="O21" s="6">
        <v>5346028</v>
      </c>
      <c r="P21" s="6">
        <v>1073376.3799999999</v>
      </c>
      <c r="Q21" s="6">
        <v>343852.5</v>
      </c>
      <c r="R21" s="6">
        <v>38819.599999999999</v>
      </c>
      <c r="S21" s="6">
        <v>200359.75</v>
      </c>
      <c r="T21" s="6">
        <v>295674.14</v>
      </c>
      <c r="U21" s="6">
        <v>326657.23</v>
      </c>
      <c r="V21" s="6">
        <v>65588.5</v>
      </c>
      <c r="W21" s="5" t="s">
        <v>734</v>
      </c>
      <c r="X21" s="6">
        <v>2344328.1</v>
      </c>
      <c r="Y21" s="6">
        <v>7690356.0999999996</v>
      </c>
    </row>
    <row r="22" spans="2:25" outlineLevel="3">
      <c r="B22" s="5" t="s">
        <v>735</v>
      </c>
      <c r="C22" s="6">
        <v>669214.69999999995</v>
      </c>
      <c r="D22" s="6">
        <v>342578.96</v>
      </c>
      <c r="E22" s="6">
        <v>946847.62</v>
      </c>
      <c r="F22" s="6">
        <v>583838.01</v>
      </c>
      <c r="G22" s="6">
        <v>700807.42</v>
      </c>
      <c r="H22" s="6">
        <v>1210664.58</v>
      </c>
      <c r="I22" s="6">
        <v>648025.76</v>
      </c>
      <c r="J22" s="6">
        <v>666536.31999999995</v>
      </c>
      <c r="K22" s="6">
        <v>520359.92</v>
      </c>
      <c r="L22" s="6">
        <v>371174.86</v>
      </c>
      <c r="M22" s="5" t="s">
        <v>735</v>
      </c>
      <c r="N22" s="6">
        <v>464253.74</v>
      </c>
      <c r="O22" s="6">
        <v>7124301.8899999997</v>
      </c>
      <c r="P22" s="6">
        <v>1535204.51</v>
      </c>
      <c r="Q22" s="6">
        <v>660635.5</v>
      </c>
      <c r="R22" s="6">
        <v>56232.6</v>
      </c>
      <c r="S22" s="6">
        <v>352047.75</v>
      </c>
      <c r="T22" s="6">
        <v>413630.62</v>
      </c>
      <c r="U22" s="6">
        <v>464241.47</v>
      </c>
      <c r="V22" s="6">
        <v>97472.22</v>
      </c>
      <c r="W22" s="5" t="s">
        <v>735</v>
      </c>
      <c r="X22" s="6">
        <v>3579464.67</v>
      </c>
      <c r="Y22" s="6">
        <v>10703766.560000001</v>
      </c>
    </row>
    <row r="23" spans="2:25" outlineLevel="2">
      <c r="B23" s="5" t="s">
        <v>736</v>
      </c>
      <c r="C23" s="6">
        <v>2791745.66</v>
      </c>
      <c r="D23" s="6">
        <v>1457604.4</v>
      </c>
      <c r="E23" s="6">
        <v>3757871.5</v>
      </c>
      <c r="F23" s="6">
        <v>2679461.13</v>
      </c>
      <c r="G23" s="6">
        <v>2754326.27</v>
      </c>
      <c r="H23" s="6">
        <v>5329557.74</v>
      </c>
      <c r="I23" s="6">
        <v>2371669.9300000002</v>
      </c>
      <c r="J23" s="6">
        <v>2678869.85</v>
      </c>
      <c r="K23" s="6">
        <v>2635245.2200000002</v>
      </c>
      <c r="L23" s="6">
        <v>1564975.22</v>
      </c>
      <c r="M23" s="5" t="s">
        <v>736</v>
      </c>
      <c r="N23" s="6">
        <v>1741554.06</v>
      </c>
      <c r="O23" s="6">
        <v>29762880.98</v>
      </c>
      <c r="P23" s="6">
        <v>6845645.71</v>
      </c>
      <c r="Q23" s="6">
        <v>4269446.25</v>
      </c>
      <c r="R23" s="6">
        <v>271020.88</v>
      </c>
      <c r="S23" s="6">
        <v>2066463.67</v>
      </c>
      <c r="T23" s="6">
        <v>1942427.86</v>
      </c>
      <c r="U23" s="6">
        <v>2029084.35</v>
      </c>
      <c r="V23" s="6">
        <v>477908.86</v>
      </c>
      <c r="W23" s="5" t="s">
        <v>736</v>
      </c>
      <c r="X23" s="6">
        <v>17901997.579999998</v>
      </c>
      <c r="Y23" s="6">
        <v>47664878.560000002</v>
      </c>
    </row>
    <row r="24" spans="2:25" outlineLevel="3">
      <c r="B24" s="5" t="s">
        <v>737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6">
        <v>2200</v>
      </c>
      <c r="I24" s="7">
        <v>0</v>
      </c>
      <c r="J24" s="7">
        <v>0</v>
      </c>
      <c r="K24" s="7">
        <v>0</v>
      </c>
      <c r="L24" s="7">
        <v>0</v>
      </c>
      <c r="M24" s="5" t="s">
        <v>737</v>
      </c>
      <c r="N24" s="7">
        <v>0</v>
      </c>
      <c r="O24" s="6">
        <v>2200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5" t="s">
        <v>737</v>
      </c>
      <c r="X24" s="6">
        <v>0</v>
      </c>
      <c r="Y24" s="6">
        <v>2200</v>
      </c>
    </row>
    <row r="25" spans="2:25" outlineLevel="3">
      <c r="B25" s="5" t="s">
        <v>738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6">
        <v>18480</v>
      </c>
      <c r="I25" s="7">
        <v>0</v>
      </c>
      <c r="J25" s="7">
        <v>0</v>
      </c>
      <c r="K25" s="7">
        <v>0</v>
      </c>
      <c r="L25" s="7">
        <v>0</v>
      </c>
      <c r="M25" s="5" t="s">
        <v>738</v>
      </c>
      <c r="N25" s="7">
        <v>0</v>
      </c>
      <c r="O25" s="6">
        <v>18480</v>
      </c>
      <c r="P25" s="6">
        <v>45689.66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5" t="s">
        <v>738</v>
      </c>
      <c r="X25" s="6">
        <v>45689.66</v>
      </c>
      <c r="Y25" s="6">
        <v>64169.66</v>
      </c>
    </row>
    <row r="26" spans="2:25" outlineLevel="3">
      <c r="B26" s="5" t="s">
        <v>739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5" t="s">
        <v>739</v>
      </c>
      <c r="N26" s="7">
        <v>0</v>
      </c>
      <c r="O26" s="6">
        <v>0</v>
      </c>
      <c r="P26" s="6">
        <v>99682.240000000005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5" t="s">
        <v>739</v>
      </c>
      <c r="X26" s="6">
        <v>99682.240000000005</v>
      </c>
      <c r="Y26" s="6">
        <v>99682.240000000005</v>
      </c>
    </row>
    <row r="27" spans="2:25" outlineLevel="3">
      <c r="B27" s="5" t="s">
        <v>740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5" t="s">
        <v>740</v>
      </c>
      <c r="N27" s="7">
        <v>0</v>
      </c>
      <c r="O27" s="6">
        <v>0</v>
      </c>
      <c r="P27" s="7">
        <v>0</v>
      </c>
      <c r="Q27" s="6">
        <v>900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5" t="s">
        <v>740</v>
      </c>
      <c r="X27" s="6">
        <v>900</v>
      </c>
      <c r="Y27" s="6">
        <v>900</v>
      </c>
    </row>
    <row r="28" spans="2:25" outlineLevel="3">
      <c r="B28" s="5" t="s">
        <v>741</v>
      </c>
      <c r="C28" s="6">
        <v>36834</v>
      </c>
      <c r="D28" s="6">
        <v>30057</v>
      </c>
      <c r="E28" s="6">
        <v>60835</v>
      </c>
      <c r="F28" s="6">
        <v>29980</v>
      </c>
      <c r="G28" s="6">
        <v>29980</v>
      </c>
      <c r="H28" s="7">
        <v>0</v>
      </c>
      <c r="I28" s="7">
        <v>0</v>
      </c>
      <c r="J28" s="6">
        <v>36834</v>
      </c>
      <c r="K28" s="6">
        <v>25528</v>
      </c>
      <c r="L28" s="6">
        <v>25290</v>
      </c>
      <c r="M28" s="5" t="s">
        <v>741</v>
      </c>
      <c r="N28" s="6">
        <v>38024</v>
      </c>
      <c r="O28" s="6">
        <v>313362</v>
      </c>
      <c r="P28" s="6">
        <v>193925</v>
      </c>
      <c r="Q28" s="7">
        <v>0</v>
      </c>
      <c r="R28" s="7">
        <v>0</v>
      </c>
      <c r="S28" s="7">
        <v>0</v>
      </c>
      <c r="T28" s="6">
        <v>48349</v>
      </c>
      <c r="U28" s="7">
        <v>0</v>
      </c>
      <c r="V28" s="7">
        <v>0</v>
      </c>
      <c r="W28" s="5" t="s">
        <v>741</v>
      </c>
      <c r="X28" s="6">
        <v>242274</v>
      </c>
      <c r="Y28" s="6">
        <v>555636</v>
      </c>
    </row>
    <row r="29" spans="2:25" outlineLevel="3">
      <c r="B29" s="5" t="s">
        <v>742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5" t="s">
        <v>742</v>
      </c>
      <c r="N29" s="7">
        <v>0</v>
      </c>
      <c r="O29" s="6">
        <v>0</v>
      </c>
      <c r="P29" s="6">
        <v>79900.28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5" t="s">
        <v>742</v>
      </c>
      <c r="X29" s="6">
        <v>79900.28</v>
      </c>
      <c r="Y29" s="6">
        <v>79900.28</v>
      </c>
    </row>
    <row r="30" spans="2:25" outlineLevel="3">
      <c r="B30" s="5" t="s">
        <v>743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5" t="s">
        <v>743</v>
      </c>
      <c r="N30" s="7">
        <v>0</v>
      </c>
      <c r="O30" s="6">
        <v>0</v>
      </c>
      <c r="P30" s="7">
        <v>0</v>
      </c>
      <c r="Q30" s="7">
        <v>0</v>
      </c>
      <c r="R30" s="7">
        <v>0</v>
      </c>
      <c r="S30" s="7">
        <v>0</v>
      </c>
      <c r="T30" s="6">
        <v>53744.42</v>
      </c>
      <c r="U30" s="7">
        <v>0</v>
      </c>
      <c r="V30" s="7">
        <v>0</v>
      </c>
      <c r="W30" s="5" t="s">
        <v>743</v>
      </c>
      <c r="X30" s="6">
        <v>53744.42</v>
      </c>
      <c r="Y30" s="6">
        <v>53744.42</v>
      </c>
    </row>
    <row r="31" spans="2:25" outlineLevel="3">
      <c r="B31" s="5" t="s">
        <v>744</v>
      </c>
      <c r="C31" s="7">
        <v>0</v>
      </c>
      <c r="D31" s="7">
        <v>0</v>
      </c>
      <c r="E31" s="7">
        <v>0</v>
      </c>
      <c r="F31" s="7">
        <v>0</v>
      </c>
      <c r="G31" s="6">
        <v>100</v>
      </c>
      <c r="H31" s="7">
        <v>0</v>
      </c>
      <c r="I31" s="7">
        <v>0</v>
      </c>
      <c r="J31" s="6">
        <v>340</v>
      </c>
      <c r="K31" s="6">
        <v>170</v>
      </c>
      <c r="L31" s="7">
        <v>0</v>
      </c>
      <c r="M31" s="5" t="s">
        <v>744</v>
      </c>
      <c r="N31" s="6">
        <v>120</v>
      </c>
      <c r="O31" s="6">
        <v>730</v>
      </c>
      <c r="P31" s="6">
        <v>430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5" t="s">
        <v>744</v>
      </c>
      <c r="X31" s="6">
        <v>430</v>
      </c>
      <c r="Y31" s="6">
        <v>1160</v>
      </c>
    </row>
    <row r="32" spans="2:25" outlineLevel="3">
      <c r="B32" s="5" t="s">
        <v>745</v>
      </c>
      <c r="C32" s="6">
        <v>4749.72</v>
      </c>
      <c r="D32" s="6">
        <v>2349.7199999999998</v>
      </c>
      <c r="E32" s="6">
        <v>2851.72</v>
      </c>
      <c r="F32" s="6">
        <v>1681.5</v>
      </c>
      <c r="G32" s="6">
        <v>1327</v>
      </c>
      <c r="H32" s="6">
        <v>3678.67</v>
      </c>
      <c r="I32" s="6">
        <v>5072.82</v>
      </c>
      <c r="J32" s="6">
        <v>1610.15</v>
      </c>
      <c r="K32" s="6">
        <v>4200</v>
      </c>
      <c r="L32" s="6">
        <v>5400</v>
      </c>
      <c r="M32" s="5" t="s">
        <v>745</v>
      </c>
      <c r="N32" s="6">
        <v>2135.65</v>
      </c>
      <c r="O32" s="6">
        <v>35056.949999999997</v>
      </c>
      <c r="P32" s="6">
        <v>20181.59</v>
      </c>
      <c r="Q32" s="6">
        <v>21001.63</v>
      </c>
      <c r="R32" s="7">
        <v>0</v>
      </c>
      <c r="S32" s="6">
        <v>12462.35</v>
      </c>
      <c r="T32" s="6">
        <v>14362.29</v>
      </c>
      <c r="U32" s="6">
        <v>8702.0300000000007</v>
      </c>
      <c r="V32" s="7">
        <v>0</v>
      </c>
      <c r="W32" s="5" t="s">
        <v>745</v>
      </c>
      <c r="X32" s="6">
        <v>76709.89</v>
      </c>
      <c r="Y32" s="6">
        <v>111766.84</v>
      </c>
    </row>
    <row r="33" spans="2:27" outlineLevel="3">
      <c r="B33" s="5" t="s">
        <v>746</v>
      </c>
      <c r="C33" s="7">
        <v>0</v>
      </c>
      <c r="D33" s="7">
        <v>0</v>
      </c>
      <c r="E33" s="7">
        <v>0</v>
      </c>
      <c r="F33" s="7">
        <v>0</v>
      </c>
      <c r="G33" s="6">
        <v>1380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5" t="s">
        <v>746</v>
      </c>
      <c r="N33" s="6">
        <v>4065.44</v>
      </c>
      <c r="O33" s="6">
        <v>5445.44</v>
      </c>
      <c r="P33" s="6">
        <v>4140</v>
      </c>
      <c r="Q33" s="6">
        <v>830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5" t="s">
        <v>746</v>
      </c>
      <c r="X33" s="6">
        <v>4970</v>
      </c>
      <c r="Y33" s="6">
        <v>10415.44</v>
      </c>
    </row>
    <row r="34" spans="2:27" outlineLevel="3">
      <c r="B34" s="5" t="s">
        <v>747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5" t="s">
        <v>747</v>
      </c>
      <c r="N34" s="7">
        <v>0</v>
      </c>
      <c r="O34" s="6">
        <v>0</v>
      </c>
      <c r="P34" s="6">
        <v>3101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5" t="s">
        <v>747</v>
      </c>
      <c r="X34" s="6">
        <v>3101</v>
      </c>
      <c r="Y34" s="6">
        <v>3101</v>
      </c>
    </row>
    <row r="35" spans="2:27" outlineLevel="3">
      <c r="B35" s="5" t="s">
        <v>748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5" t="s">
        <v>748</v>
      </c>
      <c r="N35" s="7">
        <v>0</v>
      </c>
      <c r="O35" s="6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5" t="s">
        <v>748</v>
      </c>
      <c r="X35" s="6">
        <v>0</v>
      </c>
      <c r="Y35" s="6">
        <v>0</v>
      </c>
    </row>
    <row r="36" spans="2:27" outlineLevel="3">
      <c r="B36" s="5" t="s">
        <v>749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 t="s">
        <v>749</v>
      </c>
      <c r="N36" s="6">
        <v>4672.8999999999996</v>
      </c>
      <c r="O36" s="6">
        <v>4672.8999999999996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5" t="s">
        <v>749</v>
      </c>
      <c r="X36" s="6">
        <v>0</v>
      </c>
      <c r="Y36" s="6">
        <v>4672.8999999999996</v>
      </c>
    </row>
    <row r="37" spans="2:27" outlineLevel="3">
      <c r="B37" s="5" t="s">
        <v>750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5" t="s">
        <v>750</v>
      </c>
      <c r="N37" s="7">
        <v>0</v>
      </c>
      <c r="O37" s="6">
        <v>0</v>
      </c>
      <c r="P37" s="7">
        <v>0</v>
      </c>
      <c r="Q37" s="7">
        <v>0</v>
      </c>
      <c r="R37" s="7">
        <v>0</v>
      </c>
      <c r="S37" s="7">
        <v>0</v>
      </c>
      <c r="T37" s="6">
        <v>577542.06000000006</v>
      </c>
      <c r="U37" s="7">
        <v>0</v>
      </c>
      <c r="V37" s="7">
        <v>0</v>
      </c>
      <c r="W37" s="5" t="s">
        <v>750</v>
      </c>
      <c r="X37" s="6">
        <v>577542.06000000006</v>
      </c>
      <c r="Y37" s="6">
        <v>577542.06000000006</v>
      </c>
    </row>
    <row r="38" spans="2:27" outlineLevel="3">
      <c r="B38" s="5" t="s">
        <v>751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6">
        <v>50</v>
      </c>
      <c r="K38" s="7">
        <v>0</v>
      </c>
      <c r="L38" s="7">
        <v>0</v>
      </c>
      <c r="M38" s="5" t="s">
        <v>751</v>
      </c>
      <c r="N38" s="7">
        <v>0</v>
      </c>
      <c r="O38" s="6">
        <v>50</v>
      </c>
      <c r="P38" s="7">
        <v>0</v>
      </c>
      <c r="Q38" s="7">
        <v>0</v>
      </c>
      <c r="R38" s="7">
        <v>0</v>
      </c>
      <c r="S38" s="7">
        <v>0</v>
      </c>
      <c r="T38" s="6">
        <v>500</v>
      </c>
      <c r="U38" s="7">
        <v>0</v>
      </c>
      <c r="V38" s="7">
        <v>0</v>
      </c>
      <c r="W38" s="5" t="s">
        <v>751</v>
      </c>
      <c r="X38" s="6">
        <v>500</v>
      </c>
      <c r="Y38" s="6">
        <v>550</v>
      </c>
    </row>
    <row r="39" spans="2:27" outlineLevel="3">
      <c r="B39" s="5" t="s">
        <v>752</v>
      </c>
      <c r="C39" s="6">
        <v>33302.01</v>
      </c>
      <c r="D39" s="6">
        <v>12589.54</v>
      </c>
      <c r="E39" s="6">
        <v>90290.26</v>
      </c>
      <c r="F39" s="6">
        <v>28350.959999999999</v>
      </c>
      <c r="G39" s="6">
        <v>52998.87</v>
      </c>
      <c r="H39" s="6">
        <v>32228.5</v>
      </c>
      <c r="I39" s="6">
        <v>34971.339999999997</v>
      </c>
      <c r="J39" s="6">
        <v>35253.699999999997</v>
      </c>
      <c r="K39" s="6">
        <v>35429.599999999999</v>
      </c>
      <c r="L39" s="6">
        <v>28350.959999999999</v>
      </c>
      <c r="M39" s="5" t="s">
        <v>752</v>
      </c>
      <c r="N39" s="6">
        <v>20043.650000000001</v>
      </c>
      <c r="O39" s="6">
        <v>403809.39</v>
      </c>
      <c r="P39" s="6">
        <v>736258.97</v>
      </c>
      <c r="Q39" s="6">
        <v>13089.5</v>
      </c>
      <c r="R39" s="7">
        <v>0</v>
      </c>
      <c r="S39" s="6">
        <v>4589.96</v>
      </c>
      <c r="T39" s="6">
        <v>16866.32</v>
      </c>
      <c r="U39" s="6">
        <v>3767.02</v>
      </c>
      <c r="V39" s="7">
        <v>0</v>
      </c>
      <c r="W39" s="5" t="s">
        <v>752</v>
      </c>
      <c r="X39" s="6">
        <v>774571.77</v>
      </c>
      <c r="Y39" s="6">
        <v>1178381.1599999999</v>
      </c>
      <c r="Z39" s="44">
        <f>Z38-Z30</f>
        <v>0</v>
      </c>
      <c r="AA39" s="1">
        <v>1178381.1600000001</v>
      </c>
    </row>
    <row r="40" spans="2:27" outlineLevel="3">
      <c r="B40" s="5" t="s">
        <v>753</v>
      </c>
      <c r="C40" s="6">
        <v>45</v>
      </c>
      <c r="D40" s="6">
        <v>25</v>
      </c>
      <c r="E40" s="6">
        <v>72</v>
      </c>
      <c r="F40" s="6">
        <v>40</v>
      </c>
      <c r="G40" s="6">
        <v>57</v>
      </c>
      <c r="H40" s="6">
        <v>70</v>
      </c>
      <c r="I40" s="6">
        <v>53</v>
      </c>
      <c r="J40" s="6">
        <v>55</v>
      </c>
      <c r="K40" s="6">
        <v>41</v>
      </c>
      <c r="L40" s="6">
        <v>24</v>
      </c>
      <c r="M40" s="5" t="s">
        <v>753</v>
      </c>
      <c r="N40" s="6">
        <v>30</v>
      </c>
      <c r="O40" s="6">
        <v>512</v>
      </c>
      <c r="P40" s="6">
        <v>60</v>
      </c>
      <c r="Q40" s="6">
        <v>35</v>
      </c>
      <c r="R40" s="6">
        <v>5</v>
      </c>
      <c r="S40" s="6">
        <v>15</v>
      </c>
      <c r="T40" s="6">
        <v>34</v>
      </c>
      <c r="U40" s="6">
        <v>15</v>
      </c>
      <c r="V40" s="6">
        <v>5</v>
      </c>
      <c r="W40" s="5" t="s">
        <v>753</v>
      </c>
      <c r="X40" s="6">
        <v>169</v>
      </c>
      <c r="Y40" s="6">
        <v>681</v>
      </c>
    </row>
    <row r="41" spans="2:27" outlineLevel="3">
      <c r="B41" s="5" t="s">
        <v>754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5" t="s">
        <v>754</v>
      </c>
      <c r="N41" s="7">
        <v>0</v>
      </c>
      <c r="O41" s="6">
        <v>0</v>
      </c>
      <c r="P41" s="6">
        <v>25712.75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5" t="s">
        <v>754</v>
      </c>
      <c r="X41" s="6">
        <v>25712.75</v>
      </c>
      <c r="Y41" s="6">
        <v>25712.75</v>
      </c>
    </row>
    <row r="42" spans="2:27" outlineLevel="3">
      <c r="B42" s="5" t="s">
        <v>755</v>
      </c>
      <c r="C42" s="7">
        <v>0</v>
      </c>
      <c r="D42" s="7">
        <v>0</v>
      </c>
      <c r="E42" s="6">
        <v>43500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5" t="s">
        <v>755</v>
      </c>
      <c r="N42" s="7">
        <v>0</v>
      </c>
      <c r="O42" s="6">
        <v>43500</v>
      </c>
      <c r="P42" s="6">
        <v>76620.52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5" t="s">
        <v>755</v>
      </c>
      <c r="X42" s="6">
        <v>76620.52</v>
      </c>
      <c r="Y42" s="6">
        <v>120120.52</v>
      </c>
    </row>
    <row r="43" spans="2:27" outlineLevel="3">
      <c r="B43" s="5" t="s">
        <v>756</v>
      </c>
      <c r="C43" s="6">
        <v>15157.59</v>
      </c>
      <c r="D43" s="6">
        <v>8420.89</v>
      </c>
      <c r="E43" s="6">
        <v>25262.639999999999</v>
      </c>
      <c r="F43" s="6">
        <v>13473.4</v>
      </c>
      <c r="G43" s="6">
        <v>20210.11</v>
      </c>
      <c r="H43" s="6">
        <v>23578.47</v>
      </c>
      <c r="I43" s="6">
        <v>18525.939999999999</v>
      </c>
      <c r="J43" s="6">
        <v>18525.939999999999</v>
      </c>
      <c r="K43" s="6">
        <v>13473.4</v>
      </c>
      <c r="L43" s="6">
        <v>8420.89</v>
      </c>
      <c r="M43" s="5" t="s">
        <v>756</v>
      </c>
      <c r="N43" s="6">
        <v>10105.06</v>
      </c>
      <c r="O43" s="6">
        <v>175154.33</v>
      </c>
      <c r="P43" s="6">
        <v>20210.099999999999</v>
      </c>
      <c r="Q43" s="6">
        <v>11789.24</v>
      </c>
      <c r="R43" s="6">
        <v>1684.18</v>
      </c>
      <c r="S43" s="6">
        <v>5052.53</v>
      </c>
      <c r="T43" s="6">
        <v>11789.24</v>
      </c>
      <c r="U43" s="6">
        <v>5052.53</v>
      </c>
      <c r="V43" s="6">
        <v>1684.18</v>
      </c>
      <c r="W43" s="5" t="s">
        <v>756</v>
      </c>
      <c r="X43" s="6">
        <v>57262</v>
      </c>
      <c r="Y43" s="6">
        <v>232416.33</v>
      </c>
    </row>
    <row r="44" spans="2:27" outlineLevel="3">
      <c r="B44" s="5" t="s">
        <v>757</v>
      </c>
      <c r="C44" s="6">
        <v>8916.0400000000009</v>
      </c>
      <c r="D44" s="6">
        <v>6964.83</v>
      </c>
      <c r="E44" s="6">
        <v>21342.81</v>
      </c>
      <c r="F44" s="6">
        <v>12108.25</v>
      </c>
      <c r="G44" s="6">
        <v>8854.7000000000007</v>
      </c>
      <c r="H44" s="6">
        <v>21545.41</v>
      </c>
      <c r="I44" s="6">
        <v>14953.66</v>
      </c>
      <c r="J44" s="6">
        <v>14786.14</v>
      </c>
      <c r="K44" s="6">
        <v>13575.78</v>
      </c>
      <c r="L44" s="6">
        <v>11558.53</v>
      </c>
      <c r="M44" s="5" t="s">
        <v>757</v>
      </c>
      <c r="N44" s="6">
        <v>18730.990000000002</v>
      </c>
      <c r="O44" s="6">
        <v>153337.14000000001</v>
      </c>
      <c r="P44" s="6">
        <v>82348.89</v>
      </c>
      <c r="Q44" s="6">
        <v>5410.02</v>
      </c>
      <c r="R44" s="7">
        <v>0</v>
      </c>
      <c r="S44" s="6">
        <v>37692.949999999997</v>
      </c>
      <c r="T44" s="6">
        <v>11693.01</v>
      </c>
      <c r="U44" s="6">
        <v>3744.31</v>
      </c>
      <c r="V44" s="7">
        <v>0</v>
      </c>
      <c r="W44" s="5" t="s">
        <v>757</v>
      </c>
      <c r="X44" s="6">
        <v>140889.18</v>
      </c>
      <c r="Y44" s="6">
        <v>294226.32</v>
      </c>
    </row>
    <row r="45" spans="2:27" outlineLevel="3">
      <c r="B45" s="5" t="s">
        <v>758</v>
      </c>
      <c r="C45" s="6">
        <v>2931.08</v>
      </c>
      <c r="D45" s="6">
        <v>1628.39</v>
      </c>
      <c r="E45" s="6">
        <v>4885.13</v>
      </c>
      <c r="F45" s="6">
        <v>2605.41</v>
      </c>
      <c r="G45" s="6">
        <v>3908.1</v>
      </c>
      <c r="H45" s="6">
        <v>4559.45</v>
      </c>
      <c r="I45" s="6">
        <v>3582.44</v>
      </c>
      <c r="J45" s="6">
        <v>3582.44</v>
      </c>
      <c r="K45" s="6">
        <v>2605.41</v>
      </c>
      <c r="L45" s="6">
        <v>1628.39</v>
      </c>
      <c r="M45" s="5" t="s">
        <v>758</v>
      </c>
      <c r="N45" s="6">
        <v>1954.05</v>
      </c>
      <c r="O45" s="6">
        <v>33870.29</v>
      </c>
      <c r="P45" s="6">
        <v>3908.1</v>
      </c>
      <c r="Q45" s="6">
        <v>2279.7199999999998</v>
      </c>
      <c r="R45" s="6">
        <v>325.67</v>
      </c>
      <c r="S45" s="6">
        <v>977.03</v>
      </c>
      <c r="T45" s="6">
        <v>2279.7199999999998</v>
      </c>
      <c r="U45" s="6">
        <v>977.03</v>
      </c>
      <c r="V45" s="6">
        <v>325.67</v>
      </c>
      <c r="W45" s="5" t="s">
        <v>758</v>
      </c>
      <c r="X45" s="6">
        <v>11072.94</v>
      </c>
      <c r="Y45" s="6">
        <v>44943.23</v>
      </c>
    </row>
    <row r="46" spans="2:27" outlineLevel="3">
      <c r="B46" s="5" t="s">
        <v>759</v>
      </c>
      <c r="C46" s="6">
        <v>1421.02</v>
      </c>
      <c r="D46" s="6">
        <v>1184.18</v>
      </c>
      <c r="E46" s="6">
        <v>3078.85</v>
      </c>
      <c r="F46" s="6">
        <v>1657.86</v>
      </c>
      <c r="G46" s="6">
        <v>1657.86</v>
      </c>
      <c r="H46" s="6">
        <v>710.51</v>
      </c>
      <c r="I46" s="6">
        <v>710.51</v>
      </c>
      <c r="J46" s="6">
        <v>473.67</v>
      </c>
      <c r="K46" s="6">
        <v>947.34</v>
      </c>
      <c r="L46" s="6">
        <v>1421.02</v>
      </c>
      <c r="M46" s="5" t="s">
        <v>759</v>
      </c>
      <c r="N46" s="6">
        <v>710.51</v>
      </c>
      <c r="O46" s="6">
        <v>13973.33</v>
      </c>
      <c r="P46" s="6">
        <v>1894.69</v>
      </c>
      <c r="Q46" s="6">
        <v>1894.69</v>
      </c>
      <c r="R46" s="6">
        <v>236.84</v>
      </c>
      <c r="S46" s="6">
        <v>710.51</v>
      </c>
      <c r="T46" s="6">
        <v>4713.8900000000003</v>
      </c>
      <c r="U46" s="6">
        <v>710.51</v>
      </c>
      <c r="V46" s="7">
        <v>0</v>
      </c>
      <c r="W46" s="5" t="s">
        <v>759</v>
      </c>
      <c r="X46" s="6">
        <v>10161.129999999999</v>
      </c>
      <c r="Y46" s="6">
        <v>24134.46</v>
      </c>
    </row>
    <row r="47" spans="2:27" outlineLevel="2">
      <c r="B47" s="5" t="s">
        <v>760</v>
      </c>
      <c r="C47" s="6">
        <v>103356.46</v>
      </c>
      <c r="D47" s="6">
        <v>63219.55</v>
      </c>
      <c r="E47" s="6">
        <v>252118.41</v>
      </c>
      <c r="F47" s="6">
        <v>89897.38</v>
      </c>
      <c r="G47" s="6">
        <v>120473.64</v>
      </c>
      <c r="H47" s="6">
        <v>107051.01</v>
      </c>
      <c r="I47" s="6">
        <v>77869.710000000006</v>
      </c>
      <c r="J47" s="6">
        <v>111511.03999999999</v>
      </c>
      <c r="K47" s="6">
        <v>95970.53</v>
      </c>
      <c r="L47" s="6">
        <v>82093.789999999994</v>
      </c>
      <c r="M47" s="5" t="s">
        <v>760</v>
      </c>
      <c r="N47" s="6">
        <v>100592.25</v>
      </c>
      <c r="O47" s="6">
        <v>1204153.77</v>
      </c>
      <c r="P47" s="6">
        <v>1394063.79</v>
      </c>
      <c r="Q47" s="6">
        <v>57229.8</v>
      </c>
      <c r="R47" s="6">
        <v>2251.69</v>
      </c>
      <c r="S47" s="6">
        <v>61500.33</v>
      </c>
      <c r="T47" s="6">
        <v>741873.95</v>
      </c>
      <c r="U47" s="6">
        <v>22968.43</v>
      </c>
      <c r="V47" s="6">
        <v>2014.85</v>
      </c>
      <c r="W47" s="5" t="s">
        <v>760</v>
      </c>
      <c r="X47" s="6">
        <v>2281902.84</v>
      </c>
      <c r="Y47" s="6">
        <v>3486056.61</v>
      </c>
    </row>
    <row r="48" spans="2:27" outlineLevel="1">
      <c r="B48" s="5" t="s">
        <v>761</v>
      </c>
      <c r="C48" s="6">
        <v>2895102.12</v>
      </c>
      <c r="D48" s="6">
        <v>1520823.95</v>
      </c>
      <c r="E48" s="6">
        <v>4009989.91</v>
      </c>
      <c r="F48" s="6">
        <v>2769358.51</v>
      </c>
      <c r="G48" s="6">
        <v>2874799.91</v>
      </c>
      <c r="H48" s="6">
        <v>5436608.75</v>
      </c>
      <c r="I48" s="6">
        <v>2449539.64</v>
      </c>
      <c r="J48" s="6">
        <v>2790380.89</v>
      </c>
      <c r="K48" s="6">
        <v>2731215.75</v>
      </c>
      <c r="L48" s="6">
        <v>1647069.01</v>
      </c>
      <c r="M48" s="5" t="s">
        <v>761</v>
      </c>
      <c r="N48" s="6">
        <v>1842146.31</v>
      </c>
      <c r="O48" s="6">
        <v>30967034.75</v>
      </c>
      <c r="P48" s="6">
        <v>8239709.5</v>
      </c>
      <c r="Q48" s="6">
        <v>4326676.05</v>
      </c>
      <c r="R48" s="6">
        <v>273272.57</v>
      </c>
      <c r="S48" s="6">
        <v>2127964</v>
      </c>
      <c r="T48" s="6">
        <v>2684301.81</v>
      </c>
      <c r="U48" s="6">
        <v>2052052.78</v>
      </c>
      <c r="V48" s="6">
        <v>479923.71</v>
      </c>
      <c r="W48" s="5" t="s">
        <v>761</v>
      </c>
      <c r="X48" s="6">
        <v>20183900.420000002</v>
      </c>
      <c r="Y48" s="6">
        <v>51150935.170000002</v>
      </c>
    </row>
    <row r="49" spans="2:25" outlineLevel="2">
      <c r="B49" s="5" t="s">
        <v>762</v>
      </c>
      <c r="C49" s="7">
        <v>0</v>
      </c>
      <c r="D49" s="7">
        <v>0</v>
      </c>
      <c r="E49" s="7">
        <v>0</v>
      </c>
      <c r="F49" s="6">
        <v>8304.5400000000009</v>
      </c>
      <c r="G49" s="7">
        <v>0</v>
      </c>
      <c r="H49" s="6">
        <v>2966.82</v>
      </c>
      <c r="I49" s="7">
        <v>0</v>
      </c>
      <c r="J49" s="6">
        <v>13777.95</v>
      </c>
      <c r="K49" s="7">
        <v>0</v>
      </c>
      <c r="L49" s="7">
        <v>0</v>
      </c>
      <c r="M49" s="5" t="s">
        <v>762</v>
      </c>
      <c r="N49" s="6">
        <v>34054.21</v>
      </c>
      <c r="O49" s="6">
        <v>59103.519999999997</v>
      </c>
      <c r="P49" s="6">
        <v>97718.73</v>
      </c>
      <c r="Q49" s="7">
        <v>0</v>
      </c>
      <c r="R49" s="6">
        <v>64535.79</v>
      </c>
      <c r="S49" s="7">
        <v>0</v>
      </c>
      <c r="T49" s="6">
        <v>19189.2</v>
      </c>
      <c r="U49" s="7">
        <v>0</v>
      </c>
      <c r="V49" s="7">
        <v>0</v>
      </c>
      <c r="W49" s="5" t="s">
        <v>762</v>
      </c>
      <c r="X49" s="6">
        <v>181443.72</v>
      </c>
      <c r="Y49" s="6">
        <v>240547.24</v>
      </c>
    </row>
    <row r="50" spans="2:25" outlineLevel="2">
      <c r="B50" s="5" t="s">
        <v>763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5" t="s">
        <v>763</v>
      </c>
      <c r="N50" s="7">
        <v>0</v>
      </c>
      <c r="O50" s="6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5" t="s">
        <v>763</v>
      </c>
      <c r="X50" s="6">
        <v>0</v>
      </c>
      <c r="Y50" s="6">
        <v>0</v>
      </c>
    </row>
    <row r="51" spans="2:25" outlineLevel="2">
      <c r="B51" s="5" t="s">
        <v>764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5" t="s">
        <v>764</v>
      </c>
      <c r="N51" s="7">
        <v>0</v>
      </c>
      <c r="O51" s="6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5" t="s">
        <v>764</v>
      </c>
      <c r="X51" s="6">
        <v>0</v>
      </c>
      <c r="Y51" s="6">
        <v>0</v>
      </c>
    </row>
    <row r="52" spans="2:25" outlineLevel="2">
      <c r="B52" s="5" t="s">
        <v>765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 t="s">
        <v>765</v>
      </c>
      <c r="N52" s="7">
        <v>0</v>
      </c>
      <c r="O52" s="6">
        <v>0</v>
      </c>
      <c r="P52" s="6">
        <v>127764.84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5" t="s">
        <v>765</v>
      </c>
      <c r="X52" s="6">
        <v>127764.84</v>
      </c>
      <c r="Y52" s="6">
        <v>127764.84</v>
      </c>
    </row>
    <row r="53" spans="2:25" outlineLevel="1">
      <c r="B53" s="5" t="s">
        <v>766</v>
      </c>
      <c r="C53" s="7">
        <v>0</v>
      </c>
      <c r="D53" s="7">
        <v>0</v>
      </c>
      <c r="E53" s="7">
        <v>0</v>
      </c>
      <c r="F53" s="6">
        <v>8304.5400000000009</v>
      </c>
      <c r="G53" s="7">
        <v>0</v>
      </c>
      <c r="H53" s="6">
        <v>2966.82</v>
      </c>
      <c r="I53" s="7">
        <v>0</v>
      </c>
      <c r="J53" s="6">
        <v>13777.95</v>
      </c>
      <c r="K53" s="7">
        <v>0</v>
      </c>
      <c r="L53" s="7">
        <v>0</v>
      </c>
      <c r="M53" s="5" t="s">
        <v>766</v>
      </c>
      <c r="N53" s="6">
        <v>34054.21</v>
      </c>
      <c r="O53" s="6">
        <v>59103.519999999997</v>
      </c>
      <c r="P53" s="6">
        <v>225483.57</v>
      </c>
      <c r="Q53" s="7">
        <v>0</v>
      </c>
      <c r="R53" s="6">
        <v>64535.79</v>
      </c>
      <c r="S53" s="7">
        <v>0</v>
      </c>
      <c r="T53" s="6">
        <v>19189.2</v>
      </c>
      <c r="U53" s="7">
        <v>0</v>
      </c>
      <c r="V53" s="7">
        <v>0</v>
      </c>
      <c r="W53" s="5" t="s">
        <v>766</v>
      </c>
      <c r="X53" s="6">
        <v>309208.56</v>
      </c>
      <c r="Y53" s="6">
        <v>368312.08</v>
      </c>
    </row>
    <row r="54" spans="2:25">
      <c r="B54" s="5" t="s">
        <v>767</v>
      </c>
      <c r="C54" s="6">
        <v>2895102.12</v>
      </c>
      <c r="D54" s="6">
        <v>1520823.95</v>
      </c>
      <c r="E54" s="6">
        <v>4009989.91</v>
      </c>
      <c r="F54" s="6">
        <v>2777663.05</v>
      </c>
      <c r="G54" s="6">
        <v>2874799.91</v>
      </c>
      <c r="H54" s="6">
        <v>5439575.5700000003</v>
      </c>
      <c r="I54" s="6">
        <v>2449539.64</v>
      </c>
      <c r="J54" s="6">
        <v>2804158.84</v>
      </c>
      <c r="K54" s="6">
        <v>2731215.75</v>
      </c>
      <c r="L54" s="6">
        <v>1647069.01</v>
      </c>
      <c r="M54" s="5" t="s">
        <v>767</v>
      </c>
      <c r="N54" s="6">
        <v>1876200.52</v>
      </c>
      <c r="O54" s="6">
        <v>31026138.27</v>
      </c>
      <c r="P54" s="6">
        <v>8465193.0700000003</v>
      </c>
      <c r="Q54" s="6">
        <v>4326676.05</v>
      </c>
      <c r="R54" s="6">
        <v>337808.36</v>
      </c>
      <c r="S54" s="6">
        <v>2127964</v>
      </c>
      <c r="T54" s="6">
        <v>2703491.01</v>
      </c>
      <c r="U54" s="6">
        <v>2052052.78</v>
      </c>
      <c r="V54" s="6">
        <v>479923.71</v>
      </c>
      <c r="W54" s="5" t="s">
        <v>767</v>
      </c>
      <c r="X54" s="6">
        <v>20493108.98</v>
      </c>
      <c r="Y54" s="6">
        <v>51519247.25</v>
      </c>
    </row>
    <row r="55" spans="2:25">
      <c r="B55" s="5" t="s">
        <v>768</v>
      </c>
      <c r="C55" s="6">
        <v>2895102.12</v>
      </c>
      <c r="D55" s="6">
        <v>1520823.95</v>
      </c>
      <c r="E55" s="6">
        <v>4009989.91</v>
      </c>
      <c r="F55" s="6">
        <v>2769358.51</v>
      </c>
      <c r="G55" s="6">
        <v>2874799.91</v>
      </c>
      <c r="H55" s="6">
        <v>5436608.75</v>
      </c>
      <c r="I55" s="6">
        <v>2449539.64</v>
      </c>
      <c r="J55" s="6">
        <v>2790380.89</v>
      </c>
      <c r="K55" s="6">
        <v>2731215.75</v>
      </c>
      <c r="L55" s="6">
        <v>1647069.01</v>
      </c>
      <c r="M55" s="5" t="s">
        <v>768</v>
      </c>
      <c r="N55" s="6">
        <v>1842146.31</v>
      </c>
      <c r="O55" s="6">
        <v>30967034.75</v>
      </c>
      <c r="P55" s="6">
        <v>8239709.5</v>
      </c>
      <c r="Q55" s="6">
        <v>4326676.05</v>
      </c>
      <c r="R55" s="6">
        <v>273272.57</v>
      </c>
      <c r="S55" s="6">
        <v>2127964</v>
      </c>
      <c r="T55" s="6">
        <v>2684301.81</v>
      </c>
      <c r="U55" s="6">
        <v>2052052.78</v>
      </c>
      <c r="V55" s="6">
        <v>479923.71</v>
      </c>
      <c r="W55" s="5" t="s">
        <v>768</v>
      </c>
      <c r="X55" s="6">
        <v>20183900.420000002</v>
      </c>
      <c r="Y55" s="6">
        <v>51150935.170000002</v>
      </c>
    </row>
    <row r="56" spans="2:25" outlineLevel="1">
      <c r="B56" s="5" t="s">
        <v>769</v>
      </c>
      <c r="C56" s="6">
        <v>-1586522.62</v>
      </c>
      <c r="D56" s="6">
        <v>-696861</v>
      </c>
      <c r="E56" s="6">
        <v>-3047961.43</v>
      </c>
      <c r="F56" s="6">
        <v>-1442832.98</v>
      </c>
      <c r="G56" s="6">
        <v>-2358835.91</v>
      </c>
      <c r="H56" s="6">
        <v>-3792995.12</v>
      </c>
      <c r="I56" s="6">
        <v>-2378753.59</v>
      </c>
      <c r="J56" s="6">
        <v>-1962472.17</v>
      </c>
      <c r="K56" s="6">
        <v>-1252521</v>
      </c>
      <c r="L56" s="6">
        <v>-780134.98</v>
      </c>
      <c r="M56" s="5" t="s">
        <v>769</v>
      </c>
      <c r="N56" s="6">
        <v>-1010408</v>
      </c>
      <c r="O56" s="6">
        <v>-20310298.800000001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5" t="s">
        <v>769</v>
      </c>
      <c r="X56" s="6">
        <v>0</v>
      </c>
      <c r="Y56" s="6">
        <v>-20310298.800000001</v>
      </c>
    </row>
    <row r="57" spans="2:25" outlineLevel="1">
      <c r="B57" s="5" t="s">
        <v>770</v>
      </c>
      <c r="C57" s="6">
        <v>-1237136.3999999999</v>
      </c>
      <c r="D57" s="6">
        <v>-538380</v>
      </c>
      <c r="E57" s="6">
        <v>-2240892</v>
      </c>
      <c r="F57" s="6">
        <v>-1052737.2</v>
      </c>
      <c r="G57" s="6">
        <v>-1736157.6</v>
      </c>
      <c r="H57" s="6">
        <v>-2313021.6</v>
      </c>
      <c r="I57" s="6">
        <v>-1785852</v>
      </c>
      <c r="J57" s="6">
        <v>-1535734.6</v>
      </c>
      <c r="K57" s="6">
        <v>-924480</v>
      </c>
      <c r="L57" s="6">
        <v>-539056.80000000005</v>
      </c>
      <c r="M57" s="5" t="s">
        <v>770</v>
      </c>
      <c r="N57" s="6">
        <v>-728280</v>
      </c>
      <c r="O57" s="6">
        <v>-14631728.199999999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5" t="s">
        <v>770</v>
      </c>
      <c r="X57" s="6">
        <v>0</v>
      </c>
      <c r="Y57" s="6">
        <v>-14631728.199999999</v>
      </c>
    </row>
    <row r="58" spans="2:25" outlineLevel="1">
      <c r="B58" s="5" t="s">
        <v>771</v>
      </c>
      <c r="C58" s="6">
        <v>-206189.4</v>
      </c>
      <c r="D58" s="6">
        <v>-89730</v>
      </c>
      <c r="E58" s="6">
        <v>-373482</v>
      </c>
      <c r="F58" s="6">
        <v>-175456.2</v>
      </c>
      <c r="G58" s="6">
        <v>-289359.59999999998</v>
      </c>
      <c r="H58" s="6">
        <v>-385503.6</v>
      </c>
      <c r="I58" s="6">
        <v>-297642</v>
      </c>
      <c r="J58" s="6">
        <v>-255898.6</v>
      </c>
      <c r="K58" s="6">
        <v>-154080</v>
      </c>
      <c r="L58" s="6">
        <v>-89842.8</v>
      </c>
      <c r="M58" s="5" t="s">
        <v>771</v>
      </c>
      <c r="N58" s="6">
        <v>-121380</v>
      </c>
      <c r="O58" s="6">
        <v>-2438564.2000000002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5" t="s">
        <v>771</v>
      </c>
      <c r="X58" s="6">
        <v>0</v>
      </c>
      <c r="Y58" s="6">
        <v>-2438564.2000000002</v>
      </c>
    </row>
    <row r="59" spans="2:25" outlineLevel="1">
      <c r="B59" s="5" t="s">
        <v>772</v>
      </c>
      <c r="C59" s="6">
        <v>-236351.5</v>
      </c>
      <c r="D59" s="6">
        <v>-213821.3</v>
      </c>
      <c r="E59" s="6">
        <v>-273025.06</v>
      </c>
      <c r="F59" s="6">
        <v>-271656</v>
      </c>
      <c r="G59" s="6">
        <v>-41503</v>
      </c>
      <c r="H59" s="7">
        <v>0</v>
      </c>
      <c r="I59" s="7">
        <v>0</v>
      </c>
      <c r="J59" s="7">
        <v>0</v>
      </c>
      <c r="K59" s="6">
        <v>-282975</v>
      </c>
      <c r="L59" s="6">
        <v>-256564</v>
      </c>
      <c r="M59" s="5" t="s">
        <v>772</v>
      </c>
      <c r="N59" s="7">
        <v>0</v>
      </c>
      <c r="O59" s="6">
        <v>-1575895.86</v>
      </c>
      <c r="P59" s="7">
        <v>0</v>
      </c>
      <c r="Q59" s="7">
        <v>0</v>
      </c>
      <c r="R59" s="7">
        <v>0</v>
      </c>
      <c r="S59" s="7">
        <v>0</v>
      </c>
      <c r="T59" s="6">
        <v>-1316744.6599999999</v>
      </c>
      <c r="U59" s="7">
        <v>0</v>
      </c>
      <c r="V59" s="7">
        <v>0</v>
      </c>
      <c r="W59" s="5" t="s">
        <v>772</v>
      </c>
      <c r="X59" s="6">
        <v>-1316744.6599999999</v>
      </c>
      <c r="Y59" s="6">
        <v>-2892640.52</v>
      </c>
    </row>
    <row r="60" spans="2:25">
      <c r="B60" s="5" t="s">
        <v>773</v>
      </c>
      <c r="C60" s="6">
        <v>-3266199.92</v>
      </c>
      <c r="D60" s="6">
        <v>-1538792.3</v>
      </c>
      <c r="E60" s="6">
        <v>-5935360.4900000002</v>
      </c>
      <c r="F60" s="6">
        <v>-2942682.38</v>
      </c>
      <c r="G60" s="6">
        <v>-4425856.1100000003</v>
      </c>
      <c r="H60" s="6">
        <v>-6491520.3200000003</v>
      </c>
      <c r="I60" s="6">
        <v>-4462247.59</v>
      </c>
      <c r="J60" s="6">
        <v>-3754105.37</v>
      </c>
      <c r="K60" s="6">
        <v>-2614056</v>
      </c>
      <c r="L60" s="6">
        <v>-1665598.58</v>
      </c>
      <c r="M60" s="5" t="s">
        <v>773</v>
      </c>
      <c r="N60" s="6">
        <v>-1860068</v>
      </c>
      <c r="O60" s="6">
        <v>-38956487.060000002</v>
      </c>
      <c r="P60" s="7">
        <v>0</v>
      </c>
      <c r="Q60" s="7">
        <v>0</v>
      </c>
      <c r="R60" s="7">
        <v>0</v>
      </c>
      <c r="S60" s="7">
        <v>0</v>
      </c>
      <c r="T60" s="6">
        <v>-1316744.6599999999</v>
      </c>
      <c r="U60" s="7">
        <v>0</v>
      </c>
      <c r="V60" s="7">
        <v>0</v>
      </c>
      <c r="W60" s="5" t="s">
        <v>773</v>
      </c>
      <c r="X60" s="6">
        <v>-1316744.6599999999</v>
      </c>
      <c r="Y60" s="6">
        <v>-40273231.719999999</v>
      </c>
    </row>
    <row r="61" spans="2:25">
      <c r="B61" s="47" t="s">
        <v>774</v>
      </c>
      <c r="C61" s="48">
        <v>-371097.8</v>
      </c>
      <c r="D61" s="48">
        <v>-17968.349999999999</v>
      </c>
      <c r="E61" s="48">
        <v>-1925370.58</v>
      </c>
      <c r="F61" s="48">
        <v>-165019.32999999999</v>
      </c>
      <c r="G61" s="48">
        <v>-1551056.2</v>
      </c>
      <c r="H61" s="48">
        <v>-1051944.75</v>
      </c>
      <c r="I61" s="48">
        <v>-2012707.95</v>
      </c>
      <c r="J61" s="48">
        <v>-949946.53</v>
      </c>
      <c r="K61" s="48">
        <v>117159.75</v>
      </c>
      <c r="L61" s="48">
        <v>-18529.57</v>
      </c>
      <c r="M61" s="47" t="s">
        <v>774</v>
      </c>
      <c r="N61" s="48">
        <v>16132.52</v>
      </c>
      <c r="O61" s="48">
        <v>-7930348.79</v>
      </c>
      <c r="P61" s="48">
        <v>8465193.0700000003</v>
      </c>
      <c r="Q61" s="48">
        <v>4326676.05</v>
      </c>
      <c r="R61" s="48">
        <v>337808.36</v>
      </c>
      <c r="S61" s="48">
        <v>2127964</v>
      </c>
      <c r="T61" s="48">
        <v>1386746.35</v>
      </c>
      <c r="U61" s="48">
        <v>2052052.78</v>
      </c>
      <c r="V61" s="48">
        <v>479923.71</v>
      </c>
      <c r="W61" s="47" t="s">
        <v>774</v>
      </c>
      <c r="X61" s="48">
        <v>19176364.32</v>
      </c>
      <c r="Y61" s="48">
        <v>11246015.529999999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7"/>
  <sheetViews>
    <sheetView topLeftCell="X70" workbookViewId="0">
      <selection activeCell="AB94" sqref="AB94"/>
    </sheetView>
  </sheetViews>
  <sheetFormatPr defaultColWidth="11.42578125" defaultRowHeight="15" outlineLevelRow="5"/>
  <cols>
    <col min="1" max="1" width="1.7109375" style="1" customWidth="1"/>
    <col min="2" max="2" width="50.7109375" style="1" customWidth="1"/>
    <col min="3" max="12" width="18.7109375" style="1" customWidth="1"/>
    <col min="13" max="13" width="50.7109375" style="1" customWidth="1"/>
    <col min="14" max="23" width="18.7109375" style="1" customWidth="1"/>
    <col min="24" max="24" width="50.7109375" style="1" customWidth="1"/>
    <col min="25" max="32" width="18.7109375" style="1" customWidth="1"/>
    <col min="33" max="256" width="11.42578125" style="1"/>
    <col min="257" max="257" width="1.7109375" style="1" customWidth="1"/>
    <col min="258" max="258" width="50.7109375" style="1" customWidth="1"/>
    <col min="259" max="268" width="18.7109375" style="1" customWidth="1"/>
    <col min="269" max="269" width="50.7109375" style="1" customWidth="1"/>
    <col min="270" max="279" width="18.7109375" style="1" customWidth="1"/>
    <col min="280" max="280" width="50.7109375" style="1" customWidth="1"/>
    <col min="281" max="288" width="18.7109375" style="1" customWidth="1"/>
    <col min="289" max="512" width="11.42578125" style="1"/>
    <col min="513" max="513" width="1.7109375" style="1" customWidth="1"/>
    <col min="514" max="514" width="50.7109375" style="1" customWidth="1"/>
    <col min="515" max="524" width="18.7109375" style="1" customWidth="1"/>
    <col min="525" max="525" width="50.7109375" style="1" customWidth="1"/>
    <col min="526" max="535" width="18.7109375" style="1" customWidth="1"/>
    <col min="536" max="536" width="50.7109375" style="1" customWidth="1"/>
    <col min="537" max="544" width="18.7109375" style="1" customWidth="1"/>
    <col min="545" max="768" width="11.42578125" style="1"/>
    <col min="769" max="769" width="1.7109375" style="1" customWidth="1"/>
    <col min="770" max="770" width="50.7109375" style="1" customWidth="1"/>
    <col min="771" max="780" width="18.7109375" style="1" customWidth="1"/>
    <col min="781" max="781" width="50.7109375" style="1" customWidth="1"/>
    <col min="782" max="791" width="18.7109375" style="1" customWidth="1"/>
    <col min="792" max="792" width="50.7109375" style="1" customWidth="1"/>
    <col min="793" max="800" width="18.7109375" style="1" customWidth="1"/>
    <col min="801" max="1024" width="11.42578125" style="1"/>
    <col min="1025" max="1025" width="1.7109375" style="1" customWidth="1"/>
    <col min="1026" max="1026" width="50.7109375" style="1" customWidth="1"/>
    <col min="1027" max="1036" width="18.7109375" style="1" customWidth="1"/>
    <col min="1037" max="1037" width="50.7109375" style="1" customWidth="1"/>
    <col min="1038" max="1047" width="18.7109375" style="1" customWidth="1"/>
    <col min="1048" max="1048" width="50.7109375" style="1" customWidth="1"/>
    <col min="1049" max="1056" width="18.7109375" style="1" customWidth="1"/>
    <col min="1057" max="1280" width="11.42578125" style="1"/>
    <col min="1281" max="1281" width="1.7109375" style="1" customWidth="1"/>
    <col min="1282" max="1282" width="50.7109375" style="1" customWidth="1"/>
    <col min="1283" max="1292" width="18.7109375" style="1" customWidth="1"/>
    <col min="1293" max="1293" width="50.7109375" style="1" customWidth="1"/>
    <col min="1294" max="1303" width="18.7109375" style="1" customWidth="1"/>
    <col min="1304" max="1304" width="50.7109375" style="1" customWidth="1"/>
    <col min="1305" max="1312" width="18.7109375" style="1" customWidth="1"/>
    <col min="1313" max="1536" width="11.42578125" style="1"/>
    <col min="1537" max="1537" width="1.7109375" style="1" customWidth="1"/>
    <col min="1538" max="1538" width="50.7109375" style="1" customWidth="1"/>
    <col min="1539" max="1548" width="18.7109375" style="1" customWidth="1"/>
    <col min="1549" max="1549" width="50.7109375" style="1" customWidth="1"/>
    <col min="1550" max="1559" width="18.7109375" style="1" customWidth="1"/>
    <col min="1560" max="1560" width="50.7109375" style="1" customWidth="1"/>
    <col min="1561" max="1568" width="18.7109375" style="1" customWidth="1"/>
    <col min="1569" max="1792" width="11.42578125" style="1"/>
    <col min="1793" max="1793" width="1.7109375" style="1" customWidth="1"/>
    <col min="1794" max="1794" width="50.7109375" style="1" customWidth="1"/>
    <col min="1795" max="1804" width="18.7109375" style="1" customWidth="1"/>
    <col min="1805" max="1805" width="50.7109375" style="1" customWidth="1"/>
    <col min="1806" max="1815" width="18.7109375" style="1" customWidth="1"/>
    <col min="1816" max="1816" width="50.7109375" style="1" customWidth="1"/>
    <col min="1817" max="1824" width="18.7109375" style="1" customWidth="1"/>
    <col min="1825" max="2048" width="11.42578125" style="1"/>
    <col min="2049" max="2049" width="1.7109375" style="1" customWidth="1"/>
    <col min="2050" max="2050" width="50.7109375" style="1" customWidth="1"/>
    <col min="2051" max="2060" width="18.7109375" style="1" customWidth="1"/>
    <col min="2061" max="2061" width="50.7109375" style="1" customWidth="1"/>
    <col min="2062" max="2071" width="18.7109375" style="1" customWidth="1"/>
    <col min="2072" max="2072" width="50.7109375" style="1" customWidth="1"/>
    <col min="2073" max="2080" width="18.7109375" style="1" customWidth="1"/>
    <col min="2081" max="2304" width="11.42578125" style="1"/>
    <col min="2305" max="2305" width="1.7109375" style="1" customWidth="1"/>
    <col min="2306" max="2306" width="50.7109375" style="1" customWidth="1"/>
    <col min="2307" max="2316" width="18.7109375" style="1" customWidth="1"/>
    <col min="2317" max="2317" width="50.7109375" style="1" customWidth="1"/>
    <col min="2318" max="2327" width="18.7109375" style="1" customWidth="1"/>
    <col min="2328" max="2328" width="50.7109375" style="1" customWidth="1"/>
    <col min="2329" max="2336" width="18.7109375" style="1" customWidth="1"/>
    <col min="2337" max="2560" width="11.42578125" style="1"/>
    <col min="2561" max="2561" width="1.7109375" style="1" customWidth="1"/>
    <col min="2562" max="2562" width="50.7109375" style="1" customWidth="1"/>
    <col min="2563" max="2572" width="18.7109375" style="1" customWidth="1"/>
    <col min="2573" max="2573" width="50.7109375" style="1" customWidth="1"/>
    <col min="2574" max="2583" width="18.7109375" style="1" customWidth="1"/>
    <col min="2584" max="2584" width="50.7109375" style="1" customWidth="1"/>
    <col min="2585" max="2592" width="18.7109375" style="1" customWidth="1"/>
    <col min="2593" max="2816" width="11.42578125" style="1"/>
    <col min="2817" max="2817" width="1.7109375" style="1" customWidth="1"/>
    <col min="2818" max="2818" width="50.7109375" style="1" customWidth="1"/>
    <col min="2819" max="2828" width="18.7109375" style="1" customWidth="1"/>
    <col min="2829" max="2829" width="50.7109375" style="1" customWidth="1"/>
    <col min="2830" max="2839" width="18.7109375" style="1" customWidth="1"/>
    <col min="2840" max="2840" width="50.7109375" style="1" customWidth="1"/>
    <col min="2841" max="2848" width="18.7109375" style="1" customWidth="1"/>
    <col min="2849" max="3072" width="11.42578125" style="1"/>
    <col min="3073" max="3073" width="1.7109375" style="1" customWidth="1"/>
    <col min="3074" max="3074" width="50.7109375" style="1" customWidth="1"/>
    <col min="3075" max="3084" width="18.7109375" style="1" customWidth="1"/>
    <col min="3085" max="3085" width="50.7109375" style="1" customWidth="1"/>
    <col min="3086" max="3095" width="18.7109375" style="1" customWidth="1"/>
    <col min="3096" max="3096" width="50.7109375" style="1" customWidth="1"/>
    <col min="3097" max="3104" width="18.7109375" style="1" customWidth="1"/>
    <col min="3105" max="3328" width="11.42578125" style="1"/>
    <col min="3329" max="3329" width="1.7109375" style="1" customWidth="1"/>
    <col min="3330" max="3330" width="50.7109375" style="1" customWidth="1"/>
    <col min="3331" max="3340" width="18.7109375" style="1" customWidth="1"/>
    <col min="3341" max="3341" width="50.7109375" style="1" customWidth="1"/>
    <col min="3342" max="3351" width="18.7109375" style="1" customWidth="1"/>
    <col min="3352" max="3352" width="50.7109375" style="1" customWidth="1"/>
    <col min="3353" max="3360" width="18.7109375" style="1" customWidth="1"/>
    <col min="3361" max="3584" width="11.42578125" style="1"/>
    <col min="3585" max="3585" width="1.7109375" style="1" customWidth="1"/>
    <col min="3586" max="3586" width="50.7109375" style="1" customWidth="1"/>
    <col min="3587" max="3596" width="18.7109375" style="1" customWidth="1"/>
    <col min="3597" max="3597" width="50.7109375" style="1" customWidth="1"/>
    <col min="3598" max="3607" width="18.7109375" style="1" customWidth="1"/>
    <col min="3608" max="3608" width="50.7109375" style="1" customWidth="1"/>
    <col min="3609" max="3616" width="18.7109375" style="1" customWidth="1"/>
    <col min="3617" max="3840" width="11.42578125" style="1"/>
    <col min="3841" max="3841" width="1.7109375" style="1" customWidth="1"/>
    <col min="3842" max="3842" width="50.7109375" style="1" customWidth="1"/>
    <col min="3843" max="3852" width="18.7109375" style="1" customWidth="1"/>
    <col min="3853" max="3853" width="50.7109375" style="1" customWidth="1"/>
    <col min="3854" max="3863" width="18.7109375" style="1" customWidth="1"/>
    <col min="3864" max="3864" width="50.7109375" style="1" customWidth="1"/>
    <col min="3865" max="3872" width="18.7109375" style="1" customWidth="1"/>
    <col min="3873" max="4096" width="11.42578125" style="1"/>
    <col min="4097" max="4097" width="1.7109375" style="1" customWidth="1"/>
    <col min="4098" max="4098" width="50.7109375" style="1" customWidth="1"/>
    <col min="4099" max="4108" width="18.7109375" style="1" customWidth="1"/>
    <col min="4109" max="4109" width="50.7109375" style="1" customWidth="1"/>
    <col min="4110" max="4119" width="18.7109375" style="1" customWidth="1"/>
    <col min="4120" max="4120" width="50.7109375" style="1" customWidth="1"/>
    <col min="4121" max="4128" width="18.7109375" style="1" customWidth="1"/>
    <col min="4129" max="4352" width="11.42578125" style="1"/>
    <col min="4353" max="4353" width="1.7109375" style="1" customWidth="1"/>
    <col min="4354" max="4354" width="50.7109375" style="1" customWidth="1"/>
    <col min="4355" max="4364" width="18.7109375" style="1" customWidth="1"/>
    <col min="4365" max="4365" width="50.7109375" style="1" customWidth="1"/>
    <col min="4366" max="4375" width="18.7109375" style="1" customWidth="1"/>
    <col min="4376" max="4376" width="50.7109375" style="1" customWidth="1"/>
    <col min="4377" max="4384" width="18.7109375" style="1" customWidth="1"/>
    <col min="4385" max="4608" width="11.42578125" style="1"/>
    <col min="4609" max="4609" width="1.7109375" style="1" customWidth="1"/>
    <col min="4610" max="4610" width="50.7109375" style="1" customWidth="1"/>
    <col min="4611" max="4620" width="18.7109375" style="1" customWidth="1"/>
    <col min="4621" max="4621" width="50.7109375" style="1" customWidth="1"/>
    <col min="4622" max="4631" width="18.7109375" style="1" customWidth="1"/>
    <col min="4632" max="4632" width="50.7109375" style="1" customWidth="1"/>
    <col min="4633" max="4640" width="18.7109375" style="1" customWidth="1"/>
    <col min="4641" max="4864" width="11.42578125" style="1"/>
    <col min="4865" max="4865" width="1.7109375" style="1" customWidth="1"/>
    <col min="4866" max="4866" width="50.7109375" style="1" customWidth="1"/>
    <col min="4867" max="4876" width="18.7109375" style="1" customWidth="1"/>
    <col min="4877" max="4877" width="50.7109375" style="1" customWidth="1"/>
    <col min="4878" max="4887" width="18.7109375" style="1" customWidth="1"/>
    <col min="4888" max="4888" width="50.7109375" style="1" customWidth="1"/>
    <col min="4889" max="4896" width="18.7109375" style="1" customWidth="1"/>
    <col min="4897" max="5120" width="11.42578125" style="1"/>
    <col min="5121" max="5121" width="1.7109375" style="1" customWidth="1"/>
    <col min="5122" max="5122" width="50.7109375" style="1" customWidth="1"/>
    <col min="5123" max="5132" width="18.7109375" style="1" customWidth="1"/>
    <col min="5133" max="5133" width="50.7109375" style="1" customWidth="1"/>
    <col min="5134" max="5143" width="18.7109375" style="1" customWidth="1"/>
    <col min="5144" max="5144" width="50.7109375" style="1" customWidth="1"/>
    <col min="5145" max="5152" width="18.7109375" style="1" customWidth="1"/>
    <col min="5153" max="5376" width="11.42578125" style="1"/>
    <col min="5377" max="5377" width="1.7109375" style="1" customWidth="1"/>
    <col min="5378" max="5378" width="50.7109375" style="1" customWidth="1"/>
    <col min="5379" max="5388" width="18.7109375" style="1" customWidth="1"/>
    <col min="5389" max="5389" width="50.7109375" style="1" customWidth="1"/>
    <col min="5390" max="5399" width="18.7109375" style="1" customWidth="1"/>
    <col min="5400" max="5400" width="50.7109375" style="1" customWidth="1"/>
    <col min="5401" max="5408" width="18.7109375" style="1" customWidth="1"/>
    <col min="5409" max="5632" width="11.42578125" style="1"/>
    <col min="5633" max="5633" width="1.7109375" style="1" customWidth="1"/>
    <col min="5634" max="5634" width="50.7109375" style="1" customWidth="1"/>
    <col min="5635" max="5644" width="18.7109375" style="1" customWidth="1"/>
    <col min="5645" max="5645" width="50.7109375" style="1" customWidth="1"/>
    <col min="5646" max="5655" width="18.7109375" style="1" customWidth="1"/>
    <col min="5656" max="5656" width="50.7109375" style="1" customWidth="1"/>
    <col min="5657" max="5664" width="18.7109375" style="1" customWidth="1"/>
    <col min="5665" max="5888" width="11.42578125" style="1"/>
    <col min="5889" max="5889" width="1.7109375" style="1" customWidth="1"/>
    <col min="5890" max="5890" width="50.7109375" style="1" customWidth="1"/>
    <col min="5891" max="5900" width="18.7109375" style="1" customWidth="1"/>
    <col min="5901" max="5901" width="50.7109375" style="1" customWidth="1"/>
    <col min="5902" max="5911" width="18.7109375" style="1" customWidth="1"/>
    <col min="5912" max="5912" width="50.7109375" style="1" customWidth="1"/>
    <col min="5913" max="5920" width="18.7109375" style="1" customWidth="1"/>
    <col min="5921" max="6144" width="11.42578125" style="1"/>
    <col min="6145" max="6145" width="1.7109375" style="1" customWidth="1"/>
    <col min="6146" max="6146" width="50.7109375" style="1" customWidth="1"/>
    <col min="6147" max="6156" width="18.7109375" style="1" customWidth="1"/>
    <col min="6157" max="6157" width="50.7109375" style="1" customWidth="1"/>
    <col min="6158" max="6167" width="18.7109375" style="1" customWidth="1"/>
    <col min="6168" max="6168" width="50.7109375" style="1" customWidth="1"/>
    <col min="6169" max="6176" width="18.7109375" style="1" customWidth="1"/>
    <col min="6177" max="6400" width="11.42578125" style="1"/>
    <col min="6401" max="6401" width="1.7109375" style="1" customWidth="1"/>
    <col min="6402" max="6402" width="50.7109375" style="1" customWidth="1"/>
    <col min="6403" max="6412" width="18.7109375" style="1" customWidth="1"/>
    <col min="6413" max="6413" width="50.7109375" style="1" customWidth="1"/>
    <col min="6414" max="6423" width="18.7109375" style="1" customWidth="1"/>
    <col min="6424" max="6424" width="50.7109375" style="1" customWidth="1"/>
    <col min="6425" max="6432" width="18.7109375" style="1" customWidth="1"/>
    <col min="6433" max="6656" width="11.42578125" style="1"/>
    <col min="6657" max="6657" width="1.7109375" style="1" customWidth="1"/>
    <col min="6658" max="6658" width="50.7109375" style="1" customWidth="1"/>
    <col min="6659" max="6668" width="18.7109375" style="1" customWidth="1"/>
    <col min="6669" max="6669" width="50.7109375" style="1" customWidth="1"/>
    <col min="6670" max="6679" width="18.7109375" style="1" customWidth="1"/>
    <col min="6680" max="6680" width="50.7109375" style="1" customWidth="1"/>
    <col min="6681" max="6688" width="18.7109375" style="1" customWidth="1"/>
    <col min="6689" max="6912" width="11.42578125" style="1"/>
    <col min="6913" max="6913" width="1.7109375" style="1" customWidth="1"/>
    <col min="6914" max="6914" width="50.7109375" style="1" customWidth="1"/>
    <col min="6915" max="6924" width="18.7109375" style="1" customWidth="1"/>
    <col min="6925" max="6925" width="50.7109375" style="1" customWidth="1"/>
    <col min="6926" max="6935" width="18.7109375" style="1" customWidth="1"/>
    <col min="6936" max="6936" width="50.7109375" style="1" customWidth="1"/>
    <col min="6937" max="6944" width="18.7109375" style="1" customWidth="1"/>
    <col min="6945" max="7168" width="11.42578125" style="1"/>
    <col min="7169" max="7169" width="1.7109375" style="1" customWidth="1"/>
    <col min="7170" max="7170" width="50.7109375" style="1" customWidth="1"/>
    <col min="7171" max="7180" width="18.7109375" style="1" customWidth="1"/>
    <col min="7181" max="7181" width="50.7109375" style="1" customWidth="1"/>
    <col min="7182" max="7191" width="18.7109375" style="1" customWidth="1"/>
    <col min="7192" max="7192" width="50.7109375" style="1" customWidth="1"/>
    <col min="7193" max="7200" width="18.7109375" style="1" customWidth="1"/>
    <col min="7201" max="7424" width="11.42578125" style="1"/>
    <col min="7425" max="7425" width="1.7109375" style="1" customWidth="1"/>
    <col min="7426" max="7426" width="50.7109375" style="1" customWidth="1"/>
    <col min="7427" max="7436" width="18.7109375" style="1" customWidth="1"/>
    <col min="7437" max="7437" width="50.7109375" style="1" customWidth="1"/>
    <col min="7438" max="7447" width="18.7109375" style="1" customWidth="1"/>
    <col min="7448" max="7448" width="50.7109375" style="1" customWidth="1"/>
    <col min="7449" max="7456" width="18.7109375" style="1" customWidth="1"/>
    <col min="7457" max="7680" width="11.42578125" style="1"/>
    <col min="7681" max="7681" width="1.7109375" style="1" customWidth="1"/>
    <col min="7682" max="7682" width="50.7109375" style="1" customWidth="1"/>
    <col min="7683" max="7692" width="18.7109375" style="1" customWidth="1"/>
    <col min="7693" max="7693" width="50.7109375" style="1" customWidth="1"/>
    <col min="7694" max="7703" width="18.7109375" style="1" customWidth="1"/>
    <col min="7704" max="7704" width="50.7109375" style="1" customWidth="1"/>
    <col min="7705" max="7712" width="18.7109375" style="1" customWidth="1"/>
    <col min="7713" max="7936" width="11.42578125" style="1"/>
    <col min="7937" max="7937" width="1.7109375" style="1" customWidth="1"/>
    <col min="7938" max="7938" width="50.7109375" style="1" customWidth="1"/>
    <col min="7939" max="7948" width="18.7109375" style="1" customWidth="1"/>
    <col min="7949" max="7949" width="50.7109375" style="1" customWidth="1"/>
    <col min="7950" max="7959" width="18.7109375" style="1" customWidth="1"/>
    <col min="7960" max="7960" width="50.7109375" style="1" customWidth="1"/>
    <col min="7961" max="7968" width="18.7109375" style="1" customWidth="1"/>
    <col min="7969" max="8192" width="11.42578125" style="1"/>
    <col min="8193" max="8193" width="1.7109375" style="1" customWidth="1"/>
    <col min="8194" max="8194" width="50.7109375" style="1" customWidth="1"/>
    <col min="8195" max="8204" width="18.7109375" style="1" customWidth="1"/>
    <col min="8205" max="8205" width="50.7109375" style="1" customWidth="1"/>
    <col min="8206" max="8215" width="18.7109375" style="1" customWidth="1"/>
    <col min="8216" max="8216" width="50.7109375" style="1" customWidth="1"/>
    <col min="8217" max="8224" width="18.7109375" style="1" customWidth="1"/>
    <col min="8225" max="8448" width="11.42578125" style="1"/>
    <col min="8449" max="8449" width="1.7109375" style="1" customWidth="1"/>
    <col min="8450" max="8450" width="50.7109375" style="1" customWidth="1"/>
    <col min="8451" max="8460" width="18.7109375" style="1" customWidth="1"/>
    <col min="8461" max="8461" width="50.7109375" style="1" customWidth="1"/>
    <col min="8462" max="8471" width="18.7109375" style="1" customWidth="1"/>
    <col min="8472" max="8472" width="50.7109375" style="1" customWidth="1"/>
    <col min="8473" max="8480" width="18.7109375" style="1" customWidth="1"/>
    <col min="8481" max="8704" width="11.42578125" style="1"/>
    <col min="8705" max="8705" width="1.7109375" style="1" customWidth="1"/>
    <col min="8706" max="8706" width="50.7109375" style="1" customWidth="1"/>
    <col min="8707" max="8716" width="18.7109375" style="1" customWidth="1"/>
    <col min="8717" max="8717" width="50.7109375" style="1" customWidth="1"/>
    <col min="8718" max="8727" width="18.7109375" style="1" customWidth="1"/>
    <col min="8728" max="8728" width="50.7109375" style="1" customWidth="1"/>
    <col min="8729" max="8736" width="18.7109375" style="1" customWidth="1"/>
    <col min="8737" max="8960" width="11.42578125" style="1"/>
    <col min="8961" max="8961" width="1.7109375" style="1" customWidth="1"/>
    <col min="8962" max="8962" width="50.7109375" style="1" customWidth="1"/>
    <col min="8963" max="8972" width="18.7109375" style="1" customWidth="1"/>
    <col min="8973" max="8973" width="50.7109375" style="1" customWidth="1"/>
    <col min="8974" max="8983" width="18.7109375" style="1" customWidth="1"/>
    <col min="8984" max="8984" width="50.7109375" style="1" customWidth="1"/>
    <col min="8985" max="8992" width="18.7109375" style="1" customWidth="1"/>
    <col min="8993" max="9216" width="11.42578125" style="1"/>
    <col min="9217" max="9217" width="1.7109375" style="1" customWidth="1"/>
    <col min="9218" max="9218" width="50.7109375" style="1" customWidth="1"/>
    <col min="9219" max="9228" width="18.7109375" style="1" customWidth="1"/>
    <col min="9229" max="9229" width="50.7109375" style="1" customWidth="1"/>
    <col min="9230" max="9239" width="18.7109375" style="1" customWidth="1"/>
    <col min="9240" max="9240" width="50.7109375" style="1" customWidth="1"/>
    <col min="9241" max="9248" width="18.7109375" style="1" customWidth="1"/>
    <col min="9249" max="9472" width="11.42578125" style="1"/>
    <col min="9473" max="9473" width="1.7109375" style="1" customWidth="1"/>
    <col min="9474" max="9474" width="50.7109375" style="1" customWidth="1"/>
    <col min="9475" max="9484" width="18.7109375" style="1" customWidth="1"/>
    <col min="9485" max="9485" width="50.7109375" style="1" customWidth="1"/>
    <col min="9486" max="9495" width="18.7109375" style="1" customWidth="1"/>
    <col min="9496" max="9496" width="50.7109375" style="1" customWidth="1"/>
    <col min="9497" max="9504" width="18.7109375" style="1" customWidth="1"/>
    <col min="9505" max="9728" width="11.42578125" style="1"/>
    <col min="9729" max="9729" width="1.7109375" style="1" customWidth="1"/>
    <col min="9730" max="9730" width="50.7109375" style="1" customWidth="1"/>
    <col min="9731" max="9740" width="18.7109375" style="1" customWidth="1"/>
    <col min="9741" max="9741" width="50.7109375" style="1" customWidth="1"/>
    <col min="9742" max="9751" width="18.7109375" style="1" customWidth="1"/>
    <col min="9752" max="9752" width="50.7109375" style="1" customWidth="1"/>
    <col min="9753" max="9760" width="18.7109375" style="1" customWidth="1"/>
    <col min="9761" max="9984" width="11.42578125" style="1"/>
    <col min="9985" max="9985" width="1.7109375" style="1" customWidth="1"/>
    <col min="9986" max="9986" width="50.7109375" style="1" customWidth="1"/>
    <col min="9987" max="9996" width="18.7109375" style="1" customWidth="1"/>
    <col min="9997" max="9997" width="50.7109375" style="1" customWidth="1"/>
    <col min="9998" max="10007" width="18.7109375" style="1" customWidth="1"/>
    <col min="10008" max="10008" width="50.7109375" style="1" customWidth="1"/>
    <col min="10009" max="10016" width="18.7109375" style="1" customWidth="1"/>
    <col min="10017" max="10240" width="11.42578125" style="1"/>
    <col min="10241" max="10241" width="1.7109375" style="1" customWidth="1"/>
    <col min="10242" max="10242" width="50.7109375" style="1" customWidth="1"/>
    <col min="10243" max="10252" width="18.7109375" style="1" customWidth="1"/>
    <col min="10253" max="10253" width="50.7109375" style="1" customWidth="1"/>
    <col min="10254" max="10263" width="18.7109375" style="1" customWidth="1"/>
    <col min="10264" max="10264" width="50.7109375" style="1" customWidth="1"/>
    <col min="10265" max="10272" width="18.7109375" style="1" customWidth="1"/>
    <col min="10273" max="10496" width="11.42578125" style="1"/>
    <col min="10497" max="10497" width="1.7109375" style="1" customWidth="1"/>
    <col min="10498" max="10498" width="50.7109375" style="1" customWidth="1"/>
    <col min="10499" max="10508" width="18.7109375" style="1" customWidth="1"/>
    <col min="10509" max="10509" width="50.7109375" style="1" customWidth="1"/>
    <col min="10510" max="10519" width="18.7109375" style="1" customWidth="1"/>
    <col min="10520" max="10520" width="50.7109375" style="1" customWidth="1"/>
    <col min="10521" max="10528" width="18.7109375" style="1" customWidth="1"/>
    <col min="10529" max="10752" width="11.42578125" style="1"/>
    <col min="10753" max="10753" width="1.7109375" style="1" customWidth="1"/>
    <col min="10754" max="10754" width="50.7109375" style="1" customWidth="1"/>
    <col min="10755" max="10764" width="18.7109375" style="1" customWidth="1"/>
    <col min="10765" max="10765" width="50.7109375" style="1" customWidth="1"/>
    <col min="10766" max="10775" width="18.7109375" style="1" customWidth="1"/>
    <col min="10776" max="10776" width="50.7109375" style="1" customWidth="1"/>
    <col min="10777" max="10784" width="18.7109375" style="1" customWidth="1"/>
    <col min="10785" max="11008" width="11.42578125" style="1"/>
    <col min="11009" max="11009" width="1.7109375" style="1" customWidth="1"/>
    <col min="11010" max="11010" width="50.7109375" style="1" customWidth="1"/>
    <col min="11011" max="11020" width="18.7109375" style="1" customWidth="1"/>
    <col min="11021" max="11021" width="50.7109375" style="1" customWidth="1"/>
    <col min="11022" max="11031" width="18.7109375" style="1" customWidth="1"/>
    <col min="11032" max="11032" width="50.7109375" style="1" customWidth="1"/>
    <col min="11033" max="11040" width="18.7109375" style="1" customWidth="1"/>
    <col min="11041" max="11264" width="11.42578125" style="1"/>
    <col min="11265" max="11265" width="1.7109375" style="1" customWidth="1"/>
    <col min="11266" max="11266" width="50.7109375" style="1" customWidth="1"/>
    <col min="11267" max="11276" width="18.7109375" style="1" customWidth="1"/>
    <col min="11277" max="11277" width="50.7109375" style="1" customWidth="1"/>
    <col min="11278" max="11287" width="18.7109375" style="1" customWidth="1"/>
    <col min="11288" max="11288" width="50.7109375" style="1" customWidth="1"/>
    <col min="11289" max="11296" width="18.7109375" style="1" customWidth="1"/>
    <col min="11297" max="11520" width="11.42578125" style="1"/>
    <col min="11521" max="11521" width="1.7109375" style="1" customWidth="1"/>
    <col min="11522" max="11522" width="50.7109375" style="1" customWidth="1"/>
    <col min="11523" max="11532" width="18.7109375" style="1" customWidth="1"/>
    <col min="11533" max="11533" width="50.7109375" style="1" customWidth="1"/>
    <col min="11534" max="11543" width="18.7109375" style="1" customWidth="1"/>
    <col min="11544" max="11544" width="50.7109375" style="1" customWidth="1"/>
    <col min="11545" max="11552" width="18.7109375" style="1" customWidth="1"/>
    <col min="11553" max="11776" width="11.42578125" style="1"/>
    <col min="11777" max="11777" width="1.7109375" style="1" customWidth="1"/>
    <col min="11778" max="11778" width="50.7109375" style="1" customWidth="1"/>
    <col min="11779" max="11788" width="18.7109375" style="1" customWidth="1"/>
    <col min="11789" max="11789" width="50.7109375" style="1" customWidth="1"/>
    <col min="11790" max="11799" width="18.7109375" style="1" customWidth="1"/>
    <col min="11800" max="11800" width="50.7109375" style="1" customWidth="1"/>
    <col min="11801" max="11808" width="18.7109375" style="1" customWidth="1"/>
    <col min="11809" max="12032" width="11.42578125" style="1"/>
    <col min="12033" max="12033" width="1.7109375" style="1" customWidth="1"/>
    <col min="12034" max="12034" width="50.7109375" style="1" customWidth="1"/>
    <col min="12035" max="12044" width="18.7109375" style="1" customWidth="1"/>
    <col min="12045" max="12045" width="50.7109375" style="1" customWidth="1"/>
    <col min="12046" max="12055" width="18.7109375" style="1" customWidth="1"/>
    <col min="12056" max="12056" width="50.7109375" style="1" customWidth="1"/>
    <col min="12057" max="12064" width="18.7109375" style="1" customWidth="1"/>
    <col min="12065" max="12288" width="11.42578125" style="1"/>
    <col min="12289" max="12289" width="1.7109375" style="1" customWidth="1"/>
    <col min="12290" max="12290" width="50.7109375" style="1" customWidth="1"/>
    <col min="12291" max="12300" width="18.7109375" style="1" customWidth="1"/>
    <col min="12301" max="12301" width="50.7109375" style="1" customWidth="1"/>
    <col min="12302" max="12311" width="18.7109375" style="1" customWidth="1"/>
    <col min="12312" max="12312" width="50.7109375" style="1" customWidth="1"/>
    <col min="12313" max="12320" width="18.7109375" style="1" customWidth="1"/>
    <col min="12321" max="12544" width="11.42578125" style="1"/>
    <col min="12545" max="12545" width="1.7109375" style="1" customWidth="1"/>
    <col min="12546" max="12546" width="50.7109375" style="1" customWidth="1"/>
    <col min="12547" max="12556" width="18.7109375" style="1" customWidth="1"/>
    <col min="12557" max="12557" width="50.7109375" style="1" customWidth="1"/>
    <col min="12558" max="12567" width="18.7109375" style="1" customWidth="1"/>
    <col min="12568" max="12568" width="50.7109375" style="1" customWidth="1"/>
    <col min="12569" max="12576" width="18.7109375" style="1" customWidth="1"/>
    <col min="12577" max="12800" width="11.42578125" style="1"/>
    <col min="12801" max="12801" width="1.7109375" style="1" customWidth="1"/>
    <col min="12802" max="12802" width="50.7109375" style="1" customWidth="1"/>
    <col min="12803" max="12812" width="18.7109375" style="1" customWidth="1"/>
    <col min="12813" max="12813" width="50.7109375" style="1" customWidth="1"/>
    <col min="12814" max="12823" width="18.7109375" style="1" customWidth="1"/>
    <col min="12824" max="12824" width="50.7109375" style="1" customWidth="1"/>
    <col min="12825" max="12832" width="18.7109375" style="1" customWidth="1"/>
    <col min="12833" max="13056" width="11.42578125" style="1"/>
    <col min="13057" max="13057" width="1.7109375" style="1" customWidth="1"/>
    <col min="13058" max="13058" width="50.7109375" style="1" customWidth="1"/>
    <col min="13059" max="13068" width="18.7109375" style="1" customWidth="1"/>
    <col min="13069" max="13069" width="50.7109375" style="1" customWidth="1"/>
    <col min="13070" max="13079" width="18.7109375" style="1" customWidth="1"/>
    <col min="13080" max="13080" width="50.7109375" style="1" customWidth="1"/>
    <col min="13081" max="13088" width="18.7109375" style="1" customWidth="1"/>
    <col min="13089" max="13312" width="11.42578125" style="1"/>
    <col min="13313" max="13313" width="1.7109375" style="1" customWidth="1"/>
    <col min="13314" max="13314" width="50.7109375" style="1" customWidth="1"/>
    <col min="13315" max="13324" width="18.7109375" style="1" customWidth="1"/>
    <col min="13325" max="13325" width="50.7109375" style="1" customWidth="1"/>
    <col min="13326" max="13335" width="18.7109375" style="1" customWidth="1"/>
    <col min="13336" max="13336" width="50.7109375" style="1" customWidth="1"/>
    <col min="13337" max="13344" width="18.7109375" style="1" customWidth="1"/>
    <col min="13345" max="13568" width="11.42578125" style="1"/>
    <col min="13569" max="13569" width="1.7109375" style="1" customWidth="1"/>
    <col min="13570" max="13570" width="50.7109375" style="1" customWidth="1"/>
    <col min="13571" max="13580" width="18.7109375" style="1" customWidth="1"/>
    <col min="13581" max="13581" width="50.7109375" style="1" customWidth="1"/>
    <col min="13582" max="13591" width="18.7109375" style="1" customWidth="1"/>
    <col min="13592" max="13592" width="50.7109375" style="1" customWidth="1"/>
    <col min="13593" max="13600" width="18.7109375" style="1" customWidth="1"/>
    <col min="13601" max="13824" width="11.42578125" style="1"/>
    <col min="13825" max="13825" width="1.7109375" style="1" customWidth="1"/>
    <col min="13826" max="13826" width="50.7109375" style="1" customWidth="1"/>
    <col min="13827" max="13836" width="18.7109375" style="1" customWidth="1"/>
    <col min="13837" max="13837" width="50.7109375" style="1" customWidth="1"/>
    <col min="13838" max="13847" width="18.7109375" style="1" customWidth="1"/>
    <col min="13848" max="13848" width="50.7109375" style="1" customWidth="1"/>
    <col min="13849" max="13856" width="18.7109375" style="1" customWidth="1"/>
    <col min="13857" max="14080" width="11.42578125" style="1"/>
    <col min="14081" max="14081" width="1.7109375" style="1" customWidth="1"/>
    <col min="14082" max="14082" width="50.7109375" style="1" customWidth="1"/>
    <col min="14083" max="14092" width="18.7109375" style="1" customWidth="1"/>
    <col min="14093" max="14093" width="50.7109375" style="1" customWidth="1"/>
    <col min="14094" max="14103" width="18.7109375" style="1" customWidth="1"/>
    <col min="14104" max="14104" width="50.7109375" style="1" customWidth="1"/>
    <col min="14105" max="14112" width="18.7109375" style="1" customWidth="1"/>
    <col min="14113" max="14336" width="11.42578125" style="1"/>
    <col min="14337" max="14337" width="1.7109375" style="1" customWidth="1"/>
    <col min="14338" max="14338" width="50.7109375" style="1" customWidth="1"/>
    <col min="14339" max="14348" width="18.7109375" style="1" customWidth="1"/>
    <col min="14349" max="14349" width="50.7109375" style="1" customWidth="1"/>
    <col min="14350" max="14359" width="18.7109375" style="1" customWidth="1"/>
    <col min="14360" max="14360" width="50.7109375" style="1" customWidth="1"/>
    <col min="14361" max="14368" width="18.7109375" style="1" customWidth="1"/>
    <col min="14369" max="14592" width="11.42578125" style="1"/>
    <col min="14593" max="14593" width="1.7109375" style="1" customWidth="1"/>
    <col min="14594" max="14594" width="50.7109375" style="1" customWidth="1"/>
    <col min="14595" max="14604" width="18.7109375" style="1" customWidth="1"/>
    <col min="14605" max="14605" width="50.7109375" style="1" customWidth="1"/>
    <col min="14606" max="14615" width="18.7109375" style="1" customWidth="1"/>
    <col min="14616" max="14616" width="50.7109375" style="1" customWidth="1"/>
    <col min="14617" max="14624" width="18.7109375" style="1" customWidth="1"/>
    <col min="14625" max="14848" width="11.42578125" style="1"/>
    <col min="14849" max="14849" width="1.7109375" style="1" customWidth="1"/>
    <col min="14850" max="14850" width="50.7109375" style="1" customWidth="1"/>
    <col min="14851" max="14860" width="18.7109375" style="1" customWidth="1"/>
    <col min="14861" max="14861" width="50.7109375" style="1" customWidth="1"/>
    <col min="14862" max="14871" width="18.7109375" style="1" customWidth="1"/>
    <col min="14872" max="14872" width="50.7109375" style="1" customWidth="1"/>
    <col min="14873" max="14880" width="18.7109375" style="1" customWidth="1"/>
    <col min="14881" max="15104" width="11.42578125" style="1"/>
    <col min="15105" max="15105" width="1.7109375" style="1" customWidth="1"/>
    <col min="15106" max="15106" width="50.7109375" style="1" customWidth="1"/>
    <col min="15107" max="15116" width="18.7109375" style="1" customWidth="1"/>
    <col min="15117" max="15117" width="50.7109375" style="1" customWidth="1"/>
    <col min="15118" max="15127" width="18.7109375" style="1" customWidth="1"/>
    <col min="15128" max="15128" width="50.7109375" style="1" customWidth="1"/>
    <col min="15129" max="15136" width="18.7109375" style="1" customWidth="1"/>
    <col min="15137" max="15360" width="11.42578125" style="1"/>
    <col min="15361" max="15361" width="1.7109375" style="1" customWidth="1"/>
    <col min="15362" max="15362" width="50.7109375" style="1" customWidth="1"/>
    <col min="15363" max="15372" width="18.7109375" style="1" customWidth="1"/>
    <col min="15373" max="15373" width="50.7109375" style="1" customWidth="1"/>
    <col min="15374" max="15383" width="18.7109375" style="1" customWidth="1"/>
    <col min="15384" max="15384" width="50.7109375" style="1" customWidth="1"/>
    <col min="15385" max="15392" width="18.7109375" style="1" customWidth="1"/>
    <col min="15393" max="15616" width="11.42578125" style="1"/>
    <col min="15617" max="15617" width="1.7109375" style="1" customWidth="1"/>
    <col min="15618" max="15618" width="50.7109375" style="1" customWidth="1"/>
    <col min="15619" max="15628" width="18.7109375" style="1" customWidth="1"/>
    <col min="15629" max="15629" width="50.7109375" style="1" customWidth="1"/>
    <col min="15630" max="15639" width="18.7109375" style="1" customWidth="1"/>
    <col min="15640" max="15640" width="50.7109375" style="1" customWidth="1"/>
    <col min="15641" max="15648" width="18.7109375" style="1" customWidth="1"/>
    <col min="15649" max="15872" width="11.42578125" style="1"/>
    <col min="15873" max="15873" width="1.7109375" style="1" customWidth="1"/>
    <col min="15874" max="15874" width="50.7109375" style="1" customWidth="1"/>
    <col min="15875" max="15884" width="18.7109375" style="1" customWidth="1"/>
    <col min="15885" max="15885" width="50.7109375" style="1" customWidth="1"/>
    <col min="15886" max="15895" width="18.7109375" style="1" customWidth="1"/>
    <col min="15896" max="15896" width="50.7109375" style="1" customWidth="1"/>
    <col min="15897" max="15904" width="18.7109375" style="1" customWidth="1"/>
    <col min="15905" max="16128" width="11.42578125" style="1"/>
    <col min="16129" max="16129" width="1.7109375" style="1" customWidth="1"/>
    <col min="16130" max="16130" width="50.7109375" style="1" customWidth="1"/>
    <col min="16131" max="16140" width="18.7109375" style="1" customWidth="1"/>
    <col min="16141" max="16141" width="50.7109375" style="1" customWidth="1"/>
    <col min="16142" max="16151" width="18.7109375" style="1" customWidth="1"/>
    <col min="16152" max="16152" width="50.7109375" style="1" customWidth="1"/>
    <col min="16153" max="16160" width="18.7109375" style="1" customWidth="1"/>
    <col min="16161" max="16384" width="11.42578125" style="1"/>
  </cols>
  <sheetData>
    <row r="2" spans="2:32">
      <c r="B2" s="45" t="s">
        <v>694</v>
      </c>
      <c r="C2" s="46" t="s">
        <v>775</v>
      </c>
      <c r="D2" s="46" t="s">
        <v>776</v>
      </c>
      <c r="E2" s="46" t="s">
        <v>777</v>
      </c>
      <c r="F2" s="46" t="s">
        <v>778</v>
      </c>
      <c r="G2" s="46" t="s">
        <v>779</v>
      </c>
      <c r="H2" s="46" t="s">
        <v>780</v>
      </c>
      <c r="I2" s="46" t="s">
        <v>781</v>
      </c>
      <c r="J2" s="46" t="s">
        <v>782</v>
      </c>
      <c r="K2" s="46" t="s">
        <v>783</v>
      </c>
      <c r="L2" s="46" t="s">
        <v>784</v>
      </c>
      <c r="M2" s="45" t="s">
        <v>694</v>
      </c>
      <c r="N2" s="46" t="s">
        <v>785</v>
      </c>
      <c r="O2" s="46" t="s">
        <v>707</v>
      </c>
      <c r="P2" s="46" t="s">
        <v>786</v>
      </c>
      <c r="Q2" s="46" t="s">
        <v>787</v>
      </c>
      <c r="R2" s="46" t="s">
        <v>788</v>
      </c>
      <c r="S2" s="46" t="s">
        <v>789</v>
      </c>
      <c r="T2" s="46" t="s">
        <v>790</v>
      </c>
      <c r="U2" s="46" t="s">
        <v>791</v>
      </c>
      <c r="V2" s="46" t="s">
        <v>792</v>
      </c>
      <c r="W2" s="46" t="s">
        <v>793</v>
      </c>
      <c r="X2" s="45" t="s">
        <v>694</v>
      </c>
      <c r="Y2" s="46" t="s">
        <v>794</v>
      </c>
      <c r="Z2" s="46" t="s">
        <v>795</v>
      </c>
      <c r="AA2" s="46" t="s">
        <v>796</v>
      </c>
      <c r="AB2" s="46" t="s">
        <v>797</v>
      </c>
      <c r="AC2" s="46" t="s">
        <v>798</v>
      </c>
      <c r="AD2" s="46" t="s">
        <v>799</v>
      </c>
      <c r="AE2" s="46" t="s">
        <v>714</v>
      </c>
      <c r="AF2" s="46" t="s">
        <v>800</v>
      </c>
    </row>
    <row r="3" spans="2:32" outlineLevel="4">
      <c r="B3" s="5" t="s">
        <v>716</v>
      </c>
      <c r="C3" s="6">
        <v>3083726</v>
      </c>
      <c r="D3" s="6">
        <v>3301798</v>
      </c>
      <c r="E3" s="6">
        <v>2704712</v>
      </c>
      <c r="F3" s="6">
        <v>2386220</v>
      </c>
      <c r="G3" s="6">
        <v>2491656</v>
      </c>
      <c r="H3" s="6">
        <v>2619458</v>
      </c>
      <c r="I3" s="6">
        <v>3354040</v>
      </c>
      <c r="J3" s="6">
        <v>1746294</v>
      </c>
      <c r="K3" s="6">
        <v>1388658</v>
      </c>
      <c r="L3" s="6">
        <v>1087700</v>
      </c>
      <c r="M3" s="5" t="s">
        <v>716</v>
      </c>
      <c r="N3" s="6">
        <v>24164262</v>
      </c>
      <c r="O3" s="6">
        <v>3962856</v>
      </c>
      <c r="P3" s="6">
        <v>1489816</v>
      </c>
      <c r="Q3" s="6">
        <v>2638542</v>
      </c>
      <c r="R3" s="6">
        <v>2338120</v>
      </c>
      <c r="S3" s="6">
        <v>1553732</v>
      </c>
      <c r="T3" s="6">
        <v>1048548</v>
      </c>
      <c r="U3" s="6">
        <v>1577112</v>
      </c>
      <c r="V3" s="6">
        <v>1984758</v>
      </c>
      <c r="W3" s="6">
        <v>2115364</v>
      </c>
      <c r="X3" s="5" t="s">
        <v>716</v>
      </c>
      <c r="Y3" s="6">
        <v>2389174</v>
      </c>
      <c r="Z3" s="6">
        <v>1608371.75</v>
      </c>
      <c r="AA3" s="6">
        <v>1229020</v>
      </c>
      <c r="AB3" s="6">
        <v>727772</v>
      </c>
      <c r="AC3" s="7">
        <v>0</v>
      </c>
      <c r="AD3" s="6">
        <v>0</v>
      </c>
      <c r="AE3" s="6">
        <v>24663185.75</v>
      </c>
      <c r="AF3" s="6">
        <v>48827447.75</v>
      </c>
    </row>
    <row r="4" spans="2:32" outlineLevel="4">
      <c r="B4" s="5" t="s">
        <v>801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5" t="s">
        <v>801</v>
      </c>
      <c r="N4" s="6">
        <v>0</v>
      </c>
      <c r="O4" s="6">
        <v>56680</v>
      </c>
      <c r="P4" s="7">
        <v>0</v>
      </c>
      <c r="Q4" s="6">
        <v>56680</v>
      </c>
      <c r="R4" s="7">
        <v>0</v>
      </c>
      <c r="S4" s="6">
        <v>56680</v>
      </c>
      <c r="T4" s="7">
        <v>0</v>
      </c>
      <c r="U4" s="7">
        <v>0</v>
      </c>
      <c r="V4" s="7">
        <v>0</v>
      </c>
      <c r="W4" s="6">
        <v>56680</v>
      </c>
      <c r="X4" s="5" t="s">
        <v>801</v>
      </c>
      <c r="Y4" s="7">
        <v>0</v>
      </c>
      <c r="Z4" s="6">
        <v>56680</v>
      </c>
      <c r="AA4" s="7">
        <v>0</v>
      </c>
      <c r="AB4" s="7">
        <v>0</v>
      </c>
      <c r="AC4" s="7">
        <v>0</v>
      </c>
      <c r="AD4" s="7">
        <v>0</v>
      </c>
      <c r="AE4" s="6">
        <v>283400</v>
      </c>
      <c r="AF4" s="6">
        <v>283400</v>
      </c>
    </row>
    <row r="5" spans="2:32" outlineLevel="4">
      <c r="B5" s="5" t="s">
        <v>717</v>
      </c>
      <c r="C5" s="6">
        <v>513977.67</v>
      </c>
      <c r="D5" s="6">
        <v>534255.01</v>
      </c>
      <c r="E5" s="6">
        <v>450809.16</v>
      </c>
      <c r="F5" s="6">
        <v>397712.4</v>
      </c>
      <c r="G5" s="6">
        <v>415291.08</v>
      </c>
      <c r="H5" s="6">
        <v>436600.09</v>
      </c>
      <c r="I5" s="6">
        <v>559021.80000000005</v>
      </c>
      <c r="J5" s="6">
        <v>291074.96000000002</v>
      </c>
      <c r="K5" s="6">
        <v>231460.88</v>
      </c>
      <c r="L5" s="6">
        <v>181286.46</v>
      </c>
      <c r="M5" s="5" t="s">
        <v>717</v>
      </c>
      <c r="N5" s="6">
        <v>4011489.51</v>
      </c>
      <c r="O5" s="6">
        <v>660492.92000000004</v>
      </c>
      <c r="P5" s="6">
        <v>248306.76</v>
      </c>
      <c r="Q5" s="6">
        <v>439787.98</v>
      </c>
      <c r="R5" s="6">
        <v>389692.77</v>
      </c>
      <c r="S5" s="6">
        <v>258959.4</v>
      </c>
      <c r="T5" s="6">
        <v>174764.96</v>
      </c>
      <c r="U5" s="6">
        <v>262856.09000000003</v>
      </c>
      <c r="V5" s="6">
        <v>330816.2</v>
      </c>
      <c r="W5" s="6">
        <v>352578.7</v>
      </c>
      <c r="X5" s="5" t="s">
        <v>717</v>
      </c>
      <c r="Y5" s="6">
        <v>398219.95</v>
      </c>
      <c r="Z5" s="6">
        <v>268078.98</v>
      </c>
      <c r="AA5" s="6">
        <v>204836.76</v>
      </c>
      <c r="AB5" s="6">
        <v>121303.67</v>
      </c>
      <c r="AC5" s="7">
        <v>0</v>
      </c>
      <c r="AD5" s="6">
        <v>0</v>
      </c>
      <c r="AE5" s="6">
        <v>4110695.14</v>
      </c>
      <c r="AF5" s="6">
        <v>8122184.6500000004</v>
      </c>
    </row>
    <row r="6" spans="2:32" outlineLevel="4">
      <c r="B6" s="5" t="s">
        <v>718</v>
      </c>
      <c r="C6" s="6">
        <v>434442.68</v>
      </c>
      <c r="D6" s="6">
        <v>556486.48</v>
      </c>
      <c r="E6" s="6">
        <v>394211.6</v>
      </c>
      <c r="F6" s="6">
        <v>317457.56</v>
      </c>
      <c r="G6" s="6">
        <v>364323.68</v>
      </c>
      <c r="H6" s="6">
        <v>397720.78</v>
      </c>
      <c r="I6" s="6">
        <v>499706.44</v>
      </c>
      <c r="J6" s="6">
        <v>277283.21999999997</v>
      </c>
      <c r="K6" s="6">
        <v>229391.9</v>
      </c>
      <c r="L6" s="6">
        <v>145256.24</v>
      </c>
      <c r="M6" s="5" t="s">
        <v>718</v>
      </c>
      <c r="N6" s="6">
        <v>3616280.58</v>
      </c>
      <c r="O6" s="6">
        <v>434971.04</v>
      </c>
      <c r="P6" s="6">
        <v>150673</v>
      </c>
      <c r="Q6" s="6">
        <v>437040.24</v>
      </c>
      <c r="R6" s="6">
        <v>270265.71999999997</v>
      </c>
      <c r="S6" s="6">
        <v>188169</v>
      </c>
      <c r="T6" s="6">
        <v>126815.88</v>
      </c>
      <c r="U6" s="6">
        <v>147140.48000000001</v>
      </c>
      <c r="V6" s="6">
        <v>301368.8</v>
      </c>
      <c r="W6" s="6">
        <v>328089.08</v>
      </c>
      <c r="X6" s="5" t="s">
        <v>718</v>
      </c>
      <c r="Y6" s="6">
        <v>354744.2</v>
      </c>
      <c r="Z6" s="6">
        <v>246580.21</v>
      </c>
      <c r="AA6" s="6">
        <v>126815.88</v>
      </c>
      <c r="AB6" s="6">
        <v>103534.8</v>
      </c>
      <c r="AC6" s="7">
        <v>0</v>
      </c>
      <c r="AD6" s="6">
        <v>0</v>
      </c>
      <c r="AE6" s="6">
        <v>3216208.33</v>
      </c>
      <c r="AF6" s="6">
        <v>6832488.9100000001</v>
      </c>
    </row>
    <row r="7" spans="2:32" outlineLevel="3">
      <c r="B7" s="5" t="s">
        <v>719</v>
      </c>
      <c r="C7" s="6">
        <v>4032146.35</v>
      </c>
      <c r="D7" s="6">
        <v>4392539.49</v>
      </c>
      <c r="E7" s="6">
        <v>3549732.76</v>
      </c>
      <c r="F7" s="6">
        <v>3101389.96</v>
      </c>
      <c r="G7" s="6">
        <v>3271270.76</v>
      </c>
      <c r="H7" s="6">
        <v>3453778.87</v>
      </c>
      <c r="I7" s="6">
        <v>4412768.24</v>
      </c>
      <c r="J7" s="6">
        <v>2314652.1800000002</v>
      </c>
      <c r="K7" s="6">
        <v>1849510.78</v>
      </c>
      <c r="L7" s="6">
        <v>1414242.7</v>
      </c>
      <c r="M7" s="5" t="s">
        <v>719</v>
      </c>
      <c r="N7" s="6">
        <v>31792032.09</v>
      </c>
      <c r="O7" s="6">
        <v>5114999.96</v>
      </c>
      <c r="P7" s="6">
        <v>1888795.76</v>
      </c>
      <c r="Q7" s="6">
        <v>3572050.22</v>
      </c>
      <c r="R7" s="6">
        <v>2998078.49</v>
      </c>
      <c r="S7" s="6">
        <v>2057540.4</v>
      </c>
      <c r="T7" s="6">
        <v>1350128.84</v>
      </c>
      <c r="U7" s="6">
        <v>1987108.57</v>
      </c>
      <c r="V7" s="6">
        <v>2616943</v>
      </c>
      <c r="W7" s="6">
        <v>2852711.78</v>
      </c>
      <c r="X7" s="5" t="s">
        <v>719</v>
      </c>
      <c r="Y7" s="6">
        <v>3142138.15</v>
      </c>
      <c r="Z7" s="6">
        <v>2179710.94</v>
      </c>
      <c r="AA7" s="6">
        <v>1560672.64</v>
      </c>
      <c r="AB7" s="6">
        <v>952610.47</v>
      </c>
      <c r="AC7" s="7">
        <v>0</v>
      </c>
      <c r="AD7" s="6">
        <v>0</v>
      </c>
      <c r="AE7" s="6">
        <v>32273489.219999999</v>
      </c>
      <c r="AF7" s="6">
        <v>64065521.310000002</v>
      </c>
    </row>
    <row r="8" spans="2:32" outlineLevel="5">
      <c r="B8" s="5" t="s">
        <v>720</v>
      </c>
      <c r="C8" s="6">
        <v>4000</v>
      </c>
      <c r="D8" s="6">
        <v>21000</v>
      </c>
      <c r="E8" s="6">
        <v>8000</v>
      </c>
      <c r="F8" s="6">
        <v>6000</v>
      </c>
      <c r="G8" s="6">
        <v>4000</v>
      </c>
      <c r="H8" s="6">
        <v>6000</v>
      </c>
      <c r="I8" s="6">
        <v>25000</v>
      </c>
      <c r="J8" s="6">
        <v>6000</v>
      </c>
      <c r="K8" s="6">
        <v>9000</v>
      </c>
      <c r="L8" s="7">
        <v>0</v>
      </c>
      <c r="M8" s="5" t="s">
        <v>720</v>
      </c>
      <c r="N8" s="6">
        <v>89000</v>
      </c>
      <c r="O8" s="6">
        <v>5000</v>
      </c>
      <c r="P8" s="6">
        <v>3000</v>
      </c>
      <c r="Q8" s="6">
        <v>8000</v>
      </c>
      <c r="R8" s="6">
        <v>5000</v>
      </c>
      <c r="S8" s="6">
        <v>-1000</v>
      </c>
      <c r="T8" s="6">
        <v>7000</v>
      </c>
      <c r="U8" s="7">
        <v>0</v>
      </c>
      <c r="V8" s="6">
        <v>12000</v>
      </c>
      <c r="W8" s="6">
        <v>6000</v>
      </c>
      <c r="X8" s="5" t="s">
        <v>720</v>
      </c>
      <c r="Y8" s="6">
        <v>6000</v>
      </c>
      <c r="Z8" s="6">
        <v>6500</v>
      </c>
      <c r="AA8" s="6">
        <v>4000</v>
      </c>
      <c r="AB8" s="6">
        <v>2000</v>
      </c>
      <c r="AC8" s="7">
        <v>0</v>
      </c>
      <c r="AD8" s="6">
        <v>0</v>
      </c>
      <c r="AE8" s="6">
        <v>63500</v>
      </c>
      <c r="AF8" s="6">
        <v>152500</v>
      </c>
    </row>
    <row r="9" spans="2:32" outlineLevel="5">
      <c r="B9" s="5" t="s">
        <v>721</v>
      </c>
      <c r="C9" s="6">
        <v>330791.82</v>
      </c>
      <c r="D9" s="6">
        <v>279298.26</v>
      </c>
      <c r="E9" s="6">
        <v>240675.32</v>
      </c>
      <c r="F9" s="6">
        <v>215466.52</v>
      </c>
      <c r="G9" s="6">
        <v>233354.76</v>
      </c>
      <c r="H9" s="6">
        <v>274598.90000000002</v>
      </c>
      <c r="I9" s="6">
        <v>305898.78000000003</v>
      </c>
      <c r="J9" s="6">
        <v>172969.19</v>
      </c>
      <c r="K9" s="6">
        <v>134960.20000000001</v>
      </c>
      <c r="L9" s="6">
        <v>113149</v>
      </c>
      <c r="M9" s="5" t="s">
        <v>721</v>
      </c>
      <c r="N9" s="6">
        <v>2301162.75</v>
      </c>
      <c r="O9" s="6">
        <v>363189.94</v>
      </c>
      <c r="P9" s="6">
        <v>161299.44</v>
      </c>
      <c r="Q9" s="6">
        <v>238628.54</v>
      </c>
      <c r="R9" s="6">
        <v>250867.6</v>
      </c>
      <c r="S9" s="6">
        <v>172750.22</v>
      </c>
      <c r="T9" s="6">
        <v>57744.800000000003</v>
      </c>
      <c r="U9" s="6">
        <v>173482.32</v>
      </c>
      <c r="V9" s="6">
        <v>205854.9</v>
      </c>
      <c r="W9" s="6">
        <v>195881.84</v>
      </c>
      <c r="X9" s="5" t="s">
        <v>721</v>
      </c>
      <c r="Y9" s="6">
        <v>205225.42</v>
      </c>
      <c r="Z9" s="6">
        <v>107321.14</v>
      </c>
      <c r="AA9" s="6">
        <v>132170</v>
      </c>
      <c r="AB9" s="6">
        <v>75077.759999999995</v>
      </c>
      <c r="AC9" s="7">
        <v>0</v>
      </c>
      <c r="AD9" s="6">
        <v>0</v>
      </c>
      <c r="AE9" s="6">
        <v>2339493.92</v>
      </c>
      <c r="AF9" s="6">
        <v>4640656.67</v>
      </c>
    </row>
    <row r="10" spans="2:32" outlineLevel="5">
      <c r="B10" s="5" t="s">
        <v>722</v>
      </c>
      <c r="C10" s="7">
        <v>0</v>
      </c>
      <c r="D10" s="7">
        <v>0</v>
      </c>
      <c r="E10" s="6">
        <v>46948</v>
      </c>
      <c r="F10" s="7">
        <v>0</v>
      </c>
      <c r="G10" s="6">
        <v>49496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5" t="s">
        <v>722</v>
      </c>
      <c r="N10" s="6">
        <v>96444</v>
      </c>
      <c r="O10" s="6">
        <v>79236</v>
      </c>
      <c r="P10" s="7">
        <v>0</v>
      </c>
      <c r="Q10" s="6">
        <v>36484</v>
      </c>
      <c r="R10" s="7">
        <v>0</v>
      </c>
      <c r="S10" s="7">
        <v>0</v>
      </c>
      <c r="T10" s="6">
        <v>71692</v>
      </c>
      <c r="U10" s="7">
        <v>0</v>
      </c>
      <c r="V10" s="7">
        <v>0</v>
      </c>
      <c r="W10" s="7">
        <v>0</v>
      </c>
      <c r="X10" s="5" t="s">
        <v>722</v>
      </c>
      <c r="Y10" s="6">
        <v>46964</v>
      </c>
      <c r="Z10" s="6">
        <v>56480</v>
      </c>
      <c r="AA10" s="7">
        <v>0</v>
      </c>
      <c r="AB10" s="7">
        <v>0</v>
      </c>
      <c r="AC10" s="7">
        <v>0</v>
      </c>
      <c r="AD10" s="7">
        <v>0</v>
      </c>
      <c r="AE10" s="6">
        <v>290856</v>
      </c>
      <c r="AF10" s="6">
        <v>387300</v>
      </c>
    </row>
    <row r="11" spans="2:32" outlineLevel="4">
      <c r="B11" s="5" t="s">
        <v>723</v>
      </c>
      <c r="C11" s="6">
        <v>334791.82</v>
      </c>
      <c r="D11" s="6">
        <v>300298.26</v>
      </c>
      <c r="E11" s="6">
        <v>295623.32</v>
      </c>
      <c r="F11" s="6">
        <v>221466.52</v>
      </c>
      <c r="G11" s="6">
        <v>286850.76</v>
      </c>
      <c r="H11" s="6">
        <v>280598.90000000002</v>
      </c>
      <c r="I11" s="6">
        <v>330898.78000000003</v>
      </c>
      <c r="J11" s="6">
        <v>178969.19</v>
      </c>
      <c r="K11" s="6">
        <v>143960.20000000001</v>
      </c>
      <c r="L11" s="6">
        <v>113149</v>
      </c>
      <c r="M11" s="5" t="s">
        <v>723</v>
      </c>
      <c r="N11" s="6">
        <v>2486606.75</v>
      </c>
      <c r="O11" s="6">
        <v>447425.94</v>
      </c>
      <c r="P11" s="6">
        <v>164299.44</v>
      </c>
      <c r="Q11" s="6">
        <v>283112.53999999998</v>
      </c>
      <c r="R11" s="6">
        <v>255867.6</v>
      </c>
      <c r="S11" s="6">
        <v>171750.22</v>
      </c>
      <c r="T11" s="6">
        <v>136436.79999999999</v>
      </c>
      <c r="U11" s="6">
        <v>173482.32</v>
      </c>
      <c r="V11" s="6">
        <v>217854.9</v>
      </c>
      <c r="W11" s="6">
        <v>201881.84</v>
      </c>
      <c r="X11" s="5" t="s">
        <v>723</v>
      </c>
      <c r="Y11" s="6">
        <v>258189.42</v>
      </c>
      <c r="Z11" s="6">
        <v>170301.14</v>
      </c>
      <c r="AA11" s="6">
        <v>136170</v>
      </c>
      <c r="AB11" s="6">
        <v>77077.759999999995</v>
      </c>
      <c r="AC11" s="7">
        <v>0</v>
      </c>
      <c r="AD11" s="6">
        <v>0</v>
      </c>
      <c r="AE11" s="6">
        <v>2693849.92</v>
      </c>
      <c r="AF11" s="6">
        <v>5180456.67</v>
      </c>
    </row>
    <row r="12" spans="2:32" outlineLevel="5">
      <c r="B12" s="5" t="s">
        <v>725</v>
      </c>
      <c r="C12" s="7">
        <v>0</v>
      </c>
      <c r="D12" s="6">
        <v>4700</v>
      </c>
      <c r="E12" s="7">
        <v>0</v>
      </c>
      <c r="F12" s="7">
        <v>0</v>
      </c>
      <c r="G12" s="7">
        <v>0</v>
      </c>
      <c r="H12" s="6">
        <v>3300</v>
      </c>
      <c r="I12" s="6">
        <v>3200</v>
      </c>
      <c r="J12" s="7">
        <v>0</v>
      </c>
      <c r="K12" s="7">
        <v>0</v>
      </c>
      <c r="L12" s="7">
        <v>0</v>
      </c>
      <c r="M12" s="5" t="s">
        <v>725</v>
      </c>
      <c r="N12" s="6">
        <v>11200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5" t="s">
        <v>725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6">
        <v>0</v>
      </c>
      <c r="AF12" s="6">
        <v>11200</v>
      </c>
    </row>
    <row r="13" spans="2:32" outlineLevel="5">
      <c r="B13" s="5" t="s">
        <v>726</v>
      </c>
      <c r="C13" s="6">
        <v>7825</v>
      </c>
      <c r="D13" s="6">
        <v>21530</v>
      </c>
      <c r="E13" s="6">
        <v>15650</v>
      </c>
      <c r="F13" s="7">
        <v>0</v>
      </c>
      <c r="G13" s="6">
        <v>13685</v>
      </c>
      <c r="H13" s="6">
        <v>7825</v>
      </c>
      <c r="I13" s="6">
        <v>5855</v>
      </c>
      <c r="J13" s="6">
        <v>13705</v>
      </c>
      <c r="K13" s="6">
        <v>31300</v>
      </c>
      <c r="L13" s="6">
        <v>21530</v>
      </c>
      <c r="M13" s="5" t="s">
        <v>726</v>
      </c>
      <c r="N13" s="6">
        <v>138905</v>
      </c>
      <c r="O13" s="6">
        <v>13680</v>
      </c>
      <c r="P13" s="6">
        <v>15625</v>
      </c>
      <c r="Q13" s="6">
        <v>31300</v>
      </c>
      <c r="R13" s="6">
        <v>19565</v>
      </c>
      <c r="S13" s="7">
        <v>0</v>
      </c>
      <c r="T13" s="6">
        <v>19560</v>
      </c>
      <c r="U13" s="6">
        <v>17590</v>
      </c>
      <c r="V13" s="6">
        <v>7825</v>
      </c>
      <c r="W13" s="6">
        <v>11715</v>
      </c>
      <c r="X13" s="5" t="s">
        <v>726</v>
      </c>
      <c r="Y13" s="6">
        <v>5860</v>
      </c>
      <c r="Z13" s="6">
        <v>9795</v>
      </c>
      <c r="AA13" s="6">
        <v>23475</v>
      </c>
      <c r="AB13" s="6">
        <v>21505</v>
      </c>
      <c r="AC13" s="7">
        <v>0</v>
      </c>
      <c r="AD13" s="7">
        <v>0</v>
      </c>
      <c r="AE13" s="6">
        <v>197495</v>
      </c>
      <c r="AF13" s="6">
        <v>336400</v>
      </c>
    </row>
    <row r="14" spans="2:32" outlineLevel="5">
      <c r="B14" s="5" t="s">
        <v>727</v>
      </c>
      <c r="C14" s="6">
        <v>14036</v>
      </c>
      <c r="D14" s="6">
        <v>24708</v>
      </c>
      <c r="E14" s="6">
        <v>11800</v>
      </c>
      <c r="F14" s="6">
        <v>8932</v>
      </c>
      <c r="G14" s="6">
        <v>9440</v>
      </c>
      <c r="H14" s="6">
        <v>11972</v>
      </c>
      <c r="I14" s="6">
        <v>17108</v>
      </c>
      <c r="J14" s="6">
        <v>18260</v>
      </c>
      <c r="K14" s="6">
        <v>14868</v>
      </c>
      <c r="L14" s="6">
        <v>5716</v>
      </c>
      <c r="M14" s="5" t="s">
        <v>727</v>
      </c>
      <c r="N14" s="6">
        <v>136840</v>
      </c>
      <c r="O14" s="6">
        <v>8532</v>
      </c>
      <c r="P14" s="6">
        <v>4712</v>
      </c>
      <c r="Q14" s="6">
        <v>17184</v>
      </c>
      <c r="R14" s="6">
        <v>4800</v>
      </c>
      <c r="S14" s="6">
        <v>3092</v>
      </c>
      <c r="T14" s="6">
        <v>1396</v>
      </c>
      <c r="U14" s="6">
        <v>2180</v>
      </c>
      <c r="V14" s="6">
        <v>16740</v>
      </c>
      <c r="W14" s="6">
        <v>14860</v>
      </c>
      <c r="X14" s="5" t="s">
        <v>727</v>
      </c>
      <c r="Y14" s="6">
        <v>23392</v>
      </c>
      <c r="Z14" s="6">
        <v>20668</v>
      </c>
      <c r="AA14" s="6">
        <v>2132</v>
      </c>
      <c r="AB14" s="6">
        <v>4380</v>
      </c>
      <c r="AC14" s="7">
        <v>0</v>
      </c>
      <c r="AD14" s="6">
        <v>0</v>
      </c>
      <c r="AE14" s="6">
        <v>124068</v>
      </c>
      <c r="AF14" s="6">
        <v>260908</v>
      </c>
    </row>
    <row r="15" spans="2:32" outlineLevel="5">
      <c r="B15" s="5" t="s">
        <v>728</v>
      </c>
      <c r="C15" s="6">
        <v>205572</v>
      </c>
      <c r="D15" s="6">
        <v>254792</v>
      </c>
      <c r="E15" s="6">
        <v>178092</v>
      </c>
      <c r="F15" s="6">
        <v>135044</v>
      </c>
      <c r="G15" s="6">
        <v>162248</v>
      </c>
      <c r="H15" s="6">
        <v>182512</v>
      </c>
      <c r="I15" s="6">
        <v>228420</v>
      </c>
      <c r="J15" s="6">
        <v>153572</v>
      </c>
      <c r="K15" s="6">
        <v>119676</v>
      </c>
      <c r="L15" s="6">
        <v>87180</v>
      </c>
      <c r="M15" s="5" t="s">
        <v>728</v>
      </c>
      <c r="N15" s="6">
        <v>1707108</v>
      </c>
      <c r="O15" s="6">
        <v>241692</v>
      </c>
      <c r="P15" s="6">
        <v>89064</v>
      </c>
      <c r="Q15" s="6">
        <v>199888</v>
      </c>
      <c r="R15" s="6">
        <v>118060</v>
      </c>
      <c r="S15" s="6">
        <v>99860</v>
      </c>
      <c r="T15" s="6">
        <v>74224</v>
      </c>
      <c r="U15" s="6">
        <v>83284</v>
      </c>
      <c r="V15" s="6">
        <v>147712</v>
      </c>
      <c r="W15" s="6">
        <v>169568</v>
      </c>
      <c r="X15" s="5" t="s">
        <v>728</v>
      </c>
      <c r="Y15" s="6">
        <v>194768</v>
      </c>
      <c r="Z15" s="6">
        <v>126700</v>
      </c>
      <c r="AA15" s="6">
        <v>71348</v>
      </c>
      <c r="AB15" s="6">
        <v>68764</v>
      </c>
      <c r="AC15" s="7">
        <v>0</v>
      </c>
      <c r="AD15" s="6">
        <v>0</v>
      </c>
      <c r="AE15" s="6">
        <v>1684932</v>
      </c>
      <c r="AF15" s="6">
        <v>3392040</v>
      </c>
    </row>
    <row r="16" spans="2:32" outlineLevel="5">
      <c r="B16" s="5" t="s">
        <v>802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5" t="s">
        <v>802</v>
      </c>
      <c r="N16" s="6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5" t="s">
        <v>802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6">
        <v>0</v>
      </c>
      <c r="AF16" s="6">
        <v>0</v>
      </c>
    </row>
    <row r="17" spans="2:32" outlineLevel="5">
      <c r="B17" s="5" t="s">
        <v>803</v>
      </c>
      <c r="C17" s="7">
        <v>0</v>
      </c>
      <c r="D17" s="6">
        <v>1000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5" t="s">
        <v>803</v>
      </c>
      <c r="N17" s="6">
        <v>1000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5" t="s">
        <v>803</v>
      </c>
      <c r="Y17" s="7">
        <v>0</v>
      </c>
      <c r="Z17" s="6">
        <v>1000</v>
      </c>
      <c r="AA17" s="7">
        <v>0</v>
      </c>
      <c r="AB17" s="7">
        <v>0</v>
      </c>
      <c r="AC17" s="7">
        <v>0</v>
      </c>
      <c r="AD17" s="7">
        <v>0</v>
      </c>
      <c r="AE17" s="6">
        <v>1000</v>
      </c>
      <c r="AF17" s="6">
        <v>2000</v>
      </c>
    </row>
    <row r="18" spans="2:32" outlineLevel="5">
      <c r="B18" s="5" t="s">
        <v>729</v>
      </c>
      <c r="C18" s="6">
        <v>6000</v>
      </c>
      <c r="D18" s="6">
        <v>30380</v>
      </c>
      <c r="E18" s="6">
        <v>42983.75</v>
      </c>
      <c r="F18" s="6">
        <v>28100</v>
      </c>
      <c r="G18" s="6">
        <v>6478.25</v>
      </c>
      <c r="H18" s="7">
        <v>0</v>
      </c>
      <c r="I18" s="6">
        <v>58450</v>
      </c>
      <c r="J18" s="7">
        <v>0</v>
      </c>
      <c r="K18" s="6">
        <v>3550</v>
      </c>
      <c r="L18" s="7">
        <v>0</v>
      </c>
      <c r="M18" s="5" t="s">
        <v>729</v>
      </c>
      <c r="N18" s="6">
        <v>175942</v>
      </c>
      <c r="O18" s="6">
        <v>16075</v>
      </c>
      <c r="P18" s="7">
        <v>0</v>
      </c>
      <c r="Q18" s="7">
        <v>0</v>
      </c>
      <c r="R18" s="6">
        <v>5800</v>
      </c>
      <c r="S18" s="7">
        <v>0</v>
      </c>
      <c r="T18" s="6">
        <v>4800</v>
      </c>
      <c r="U18" s="7">
        <v>0</v>
      </c>
      <c r="V18" s="6">
        <v>7330</v>
      </c>
      <c r="W18" s="6">
        <v>7778.25</v>
      </c>
      <c r="X18" s="5" t="s">
        <v>729</v>
      </c>
      <c r="Y18" s="6">
        <v>3750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6">
        <v>45533.25</v>
      </c>
      <c r="AF18" s="6">
        <v>221475.25</v>
      </c>
    </row>
    <row r="19" spans="2:32" outlineLevel="5">
      <c r="B19" s="5" t="s">
        <v>730</v>
      </c>
      <c r="C19" s="6">
        <v>5156</v>
      </c>
      <c r="D19" s="6">
        <v>8120</v>
      </c>
      <c r="E19" s="6">
        <v>3308</v>
      </c>
      <c r="F19" s="6">
        <v>3120</v>
      </c>
      <c r="G19" s="6">
        <v>3764</v>
      </c>
      <c r="H19" s="6">
        <v>5260</v>
      </c>
      <c r="I19" s="6">
        <v>5492</v>
      </c>
      <c r="J19" s="6">
        <v>5532</v>
      </c>
      <c r="K19" s="6">
        <v>4256</v>
      </c>
      <c r="L19" s="6">
        <v>1792</v>
      </c>
      <c r="M19" s="5" t="s">
        <v>730</v>
      </c>
      <c r="N19" s="6">
        <v>45800</v>
      </c>
      <c r="O19" s="6">
        <v>2444</v>
      </c>
      <c r="P19" s="6">
        <v>1940</v>
      </c>
      <c r="Q19" s="6">
        <v>4020</v>
      </c>
      <c r="R19" s="6">
        <v>2456</v>
      </c>
      <c r="S19" s="6">
        <v>712</v>
      </c>
      <c r="T19" s="6">
        <v>1280</v>
      </c>
      <c r="U19" s="6">
        <v>1364</v>
      </c>
      <c r="V19" s="6">
        <v>4932</v>
      </c>
      <c r="W19" s="6">
        <v>5484</v>
      </c>
      <c r="X19" s="5" t="s">
        <v>730</v>
      </c>
      <c r="Y19" s="6">
        <v>6724</v>
      </c>
      <c r="Z19" s="6">
        <v>4564</v>
      </c>
      <c r="AA19" s="6">
        <v>1364</v>
      </c>
      <c r="AB19" s="6">
        <v>1328</v>
      </c>
      <c r="AC19" s="7">
        <v>0</v>
      </c>
      <c r="AD19" s="6">
        <v>0</v>
      </c>
      <c r="AE19" s="6">
        <v>38612</v>
      </c>
      <c r="AF19" s="6">
        <v>84412</v>
      </c>
    </row>
    <row r="20" spans="2:32" outlineLevel="5">
      <c r="B20" s="5" t="s">
        <v>731</v>
      </c>
      <c r="C20" s="6">
        <v>198596</v>
      </c>
      <c r="D20" s="6">
        <v>381516</v>
      </c>
      <c r="E20" s="6">
        <v>209352</v>
      </c>
      <c r="F20" s="6">
        <v>110244</v>
      </c>
      <c r="G20" s="6">
        <v>132800</v>
      </c>
      <c r="H20" s="6">
        <v>184052</v>
      </c>
      <c r="I20" s="6">
        <v>270924</v>
      </c>
      <c r="J20" s="6">
        <v>265844</v>
      </c>
      <c r="K20" s="6">
        <v>212796</v>
      </c>
      <c r="L20" s="6">
        <v>78364</v>
      </c>
      <c r="M20" s="5" t="s">
        <v>731</v>
      </c>
      <c r="N20" s="6">
        <v>2044488</v>
      </c>
      <c r="O20" s="6">
        <v>183608</v>
      </c>
      <c r="P20" s="6">
        <v>58472</v>
      </c>
      <c r="Q20" s="6">
        <v>271864</v>
      </c>
      <c r="R20" s="6">
        <v>81288</v>
      </c>
      <c r="S20" s="6">
        <v>73744</v>
      </c>
      <c r="T20" s="6">
        <v>32920</v>
      </c>
      <c r="U20" s="6">
        <v>28212</v>
      </c>
      <c r="V20" s="6">
        <v>198172</v>
      </c>
      <c r="W20" s="6">
        <v>201076</v>
      </c>
      <c r="X20" s="5" t="s">
        <v>731</v>
      </c>
      <c r="Y20" s="6">
        <v>278364</v>
      </c>
      <c r="Z20" s="6">
        <v>225256</v>
      </c>
      <c r="AA20" s="6">
        <v>32620</v>
      </c>
      <c r="AB20" s="6">
        <v>69220</v>
      </c>
      <c r="AC20" s="7">
        <v>0</v>
      </c>
      <c r="AD20" s="6">
        <v>0</v>
      </c>
      <c r="AE20" s="6">
        <v>1734816</v>
      </c>
      <c r="AF20" s="6">
        <v>3779304</v>
      </c>
    </row>
    <row r="21" spans="2:32" outlineLevel="5">
      <c r="B21" s="5" t="s">
        <v>732</v>
      </c>
      <c r="C21" s="6">
        <v>96370.2</v>
      </c>
      <c r="D21" s="6">
        <v>268542.18</v>
      </c>
      <c r="E21" s="6">
        <v>162238.9</v>
      </c>
      <c r="F21" s="6">
        <v>132131.25</v>
      </c>
      <c r="G21" s="6">
        <v>181392.45</v>
      </c>
      <c r="H21" s="6">
        <v>238512.5</v>
      </c>
      <c r="I21" s="6">
        <v>86930.5</v>
      </c>
      <c r="J21" s="6">
        <v>32584.5</v>
      </c>
      <c r="K21" s="6">
        <v>110369</v>
      </c>
      <c r="L21" s="6">
        <v>145925</v>
      </c>
      <c r="M21" s="5" t="s">
        <v>732</v>
      </c>
      <c r="N21" s="6">
        <v>1454996.48</v>
      </c>
      <c r="O21" s="6">
        <v>298526.5</v>
      </c>
      <c r="P21" s="6">
        <v>61917</v>
      </c>
      <c r="Q21" s="6">
        <v>56228.5</v>
      </c>
      <c r="R21" s="6">
        <v>92513.75</v>
      </c>
      <c r="S21" s="6">
        <v>32939.25</v>
      </c>
      <c r="T21" s="7">
        <v>0</v>
      </c>
      <c r="U21" s="7">
        <v>0</v>
      </c>
      <c r="V21" s="6">
        <v>38857.5</v>
      </c>
      <c r="W21" s="6">
        <v>91678.5</v>
      </c>
      <c r="X21" s="5" t="s">
        <v>732</v>
      </c>
      <c r="Y21" s="6">
        <v>92925</v>
      </c>
      <c r="Z21" s="6">
        <v>101257.5</v>
      </c>
      <c r="AA21" s="7">
        <v>0</v>
      </c>
      <c r="AB21" s="6">
        <v>137991.04999999999</v>
      </c>
      <c r="AC21" s="7">
        <v>0</v>
      </c>
      <c r="AD21" s="7">
        <v>0</v>
      </c>
      <c r="AE21" s="6">
        <v>1004834.55</v>
      </c>
      <c r="AF21" s="6">
        <v>2459831.0299999998</v>
      </c>
    </row>
    <row r="22" spans="2:32" outlineLevel="5">
      <c r="B22" s="5" t="s">
        <v>733</v>
      </c>
      <c r="C22" s="6">
        <v>24951</v>
      </c>
      <c r="D22" s="6">
        <v>214626</v>
      </c>
      <c r="E22" s="6">
        <v>98185</v>
      </c>
      <c r="F22" s="6">
        <v>125728</v>
      </c>
      <c r="G22" s="6">
        <v>89318</v>
      </c>
      <c r="H22" s="6">
        <v>156733</v>
      </c>
      <c r="I22" s="6">
        <v>173790</v>
      </c>
      <c r="J22" s="6">
        <v>54588</v>
      </c>
      <c r="K22" s="6">
        <v>26044</v>
      </c>
      <c r="L22" s="6">
        <v>14398</v>
      </c>
      <c r="M22" s="5" t="s">
        <v>733</v>
      </c>
      <c r="N22" s="6">
        <v>978361</v>
      </c>
      <c r="O22" s="6">
        <v>50490</v>
      </c>
      <c r="P22" s="6">
        <v>35443</v>
      </c>
      <c r="Q22" s="6">
        <v>85573</v>
      </c>
      <c r="R22" s="6">
        <v>60772</v>
      </c>
      <c r="S22" s="6">
        <v>13930</v>
      </c>
      <c r="T22" s="6">
        <v>20413</v>
      </c>
      <c r="U22" s="6">
        <v>5282</v>
      </c>
      <c r="V22" s="6">
        <v>24803</v>
      </c>
      <c r="W22" s="6">
        <v>68892</v>
      </c>
      <c r="X22" s="5" t="s">
        <v>733</v>
      </c>
      <c r="Y22" s="6">
        <v>61460</v>
      </c>
      <c r="Z22" s="6">
        <v>51377</v>
      </c>
      <c r="AA22" s="6">
        <v>13021</v>
      </c>
      <c r="AB22" s="6">
        <v>11854</v>
      </c>
      <c r="AC22" s="7">
        <v>0</v>
      </c>
      <c r="AD22" s="7">
        <v>0</v>
      </c>
      <c r="AE22" s="6">
        <v>503310</v>
      </c>
      <c r="AF22" s="6">
        <v>1481671</v>
      </c>
    </row>
    <row r="23" spans="2:32" outlineLevel="4">
      <c r="B23" s="5" t="s">
        <v>734</v>
      </c>
      <c r="C23" s="6">
        <v>558506.19999999995</v>
      </c>
      <c r="D23" s="6">
        <v>1209914.18</v>
      </c>
      <c r="E23" s="6">
        <v>721609.65</v>
      </c>
      <c r="F23" s="6">
        <v>543299.25</v>
      </c>
      <c r="G23" s="6">
        <v>599125.69999999995</v>
      </c>
      <c r="H23" s="6">
        <v>790166.5</v>
      </c>
      <c r="I23" s="6">
        <v>850169.5</v>
      </c>
      <c r="J23" s="6">
        <v>544085.5</v>
      </c>
      <c r="K23" s="6">
        <v>522859</v>
      </c>
      <c r="L23" s="6">
        <v>354905</v>
      </c>
      <c r="M23" s="5" t="s">
        <v>734</v>
      </c>
      <c r="N23" s="6">
        <v>6694640.4800000004</v>
      </c>
      <c r="O23" s="6">
        <v>815047.5</v>
      </c>
      <c r="P23" s="6">
        <v>267173</v>
      </c>
      <c r="Q23" s="6">
        <v>666057.5</v>
      </c>
      <c r="R23" s="6">
        <v>385254.75</v>
      </c>
      <c r="S23" s="6">
        <v>224277.25</v>
      </c>
      <c r="T23" s="6">
        <v>154593</v>
      </c>
      <c r="U23" s="6">
        <v>137912</v>
      </c>
      <c r="V23" s="6">
        <v>446371.5</v>
      </c>
      <c r="W23" s="6">
        <v>571051.75</v>
      </c>
      <c r="X23" s="5" t="s">
        <v>734</v>
      </c>
      <c r="Y23" s="6">
        <v>667243</v>
      </c>
      <c r="Z23" s="6">
        <v>540617.5</v>
      </c>
      <c r="AA23" s="6">
        <v>143960</v>
      </c>
      <c r="AB23" s="6">
        <v>315042.05</v>
      </c>
      <c r="AC23" s="7">
        <v>0</v>
      </c>
      <c r="AD23" s="6">
        <v>0</v>
      </c>
      <c r="AE23" s="6">
        <v>5334600.8</v>
      </c>
      <c r="AF23" s="6">
        <v>12029241.279999999</v>
      </c>
    </row>
    <row r="24" spans="2:32" outlineLevel="3">
      <c r="B24" s="5" t="s">
        <v>804</v>
      </c>
      <c r="C24" s="6">
        <v>893298.02</v>
      </c>
      <c r="D24" s="6">
        <v>1510212.44</v>
      </c>
      <c r="E24" s="6">
        <v>1017232.97</v>
      </c>
      <c r="F24" s="6">
        <v>764765.77</v>
      </c>
      <c r="G24" s="6">
        <v>885976.46</v>
      </c>
      <c r="H24" s="6">
        <v>1070765.3999999999</v>
      </c>
      <c r="I24" s="6">
        <v>1181068.28</v>
      </c>
      <c r="J24" s="6">
        <v>723054.69</v>
      </c>
      <c r="K24" s="6">
        <v>666819.19999999995</v>
      </c>
      <c r="L24" s="6">
        <v>468054</v>
      </c>
      <c r="M24" s="5" t="s">
        <v>804</v>
      </c>
      <c r="N24" s="6">
        <v>9181247.2300000004</v>
      </c>
      <c r="O24" s="6">
        <v>1262473.44</v>
      </c>
      <c r="P24" s="6">
        <v>431472.44</v>
      </c>
      <c r="Q24" s="6">
        <v>949170.04</v>
      </c>
      <c r="R24" s="6">
        <v>641122.35</v>
      </c>
      <c r="S24" s="6">
        <v>396027.47</v>
      </c>
      <c r="T24" s="6">
        <v>291029.8</v>
      </c>
      <c r="U24" s="6">
        <v>311394.32</v>
      </c>
      <c r="V24" s="6">
        <v>664226.4</v>
      </c>
      <c r="W24" s="6">
        <v>772933.59</v>
      </c>
      <c r="X24" s="5" t="s">
        <v>804</v>
      </c>
      <c r="Y24" s="6">
        <v>925432.42</v>
      </c>
      <c r="Z24" s="6">
        <v>710918.64</v>
      </c>
      <c r="AA24" s="6">
        <v>280130</v>
      </c>
      <c r="AB24" s="6">
        <v>392119.81</v>
      </c>
      <c r="AC24" s="7">
        <v>0</v>
      </c>
      <c r="AD24" s="6">
        <v>0</v>
      </c>
      <c r="AE24" s="6">
        <v>8028450.7199999997</v>
      </c>
      <c r="AF24" s="6">
        <v>17209697.949999999</v>
      </c>
    </row>
    <row r="25" spans="2:32" outlineLevel="2">
      <c r="B25" s="5" t="s">
        <v>805</v>
      </c>
      <c r="C25" s="6">
        <v>4925444.37</v>
      </c>
      <c r="D25" s="6">
        <v>5902751.9299999997</v>
      </c>
      <c r="E25" s="6">
        <v>4566965.7300000004</v>
      </c>
      <c r="F25" s="6">
        <v>3866155.73</v>
      </c>
      <c r="G25" s="6">
        <v>4157247.22</v>
      </c>
      <c r="H25" s="6">
        <v>4524544.2699999996</v>
      </c>
      <c r="I25" s="6">
        <v>5593836.5199999996</v>
      </c>
      <c r="J25" s="6">
        <v>3037706.87</v>
      </c>
      <c r="K25" s="6">
        <v>2516329.98</v>
      </c>
      <c r="L25" s="6">
        <v>1882296.7</v>
      </c>
      <c r="M25" s="5" t="s">
        <v>805</v>
      </c>
      <c r="N25" s="6">
        <v>40973279.32</v>
      </c>
      <c r="O25" s="6">
        <v>6377473.4000000004</v>
      </c>
      <c r="P25" s="6">
        <v>2320268.2000000002</v>
      </c>
      <c r="Q25" s="6">
        <v>4521220.26</v>
      </c>
      <c r="R25" s="6">
        <v>3639200.84</v>
      </c>
      <c r="S25" s="6">
        <v>2453567.87</v>
      </c>
      <c r="T25" s="6">
        <v>1641158.64</v>
      </c>
      <c r="U25" s="6">
        <v>2298502.89</v>
      </c>
      <c r="V25" s="6">
        <v>3281169.4</v>
      </c>
      <c r="W25" s="6">
        <v>3625645.37</v>
      </c>
      <c r="X25" s="5" t="s">
        <v>805</v>
      </c>
      <c r="Y25" s="6">
        <v>4067570.57</v>
      </c>
      <c r="Z25" s="6">
        <v>2890629.58</v>
      </c>
      <c r="AA25" s="6">
        <v>1840802.64</v>
      </c>
      <c r="AB25" s="6">
        <v>1344730.28</v>
      </c>
      <c r="AC25" s="6">
        <v>0</v>
      </c>
      <c r="AD25" s="6">
        <v>0</v>
      </c>
      <c r="AE25" s="6">
        <v>40301939.939999998</v>
      </c>
      <c r="AF25" s="6">
        <v>81275219.260000005</v>
      </c>
    </row>
    <row r="26" spans="2:32" outlineLevel="3">
      <c r="B26" s="5" t="s">
        <v>738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5" t="s">
        <v>738</v>
      </c>
      <c r="N26" s="6">
        <v>0</v>
      </c>
      <c r="O26" s="6">
        <v>142054.79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5" t="s">
        <v>738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6">
        <v>142054.79</v>
      </c>
      <c r="AF26" s="6">
        <v>142054.79</v>
      </c>
    </row>
    <row r="27" spans="2:32" outlineLevel="3">
      <c r="B27" s="5" t="s">
        <v>739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5" t="s">
        <v>739</v>
      </c>
      <c r="N27" s="6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5" t="s">
        <v>739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6">
        <v>0</v>
      </c>
      <c r="AF27" s="6">
        <v>0</v>
      </c>
    </row>
    <row r="28" spans="2:32" outlineLevel="3">
      <c r="B28" s="5" t="s">
        <v>806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6">
        <v>123000</v>
      </c>
      <c r="J28" s="7">
        <v>0</v>
      </c>
      <c r="K28" s="7">
        <v>0</v>
      </c>
      <c r="L28" s="7">
        <v>0</v>
      </c>
      <c r="M28" s="5" t="s">
        <v>806</v>
      </c>
      <c r="N28" s="6">
        <v>123000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6">
        <v>600</v>
      </c>
      <c r="X28" s="5" t="s">
        <v>806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6">
        <v>600</v>
      </c>
      <c r="AF28" s="6">
        <v>123600</v>
      </c>
    </row>
    <row r="29" spans="2:32" outlineLevel="3">
      <c r="B29" s="5" t="s">
        <v>741</v>
      </c>
      <c r="C29" s="6">
        <v>254150</v>
      </c>
      <c r="D29" s="6">
        <v>362625.8</v>
      </c>
      <c r="E29" s="6">
        <v>67606</v>
      </c>
      <c r="F29" s="6">
        <v>83374</v>
      </c>
      <c r="G29" s="6">
        <v>63480.5</v>
      </c>
      <c r="H29" s="6">
        <v>30579</v>
      </c>
      <c r="I29" s="6">
        <v>195074</v>
      </c>
      <c r="J29" s="7">
        <v>0</v>
      </c>
      <c r="K29" s="7">
        <v>0</v>
      </c>
      <c r="L29" s="7">
        <v>0</v>
      </c>
      <c r="M29" s="5" t="s">
        <v>741</v>
      </c>
      <c r="N29" s="6">
        <v>1056889.3</v>
      </c>
      <c r="O29" s="6">
        <v>94342</v>
      </c>
      <c r="P29" s="7">
        <v>0</v>
      </c>
      <c r="Q29" s="6">
        <v>452353.8</v>
      </c>
      <c r="R29" s="7">
        <v>0</v>
      </c>
      <c r="S29" s="6">
        <v>100743</v>
      </c>
      <c r="T29" s="7">
        <v>0</v>
      </c>
      <c r="U29" s="7">
        <v>0</v>
      </c>
      <c r="V29" s="6">
        <v>24024</v>
      </c>
      <c r="W29" s="7">
        <v>0</v>
      </c>
      <c r="X29" s="5" t="s">
        <v>741</v>
      </c>
      <c r="Y29" s="6">
        <v>33984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6">
        <v>705446.8</v>
      </c>
      <c r="AF29" s="6">
        <v>1762336.1</v>
      </c>
    </row>
    <row r="30" spans="2:32" outlineLevel="3">
      <c r="B30" s="5" t="s">
        <v>742</v>
      </c>
      <c r="C30" s="7">
        <v>0</v>
      </c>
      <c r="D30" s="6">
        <v>9729.66</v>
      </c>
      <c r="E30" s="6">
        <v>10820.67</v>
      </c>
      <c r="F30" s="6">
        <v>19314.84</v>
      </c>
      <c r="G30" s="6">
        <v>12231.53</v>
      </c>
      <c r="H30" s="7">
        <v>0</v>
      </c>
      <c r="I30" s="6">
        <v>43168.17</v>
      </c>
      <c r="J30" s="7">
        <v>0</v>
      </c>
      <c r="K30" s="6">
        <v>9152.15</v>
      </c>
      <c r="L30" s="7">
        <v>0</v>
      </c>
      <c r="M30" s="5" t="s">
        <v>742</v>
      </c>
      <c r="N30" s="6">
        <v>104417.02</v>
      </c>
      <c r="O30" s="6">
        <v>86803.91</v>
      </c>
      <c r="P30" s="7">
        <v>0</v>
      </c>
      <c r="Q30" s="6">
        <v>52831.81</v>
      </c>
      <c r="R30" s="7">
        <v>0</v>
      </c>
      <c r="S30" s="7">
        <v>0</v>
      </c>
      <c r="T30" s="6">
        <v>13617.58</v>
      </c>
      <c r="U30" s="7">
        <v>0</v>
      </c>
      <c r="V30" s="6">
        <v>23799.360000000001</v>
      </c>
      <c r="W30" s="6">
        <v>35312.39</v>
      </c>
      <c r="X30" s="5" t="s">
        <v>742</v>
      </c>
      <c r="Y30" s="6">
        <v>36773.339999999997</v>
      </c>
      <c r="Z30" s="7">
        <v>0</v>
      </c>
      <c r="AA30" s="6">
        <v>37488.980000000003</v>
      </c>
      <c r="AB30" s="7">
        <v>0</v>
      </c>
      <c r="AC30" s="7">
        <v>0</v>
      </c>
      <c r="AD30" s="6">
        <v>0</v>
      </c>
      <c r="AE30" s="6">
        <v>286627.37</v>
      </c>
      <c r="AF30" s="6">
        <v>391044.39</v>
      </c>
    </row>
    <row r="31" spans="2:32" outlineLevel="3">
      <c r="B31" s="5" t="s">
        <v>744</v>
      </c>
      <c r="C31" s="7">
        <v>0</v>
      </c>
      <c r="D31" s="6">
        <v>1345</v>
      </c>
      <c r="E31" s="6">
        <v>150</v>
      </c>
      <c r="F31" s="7">
        <v>0</v>
      </c>
      <c r="G31" s="6">
        <v>590</v>
      </c>
      <c r="H31" s="7">
        <v>0</v>
      </c>
      <c r="I31" s="6">
        <v>6710</v>
      </c>
      <c r="J31" s="6">
        <v>7595</v>
      </c>
      <c r="K31" s="6">
        <v>200</v>
      </c>
      <c r="L31" s="7">
        <v>0</v>
      </c>
      <c r="M31" s="5" t="s">
        <v>744</v>
      </c>
      <c r="N31" s="6">
        <v>16590</v>
      </c>
      <c r="O31" s="6">
        <v>50</v>
      </c>
      <c r="P31" s="7">
        <v>0</v>
      </c>
      <c r="Q31" s="6">
        <v>3235</v>
      </c>
      <c r="R31" s="7">
        <v>0</v>
      </c>
      <c r="S31" s="6">
        <v>100</v>
      </c>
      <c r="T31" s="7">
        <v>0</v>
      </c>
      <c r="U31" s="7">
        <v>0</v>
      </c>
      <c r="V31" s="6">
        <v>3035</v>
      </c>
      <c r="W31" s="6">
        <v>8200</v>
      </c>
      <c r="X31" s="5" t="s">
        <v>744</v>
      </c>
      <c r="Y31" s="6">
        <v>905</v>
      </c>
      <c r="Z31" s="6">
        <v>730</v>
      </c>
      <c r="AA31" s="6">
        <v>880</v>
      </c>
      <c r="AB31" s="7">
        <v>0</v>
      </c>
      <c r="AC31" s="7">
        <v>0</v>
      </c>
      <c r="AD31" s="6">
        <v>0</v>
      </c>
      <c r="AE31" s="6">
        <v>17135</v>
      </c>
      <c r="AF31" s="6">
        <v>33725</v>
      </c>
    </row>
    <row r="32" spans="2:32" outlineLevel="3">
      <c r="B32" s="5" t="s">
        <v>745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5" t="s">
        <v>745</v>
      </c>
      <c r="N32" s="6">
        <v>0</v>
      </c>
      <c r="O32" s="6">
        <v>191626.08</v>
      </c>
      <c r="P32" s="7">
        <v>0</v>
      </c>
      <c r="Q32" s="7">
        <v>0</v>
      </c>
      <c r="R32" s="7">
        <v>0</v>
      </c>
      <c r="S32" s="6">
        <v>144</v>
      </c>
      <c r="T32" s="7">
        <v>0</v>
      </c>
      <c r="U32" s="7">
        <v>0</v>
      </c>
      <c r="V32" s="7">
        <v>0</v>
      </c>
      <c r="W32" s="7">
        <v>0</v>
      </c>
      <c r="X32" s="5" t="s">
        <v>745</v>
      </c>
      <c r="Y32" s="7">
        <v>0</v>
      </c>
      <c r="Z32" s="7">
        <v>0</v>
      </c>
      <c r="AA32" s="6">
        <v>331725</v>
      </c>
      <c r="AB32" s="7">
        <v>0</v>
      </c>
      <c r="AC32" s="7">
        <v>0</v>
      </c>
      <c r="AD32" s="6">
        <v>0</v>
      </c>
      <c r="AE32" s="6">
        <v>523495.08</v>
      </c>
      <c r="AF32" s="6">
        <v>523495.08</v>
      </c>
    </row>
    <row r="33" spans="2:32" outlineLevel="3">
      <c r="B33" s="5" t="s">
        <v>746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5" t="s">
        <v>746</v>
      </c>
      <c r="N33" s="6">
        <v>0</v>
      </c>
      <c r="O33" s="6">
        <v>44100.959999999999</v>
      </c>
      <c r="P33" s="7">
        <v>0</v>
      </c>
      <c r="Q33" s="6">
        <v>6351.7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5" t="s">
        <v>746</v>
      </c>
      <c r="Y33" s="6">
        <v>8085.96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6">
        <v>58538.62</v>
      </c>
      <c r="AF33" s="6">
        <v>58538.62</v>
      </c>
    </row>
    <row r="34" spans="2:32" outlineLevel="3">
      <c r="B34" s="5" t="s">
        <v>747</v>
      </c>
      <c r="C34" s="7">
        <v>0</v>
      </c>
      <c r="D34" s="7">
        <v>0</v>
      </c>
      <c r="E34" s="6">
        <v>4637.88</v>
      </c>
      <c r="F34" s="7">
        <v>0</v>
      </c>
      <c r="G34" s="7">
        <v>0</v>
      </c>
      <c r="H34" s="7">
        <v>0</v>
      </c>
      <c r="I34" s="6">
        <v>5498.07</v>
      </c>
      <c r="J34" s="7">
        <v>0</v>
      </c>
      <c r="K34" s="7">
        <v>0</v>
      </c>
      <c r="L34" s="7">
        <v>0</v>
      </c>
      <c r="M34" s="5" t="s">
        <v>747</v>
      </c>
      <c r="N34" s="6">
        <v>10135.950000000001</v>
      </c>
      <c r="O34" s="6">
        <v>4140</v>
      </c>
      <c r="P34" s="7">
        <v>0</v>
      </c>
      <c r="Q34" s="6">
        <v>1800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5" t="s">
        <v>747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6">
        <v>5940</v>
      </c>
      <c r="AF34" s="6">
        <v>16075.95</v>
      </c>
    </row>
    <row r="35" spans="2:32" outlineLevel="3">
      <c r="B35" s="5" t="s">
        <v>748</v>
      </c>
      <c r="C35" s="6">
        <v>4583.84</v>
      </c>
      <c r="D35" s="6">
        <v>1017.58</v>
      </c>
      <c r="E35" s="6">
        <v>21285.77</v>
      </c>
      <c r="F35" s="7">
        <v>0</v>
      </c>
      <c r="G35" s="6">
        <v>783.06</v>
      </c>
      <c r="H35" s="7">
        <v>0</v>
      </c>
      <c r="I35" s="6">
        <v>2955</v>
      </c>
      <c r="J35" s="7">
        <v>0</v>
      </c>
      <c r="K35" s="6">
        <v>23692.880000000001</v>
      </c>
      <c r="L35" s="7">
        <v>0</v>
      </c>
      <c r="M35" s="5" t="s">
        <v>748</v>
      </c>
      <c r="N35" s="6">
        <v>54318.13</v>
      </c>
      <c r="O35" s="7">
        <v>0</v>
      </c>
      <c r="P35" s="7">
        <v>0</v>
      </c>
      <c r="Q35" s="6">
        <v>111181.5</v>
      </c>
      <c r="R35" s="7">
        <v>0</v>
      </c>
      <c r="S35" s="7">
        <v>0</v>
      </c>
      <c r="T35" s="7">
        <v>0</v>
      </c>
      <c r="U35" s="7">
        <v>0</v>
      </c>
      <c r="V35" s="6">
        <v>2919.16</v>
      </c>
      <c r="W35" s="7">
        <v>0</v>
      </c>
      <c r="X35" s="5" t="s">
        <v>748</v>
      </c>
      <c r="Y35" s="6">
        <v>145.01</v>
      </c>
      <c r="Z35" s="6">
        <v>31457.919999999998</v>
      </c>
      <c r="AA35" s="7">
        <v>0</v>
      </c>
      <c r="AB35" s="7">
        <v>0</v>
      </c>
      <c r="AC35" s="7">
        <v>0</v>
      </c>
      <c r="AD35" s="7">
        <v>0</v>
      </c>
      <c r="AE35" s="6">
        <v>145703.59</v>
      </c>
      <c r="AF35" s="6">
        <v>200021.72</v>
      </c>
    </row>
    <row r="36" spans="2:32" outlineLevel="3">
      <c r="B36" s="5" t="s">
        <v>749</v>
      </c>
      <c r="C36" s="7">
        <v>0</v>
      </c>
      <c r="D36" s="7">
        <v>0</v>
      </c>
      <c r="E36" s="7">
        <v>0</v>
      </c>
      <c r="F36" s="7">
        <v>0</v>
      </c>
      <c r="G36" s="6">
        <v>3050</v>
      </c>
      <c r="H36" s="6">
        <v>3050</v>
      </c>
      <c r="I36" s="7">
        <v>0</v>
      </c>
      <c r="J36" s="7">
        <v>0</v>
      </c>
      <c r="K36" s="7">
        <v>0</v>
      </c>
      <c r="L36" s="7">
        <v>0</v>
      </c>
      <c r="M36" s="5" t="s">
        <v>749</v>
      </c>
      <c r="N36" s="6">
        <v>6100</v>
      </c>
      <c r="O36" s="6">
        <v>86400</v>
      </c>
      <c r="P36" s="7">
        <v>0</v>
      </c>
      <c r="Q36" s="6">
        <v>13500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6">
        <v>34915.599999999999</v>
      </c>
      <c r="X36" s="5" t="s">
        <v>749</v>
      </c>
      <c r="Y36" s="6">
        <v>12484.2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6">
        <v>147299.79999999999</v>
      </c>
      <c r="AF36" s="6">
        <v>153399.79999999999</v>
      </c>
    </row>
    <row r="37" spans="2:32" outlineLevel="3">
      <c r="B37" s="5" t="s">
        <v>751</v>
      </c>
      <c r="C37" s="7">
        <v>0</v>
      </c>
      <c r="D37" s="7">
        <v>0</v>
      </c>
      <c r="E37" s="7">
        <v>0</v>
      </c>
      <c r="F37" s="7">
        <v>0</v>
      </c>
      <c r="G37" s="6">
        <v>11885</v>
      </c>
      <c r="H37" s="6">
        <v>1518</v>
      </c>
      <c r="I37" s="6">
        <v>515</v>
      </c>
      <c r="J37" s="7">
        <v>0</v>
      </c>
      <c r="K37" s="7">
        <v>0</v>
      </c>
      <c r="L37" s="7">
        <v>0</v>
      </c>
      <c r="M37" s="5" t="s">
        <v>751</v>
      </c>
      <c r="N37" s="6">
        <v>13918</v>
      </c>
      <c r="O37" s="6">
        <v>59894.91</v>
      </c>
      <c r="P37" s="7">
        <v>0</v>
      </c>
      <c r="Q37" s="6">
        <v>42406.559999999998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5" t="s">
        <v>751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6">
        <v>102301.47</v>
      </c>
      <c r="AF37" s="6">
        <v>116219.47</v>
      </c>
    </row>
    <row r="38" spans="2:32" outlineLevel="3">
      <c r="B38" s="5" t="s">
        <v>807</v>
      </c>
      <c r="C38" s="7">
        <v>0</v>
      </c>
      <c r="D38" s="6">
        <v>2000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5" t="s">
        <v>807</v>
      </c>
      <c r="N38" s="6">
        <v>2000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5" t="s">
        <v>807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6">
        <v>0</v>
      </c>
      <c r="AF38" s="6">
        <v>2000</v>
      </c>
    </row>
    <row r="39" spans="2:32" outlineLevel="3">
      <c r="B39" s="5" t="s">
        <v>808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5" t="s">
        <v>808</v>
      </c>
      <c r="N39" s="6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5" t="s">
        <v>808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6">
        <v>0</v>
      </c>
      <c r="AF39" s="6">
        <v>0</v>
      </c>
    </row>
    <row r="40" spans="2:32" outlineLevel="3">
      <c r="B40" s="5" t="s">
        <v>752</v>
      </c>
      <c r="C40" s="6">
        <v>45774.96</v>
      </c>
      <c r="D40" s="6">
        <v>1848559.67</v>
      </c>
      <c r="E40" s="6">
        <v>891638.37</v>
      </c>
      <c r="F40" s="6">
        <v>787990.11</v>
      </c>
      <c r="G40" s="6">
        <v>54024.5</v>
      </c>
      <c r="H40" s="6">
        <v>54614.83</v>
      </c>
      <c r="I40" s="6">
        <v>357208.42</v>
      </c>
      <c r="J40" s="6">
        <v>137785.26</v>
      </c>
      <c r="K40" s="6">
        <v>8495.02</v>
      </c>
      <c r="L40" s="6">
        <v>4258.09</v>
      </c>
      <c r="M40" s="5" t="s">
        <v>752</v>
      </c>
      <c r="N40" s="6">
        <v>4190349.23</v>
      </c>
      <c r="O40" s="6">
        <v>481031.86</v>
      </c>
      <c r="P40" s="6">
        <v>5975.3</v>
      </c>
      <c r="Q40" s="6">
        <v>215470.47</v>
      </c>
      <c r="R40" s="6">
        <v>8493.92</v>
      </c>
      <c r="S40" s="6">
        <v>12944.27</v>
      </c>
      <c r="T40" s="6">
        <v>193271.11</v>
      </c>
      <c r="U40" s="6">
        <v>4241.82</v>
      </c>
      <c r="V40" s="6">
        <v>55627.85</v>
      </c>
      <c r="W40" s="6">
        <v>62227.35</v>
      </c>
      <c r="X40" s="5" t="s">
        <v>752</v>
      </c>
      <c r="Y40" s="6">
        <v>54650.400000000001</v>
      </c>
      <c r="Z40" s="6">
        <v>5974.56</v>
      </c>
      <c r="AA40" s="6">
        <v>601657.02</v>
      </c>
      <c r="AB40" s="6">
        <v>12025.79</v>
      </c>
      <c r="AC40" s="7">
        <v>0</v>
      </c>
      <c r="AD40" s="7">
        <v>0</v>
      </c>
      <c r="AE40" s="6">
        <v>1713591.72</v>
      </c>
      <c r="AF40" s="6">
        <v>5903940.9500000002</v>
      </c>
    </row>
    <row r="41" spans="2:32" outlineLevel="3">
      <c r="B41" s="5" t="s">
        <v>753</v>
      </c>
      <c r="C41" s="6">
        <v>69</v>
      </c>
      <c r="D41" s="6">
        <v>107</v>
      </c>
      <c r="E41" s="6">
        <v>60</v>
      </c>
      <c r="F41" s="6">
        <v>45</v>
      </c>
      <c r="G41" s="6">
        <v>48</v>
      </c>
      <c r="H41" s="6">
        <v>67</v>
      </c>
      <c r="I41" s="6">
        <v>78</v>
      </c>
      <c r="J41" s="6">
        <v>62</v>
      </c>
      <c r="K41" s="6">
        <v>56</v>
      </c>
      <c r="L41" s="6">
        <v>25</v>
      </c>
      <c r="M41" s="5" t="s">
        <v>753</v>
      </c>
      <c r="N41" s="6">
        <v>617</v>
      </c>
      <c r="O41" s="6">
        <v>64</v>
      </c>
      <c r="P41" s="6">
        <v>20</v>
      </c>
      <c r="Q41" s="6">
        <v>78</v>
      </c>
      <c r="R41" s="6">
        <v>34</v>
      </c>
      <c r="S41" s="6">
        <v>31</v>
      </c>
      <c r="T41" s="6">
        <v>15</v>
      </c>
      <c r="U41" s="6">
        <v>17</v>
      </c>
      <c r="V41" s="6">
        <v>55</v>
      </c>
      <c r="W41" s="6">
        <v>64</v>
      </c>
      <c r="X41" s="5" t="s">
        <v>753</v>
      </c>
      <c r="Y41" s="6">
        <v>75</v>
      </c>
      <c r="Z41" s="6">
        <v>58</v>
      </c>
      <c r="AA41" s="6">
        <v>15</v>
      </c>
      <c r="AB41" s="6">
        <v>20</v>
      </c>
      <c r="AC41" s="7">
        <v>0</v>
      </c>
      <c r="AD41" s="6">
        <v>0</v>
      </c>
      <c r="AE41" s="6">
        <v>546</v>
      </c>
      <c r="AF41" s="6">
        <v>1163</v>
      </c>
    </row>
    <row r="42" spans="2:32" outlineLevel="3">
      <c r="B42" s="5" t="s">
        <v>809</v>
      </c>
      <c r="C42" s="7">
        <v>0</v>
      </c>
      <c r="D42" s="6">
        <v>2076</v>
      </c>
      <c r="E42" s="7">
        <v>0</v>
      </c>
      <c r="F42" s="7">
        <v>0</v>
      </c>
      <c r="G42" s="7">
        <v>0</v>
      </c>
      <c r="H42" s="6">
        <v>1536</v>
      </c>
      <c r="I42" s="7">
        <v>0</v>
      </c>
      <c r="J42" s="7">
        <v>0</v>
      </c>
      <c r="K42" s="7">
        <v>0</v>
      </c>
      <c r="L42" s="7">
        <v>0</v>
      </c>
      <c r="M42" s="5" t="s">
        <v>809</v>
      </c>
      <c r="N42" s="6">
        <v>3612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5" t="s">
        <v>809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6">
        <v>0</v>
      </c>
      <c r="AF42" s="6">
        <v>3612</v>
      </c>
    </row>
    <row r="43" spans="2:32" outlineLevel="3">
      <c r="B43" s="5" t="s">
        <v>810</v>
      </c>
      <c r="C43" s="7">
        <v>0</v>
      </c>
      <c r="D43" s="6">
        <v>2634</v>
      </c>
      <c r="E43" s="7">
        <v>0</v>
      </c>
      <c r="F43" s="7">
        <v>0</v>
      </c>
      <c r="G43" s="7">
        <v>0</v>
      </c>
      <c r="H43" s="6">
        <v>2646</v>
      </c>
      <c r="I43" s="7">
        <v>0</v>
      </c>
      <c r="J43" s="7">
        <v>0</v>
      </c>
      <c r="K43" s="7">
        <v>0</v>
      </c>
      <c r="L43" s="7">
        <v>0</v>
      </c>
      <c r="M43" s="5" t="s">
        <v>810</v>
      </c>
      <c r="N43" s="6">
        <v>5280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5" t="s">
        <v>810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6">
        <v>0</v>
      </c>
      <c r="AF43" s="6">
        <v>5280</v>
      </c>
    </row>
    <row r="44" spans="2:32" outlineLevel="3">
      <c r="B44" s="5" t="s">
        <v>811</v>
      </c>
      <c r="C44" s="7">
        <v>0</v>
      </c>
      <c r="D44" s="6">
        <v>2352</v>
      </c>
      <c r="E44" s="7">
        <v>0</v>
      </c>
      <c r="F44" s="7">
        <v>0</v>
      </c>
      <c r="G44" s="7">
        <v>0</v>
      </c>
      <c r="H44" s="6">
        <v>2256</v>
      </c>
      <c r="I44" s="7">
        <v>0</v>
      </c>
      <c r="J44" s="7">
        <v>0</v>
      </c>
      <c r="K44" s="7">
        <v>0</v>
      </c>
      <c r="L44" s="7">
        <v>0</v>
      </c>
      <c r="M44" s="5" t="s">
        <v>811</v>
      </c>
      <c r="N44" s="6">
        <v>4608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5" t="s">
        <v>811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6">
        <v>0</v>
      </c>
      <c r="AF44" s="6">
        <v>4608</v>
      </c>
    </row>
    <row r="45" spans="2:32" outlineLevel="3">
      <c r="B45" s="5" t="s">
        <v>812</v>
      </c>
      <c r="C45" s="6">
        <v>1687800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6">
        <v>281.06</v>
      </c>
      <c r="L45" s="7">
        <v>0</v>
      </c>
      <c r="M45" s="5" t="s">
        <v>812</v>
      </c>
      <c r="N45" s="6">
        <v>1688081.06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5" t="s">
        <v>812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6">
        <v>0</v>
      </c>
      <c r="AF45" s="6">
        <v>1688081.06</v>
      </c>
    </row>
    <row r="46" spans="2:32" outlineLevel="3">
      <c r="B46" s="5" t="s">
        <v>813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6">
        <v>550981.85</v>
      </c>
      <c r="I46" s="7">
        <v>0</v>
      </c>
      <c r="J46" s="7">
        <v>0</v>
      </c>
      <c r="K46" s="7">
        <v>0</v>
      </c>
      <c r="L46" s="7">
        <v>0</v>
      </c>
      <c r="M46" s="5" t="s">
        <v>813</v>
      </c>
      <c r="N46" s="6">
        <v>550981.85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5" t="s">
        <v>813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6">
        <v>0</v>
      </c>
      <c r="AF46" s="6">
        <v>550981.85</v>
      </c>
    </row>
    <row r="47" spans="2:32" outlineLevel="3">
      <c r="B47" s="5" t="s">
        <v>814</v>
      </c>
      <c r="C47" s="6">
        <v>45557.74</v>
      </c>
      <c r="D47" s="6">
        <v>323833.3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5" t="s">
        <v>814</v>
      </c>
      <c r="N47" s="6">
        <v>369391.04</v>
      </c>
      <c r="O47" s="7">
        <v>0</v>
      </c>
      <c r="P47" s="7">
        <v>0</v>
      </c>
      <c r="Q47" s="6">
        <v>158268.73000000001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5" t="s">
        <v>814</v>
      </c>
      <c r="Y47" s="7">
        <v>0</v>
      </c>
      <c r="Z47" s="7">
        <v>0</v>
      </c>
      <c r="AA47" s="6">
        <v>109010.44</v>
      </c>
      <c r="AB47" s="7">
        <v>0</v>
      </c>
      <c r="AC47" s="7">
        <v>0</v>
      </c>
      <c r="AD47" s="7">
        <v>0</v>
      </c>
      <c r="AE47" s="6">
        <v>267279.17</v>
      </c>
      <c r="AF47" s="6">
        <v>636670.21</v>
      </c>
    </row>
    <row r="48" spans="2:32" outlineLevel="3">
      <c r="B48" s="5" t="s">
        <v>815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6">
        <v>1133319</v>
      </c>
      <c r="I48" s="7">
        <v>0</v>
      </c>
      <c r="J48" s="7">
        <v>0</v>
      </c>
      <c r="K48" s="7">
        <v>0</v>
      </c>
      <c r="L48" s="7">
        <v>0</v>
      </c>
      <c r="M48" s="5" t="s">
        <v>815</v>
      </c>
      <c r="N48" s="6">
        <v>1133319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5" t="s">
        <v>815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6">
        <v>0</v>
      </c>
      <c r="AF48" s="6">
        <v>1133319</v>
      </c>
    </row>
    <row r="49" spans="2:32" outlineLevel="3">
      <c r="B49" s="5" t="s">
        <v>816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6">
        <v>717752</v>
      </c>
      <c r="I49" s="7">
        <v>0</v>
      </c>
      <c r="J49" s="7">
        <v>0</v>
      </c>
      <c r="K49" s="7">
        <v>0</v>
      </c>
      <c r="L49" s="7">
        <v>0</v>
      </c>
      <c r="M49" s="5" t="s">
        <v>816</v>
      </c>
      <c r="N49" s="6">
        <v>717752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5" t="s">
        <v>816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6">
        <v>0</v>
      </c>
      <c r="AF49" s="6">
        <v>717752</v>
      </c>
    </row>
    <row r="50" spans="2:32" outlineLevel="3">
      <c r="B50" s="5" t="s">
        <v>817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5" t="s">
        <v>817</v>
      </c>
      <c r="N50" s="6">
        <v>0</v>
      </c>
      <c r="O50" s="6">
        <v>2158.36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5" t="s">
        <v>817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6">
        <v>2158.36</v>
      </c>
      <c r="AF50" s="6">
        <v>2158.36</v>
      </c>
    </row>
    <row r="51" spans="2:32" outlineLevel="3">
      <c r="B51" s="5" t="s">
        <v>818</v>
      </c>
      <c r="C51" s="6">
        <v>2400</v>
      </c>
      <c r="D51" s="6">
        <v>1600</v>
      </c>
      <c r="E51" s="7">
        <v>0</v>
      </c>
      <c r="F51" s="6">
        <v>24360</v>
      </c>
      <c r="G51" s="6">
        <v>17250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5" t="s">
        <v>818</v>
      </c>
      <c r="N51" s="6">
        <v>45610</v>
      </c>
      <c r="O51" s="6">
        <v>29325</v>
      </c>
      <c r="P51" s="7">
        <v>0</v>
      </c>
      <c r="Q51" s="6">
        <v>2000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5" t="s">
        <v>818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6">
        <v>31325</v>
      </c>
      <c r="AF51" s="6">
        <v>76935</v>
      </c>
    </row>
    <row r="52" spans="2:32" outlineLevel="3">
      <c r="B52" s="5" t="s">
        <v>819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 t="s">
        <v>819</v>
      </c>
      <c r="N52" s="6">
        <v>0</v>
      </c>
      <c r="O52" s="6">
        <v>40082.04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5" t="s">
        <v>819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6">
        <v>40082.04</v>
      </c>
      <c r="AF52" s="6">
        <v>40082.04</v>
      </c>
    </row>
    <row r="53" spans="2:32" outlineLevel="3">
      <c r="B53" s="5" t="s">
        <v>820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5" t="s">
        <v>820</v>
      </c>
      <c r="N53" s="6">
        <v>0</v>
      </c>
      <c r="O53" s="6">
        <v>2686.5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5" t="s">
        <v>820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6">
        <v>2686.5</v>
      </c>
      <c r="AF53" s="6">
        <v>2686.5</v>
      </c>
    </row>
    <row r="54" spans="2:32" outlineLevel="3">
      <c r="B54" s="5" t="s">
        <v>821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5" t="s">
        <v>821</v>
      </c>
      <c r="N54" s="6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5" t="s">
        <v>821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6">
        <v>0</v>
      </c>
      <c r="AF54" s="6">
        <v>0</v>
      </c>
    </row>
    <row r="55" spans="2:32" outlineLevel="3">
      <c r="B55" s="5" t="s">
        <v>822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5" t="s">
        <v>822</v>
      </c>
      <c r="N55" s="6">
        <v>0</v>
      </c>
      <c r="O55" s="6">
        <v>1080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5" t="s">
        <v>822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6">
        <v>1080</v>
      </c>
      <c r="AF55" s="6">
        <v>1080</v>
      </c>
    </row>
    <row r="56" spans="2:32" outlineLevel="3">
      <c r="B56" s="5" t="s">
        <v>823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5" t="s">
        <v>823</v>
      </c>
      <c r="N56" s="6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5" t="s">
        <v>823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6">
        <v>0</v>
      </c>
      <c r="AF56" s="6">
        <v>0</v>
      </c>
    </row>
    <row r="57" spans="2:32" outlineLevel="3">
      <c r="B57" s="5" t="s">
        <v>824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5" t="s">
        <v>824</v>
      </c>
      <c r="N57" s="6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5" t="s">
        <v>824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6">
        <v>0</v>
      </c>
      <c r="AF57" s="6">
        <v>0</v>
      </c>
    </row>
    <row r="58" spans="2:32" outlineLevel="3">
      <c r="B58" s="5" t="s">
        <v>825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5" t="s">
        <v>825</v>
      </c>
      <c r="N58" s="6">
        <v>0</v>
      </c>
      <c r="O58" s="7">
        <v>0</v>
      </c>
      <c r="P58" s="6">
        <v>75450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5" t="s">
        <v>825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6">
        <v>75450</v>
      </c>
      <c r="AF58" s="6">
        <v>75450</v>
      </c>
    </row>
    <row r="59" spans="2:32" outlineLevel="3">
      <c r="B59" s="5" t="s">
        <v>754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5" t="s">
        <v>754</v>
      </c>
      <c r="N59" s="6">
        <v>0</v>
      </c>
      <c r="O59" s="6">
        <v>38199.339999999997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5" t="s">
        <v>754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6">
        <v>38199.339999999997</v>
      </c>
      <c r="AF59" s="6">
        <v>38199.339999999997</v>
      </c>
    </row>
    <row r="60" spans="2:32" outlineLevel="3">
      <c r="B60" s="5" t="s">
        <v>826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5" t="s">
        <v>826</v>
      </c>
      <c r="N60" s="6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5" t="s">
        <v>826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6">
        <v>0</v>
      </c>
      <c r="AF60" s="6">
        <v>0</v>
      </c>
    </row>
    <row r="61" spans="2:32" outlineLevel="3">
      <c r="B61" s="5" t="s">
        <v>827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5" t="s">
        <v>827</v>
      </c>
      <c r="N61" s="6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5" t="s">
        <v>827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6">
        <v>0</v>
      </c>
      <c r="AF61" s="6">
        <v>0</v>
      </c>
    </row>
    <row r="62" spans="2:32" outlineLevel="3">
      <c r="B62" s="5" t="s">
        <v>755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5" t="s">
        <v>755</v>
      </c>
      <c r="N62" s="6">
        <v>0</v>
      </c>
      <c r="O62" s="6">
        <v>18553.099999999999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5" t="s">
        <v>755</v>
      </c>
      <c r="Y62" s="6">
        <v>1485.98</v>
      </c>
      <c r="Z62" s="7">
        <v>0</v>
      </c>
      <c r="AA62" s="6">
        <v>3201500</v>
      </c>
      <c r="AB62" s="7">
        <v>0</v>
      </c>
      <c r="AC62" s="7">
        <v>0</v>
      </c>
      <c r="AD62" s="7">
        <v>0</v>
      </c>
      <c r="AE62" s="6">
        <v>3221539.08</v>
      </c>
      <c r="AF62" s="6">
        <v>3221539.08</v>
      </c>
    </row>
    <row r="63" spans="2:32" outlineLevel="3">
      <c r="B63" s="5" t="s">
        <v>828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5" t="s">
        <v>828</v>
      </c>
      <c r="N63" s="6">
        <v>0</v>
      </c>
      <c r="O63" s="6">
        <v>2985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5" t="s">
        <v>828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6">
        <v>2985</v>
      </c>
      <c r="AF63" s="6">
        <v>2985</v>
      </c>
    </row>
    <row r="64" spans="2:32" outlineLevel="3">
      <c r="B64" s="5" t="s">
        <v>829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5" t="s">
        <v>829</v>
      </c>
      <c r="N64" s="6">
        <v>0</v>
      </c>
      <c r="O64" s="6">
        <v>1200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5" t="s">
        <v>829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6">
        <v>1200</v>
      </c>
      <c r="AF64" s="6">
        <v>1200</v>
      </c>
    </row>
    <row r="65" spans="2:32" outlineLevel="3">
      <c r="B65" s="5" t="s">
        <v>830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5" t="s">
        <v>830</v>
      </c>
      <c r="N65" s="6">
        <v>0</v>
      </c>
      <c r="O65" s="6">
        <v>90516.77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5" t="s">
        <v>830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6">
        <v>90516.77</v>
      </c>
      <c r="AF65" s="6">
        <v>90516.77</v>
      </c>
    </row>
    <row r="66" spans="2:32" outlineLevel="3">
      <c r="B66" s="5" t="s">
        <v>831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6">
        <v>28625.82</v>
      </c>
      <c r="J66" s="7">
        <v>0</v>
      </c>
      <c r="K66" s="7">
        <v>0</v>
      </c>
      <c r="L66" s="7">
        <v>0</v>
      </c>
      <c r="M66" s="5" t="s">
        <v>831</v>
      </c>
      <c r="N66" s="6">
        <v>28625.82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5" t="s">
        <v>831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6">
        <v>0</v>
      </c>
      <c r="AF66" s="6">
        <v>28625.82</v>
      </c>
    </row>
    <row r="67" spans="2:32" outlineLevel="3">
      <c r="B67" s="5" t="s">
        <v>832</v>
      </c>
      <c r="C67" s="7">
        <v>0</v>
      </c>
      <c r="D67" s="7">
        <v>0</v>
      </c>
      <c r="E67" s="6">
        <v>141986.07</v>
      </c>
      <c r="F67" s="7">
        <v>0</v>
      </c>
      <c r="G67" s="7">
        <v>0</v>
      </c>
      <c r="H67" s="7">
        <v>0</v>
      </c>
      <c r="I67" s="6">
        <v>431791.34</v>
      </c>
      <c r="J67" s="7">
        <v>0</v>
      </c>
      <c r="K67" s="7">
        <v>0</v>
      </c>
      <c r="L67" s="7">
        <v>0</v>
      </c>
      <c r="M67" s="5" t="s">
        <v>832</v>
      </c>
      <c r="N67" s="6">
        <v>573777.41</v>
      </c>
      <c r="O67" s="7">
        <v>0</v>
      </c>
      <c r="P67" s="7">
        <v>0</v>
      </c>
      <c r="Q67" s="6">
        <v>642394.94999999995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5" t="s">
        <v>832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6">
        <v>642394.94999999995</v>
      </c>
      <c r="AF67" s="6">
        <v>1216172.3600000001</v>
      </c>
    </row>
    <row r="68" spans="2:32" outlineLevel="3">
      <c r="B68" s="5" t="s">
        <v>756</v>
      </c>
      <c r="C68" s="6">
        <v>23578.47</v>
      </c>
      <c r="D68" s="6">
        <v>35367.69</v>
      </c>
      <c r="E68" s="6">
        <v>20210.11</v>
      </c>
      <c r="F68" s="6">
        <v>15157.59</v>
      </c>
      <c r="G68" s="6">
        <v>16841.75</v>
      </c>
      <c r="H68" s="6">
        <v>21894.29</v>
      </c>
      <c r="I68" s="6">
        <v>28630.99</v>
      </c>
      <c r="J68" s="6">
        <v>21894.29</v>
      </c>
      <c r="K68" s="6">
        <v>16841.75</v>
      </c>
      <c r="L68" s="6">
        <v>8420.89</v>
      </c>
      <c r="M68" s="5" t="s">
        <v>756</v>
      </c>
      <c r="N68" s="6">
        <v>208837.82</v>
      </c>
      <c r="O68" s="6">
        <v>21894.28</v>
      </c>
      <c r="P68" s="6">
        <v>6736.7</v>
      </c>
      <c r="Q68" s="6">
        <v>26946.82</v>
      </c>
      <c r="R68" s="6">
        <v>10105.06</v>
      </c>
      <c r="S68" s="6">
        <v>10105.06</v>
      </c>
      <c r="T68" s="6">
        <v>5052.53</v>
      </c>
      <c r="U68" s="6">
        <v>5052.53</v>
      </c>
      <c r="V68" s="6">
        <v>18525.939999999999</v>
      </c>
      <c r="W68" s="6">
        <v>21894.29</v>
      </c>
      <c r="X68" s="5" t="s">
        <v>756</v>
      </c>
      <c r="Y68" s="6">
        <v>25262.639999999999</v>
      </c>
      <c r="Z68" s="6">
        <v>20210.11</v>
      </c>
      <c r="AA68" s="6">
        <v>5052.53</v>
      </c>
      <c r="AB68" s="6">
        <v>6736.7</v>
      </c>
      <c r="AC68" s="7">
        <v>0</v>
      </c>
      <c r="AD68" s="7">
        <v>0</v>
      </c>
      <c r="AE68" s="6">
        <v>183575.19</v>
      </c>
      <c r="AF68" s="6">
        <v>392413.01</v>
      </c>
    </row>
    <row r="69" spans="2:32" outlineLevel="3">
      <c r="B69" s="5" t="s">
        <v>757</v>
      </c>
      <c r="C69" s="6">
        <v>93932.93</v>
      </c>
      <c r="D69" s="6">
        <v>39367.49</v>
      </c>
      <c r="E69" s="6">
        <v>20150.099999999999</v>
      </c>
      <c r="F69" s="6">
        <v>4865.01</v>
      </c>
      <c r="G69" s="6">
        <v>39502.019999999997</v>
      </c>
      <c r="H69" s="6">
        <v>217699.64</v>
      </c>
      <c r="I69" s="6">
        <v>489983.72</v>
      </c>
      <c r="J69" s="6">
        <v>22687.67</v>
      </c>
      <c r="K69" s="6">
        <v>31272.78</v>
      </c>
      <c r="L69" s="6">
        <v>20848.53</v>
      </c>
      <c r="M69" s="5" t="s">
        <v>757</v>
      </c>
      <c r="N69" s="6">
        <v>980309.89</v>
      </c>
      <c r="O69" s="6">
        <v>68902.679999999993</v>
      </c>
      <c r="P69" s="6">
        <v>5508.33</v>
      </c>
      <c r="Q69" s="6">
        <v>146342.98000000001</v>
      </c>
      <c r="R69" s="6">
        <v>5824.65</v>
      </c>
      <c r="S69" s="6">
        <v>3669.34</v>
      </c>
      <c r="T69" s="6">
        <v>29562.33</v>
      </c>
      <c r="U69" s="6">
        <v>5689.29</v>
      </c>
      <c r="V69" s="6">
        <v>19489.2</v>
      </c>
      <c r="W69" s="6">
        <v>19941.61</v>
      </c>
      <c r="X69" s="5" t="s">
        <v>757</v>
      </c>
      <c r="Y69" s="6">
        <v>31332.2</v>
      </c>
      <c r="Z69" s="6">
        <v>41697.040000000001</v>
      </c>
      <c r="AA69" s="6">
        <v>4476.18</v>
      </c>
      <c r="AB69" s="6">
        <v>7060.48</v>
      </c>
      <c r="AC69" s="7">
        <v>0</v>
      </c>
      <c r="AD69" s="7">
        <v>0</v>
      </c>
      <c r="AE69" s="6">
        <v>389496.31</v>
      </c>
      <c r="AF69" s="6">
        <v>1369806.2</v>
      </c>
    </row>
    <row r="70" spans="2:32" outlineLevel="3">
      <c r="B70" s="5" t="s">
        <v>758</v>
      </c>
      <c r="C70" s="6">
        <v>4559.45</v>
      </c>
      <c r="D70" s="6">
        <v>6839.18</v>
      </c>
      <c r="E70" s="6">
        <v>3908.1</v>
      </c>
      <c r="F70" s="6">
        <v>2931.08</v>
      </c>
      <c r="G70" s="6">
        <v>3256.74</v>
      </c>
      <c r="H70" s="6">
        <v>4233.7700000000004</v>
      </c>
      <c r="I70" s="6">
        <v>5536.48</v>
      </c>
      <c r="J70" s="6">
        <v>4233.7700000000004</v>
      </c>
      <c r="K70" s="6">
        <v>3256.74</v>
      </c>
      <c r="L70" s="6">
        <v>1628.39</v>
      </c>
      <c r="M70" s="5" t="s">
        <v>758</v>
      </c>
      <c r="N70" s="6">
        <v>40383.699999999997</v>
      </c>
      <c r="O70" s="6">
        <v>4233.7700000000004</v>
      </c>
      <c r="P70" s="6">
        <v>1302.69</v>
      </c>
      <c r="Q70" s="6">
        <v>5210.79</v>
      </c>
      <c r="R70" s="6">
        <v>1954.05</v>
      </c>
      <c r="S70" s="6">
        <v>1954.05</v>
      </c>
      <c r="T70" s="6">
        <v>977.03</v>
      </c>
      <c r="U70" s="6">
        <v>977.03</v>
      </c>
      <c r="V70" s="6">
        <v>3582.44</v>
      </c>
      <c r="W70" s="6">
        <v>4233.7700000000004</v>
      </c>
      <c r="X70" s="5" t="s">
        <v>758</v>
      </c>
      <c r="Y70" s="6">
        <v>4885.13</v>
      </c>
      <c r="Z70" s="6">
        <v>3908.1</v>
      </c>
      <c r="AA70" s="6">
        <v>977.03</v>
      </c>
      <c r="AB70" s="6">
        <v>1302.69</v>
      </c>
      <c r="AC70" s="7">
        <v>0</v>
      </c>
      <c r="AD70" s="7">
        <v>0</v>
      </c>
      <c r="AE70" s="6">
        <v>35498.57</v>
      </c>
      <c r="AF70" s="6">
        <v>75882.27</v>
      </c>
    </row>
    <row r="71" spans="2:32" outlineLevel="3">
      <c r="B71" s="5" t="s">
        <v>759</v>
      </c>
      <c r="C71" s="6">
        <v>710.51</v>
      </c>
      <c r="D71" s="6">
        <v>947.34</v>
      </c>
      <c r="E71" s="6">
        <v>1184.18</v>
      </c>
      <c r="F71" s="6">
        <v>1184.18</v>
      </c>
      <c r="G71" s="6">
        <v>947.34</v>
      </c>
      <c r="H71" s="6">
        <v>947.34</v>
      </c>
      <c r="I71" s="6">
        <v>710.51</v>
      </c>
      <c r="J71" s="6">
        <v>1657.86</v>
      </c>
      <c r="K71" s="6">
        <v>1657.86</v>
      </c>
      <c r="L71" s="6">
        <v>947.34</v>
      </c>
      <c r="M71" s="5" t="s">
        <v>759</v>
      </c>
      <c r="N71" s="6">
        <v>10894.46</v>
      </c>
      <c r="O71" s="6">
        <v>2591</v>
      </c>
      <c r="P71" s="6">
        <v>710.51</v>
      </c>
      <c r="Q71" s="6">
        <v>1184.18</v>
      </c>
      <c r="R71" s="6">
        <v>710.51</v>
      </c>
      <c r="S71" s="6">
        <v>710.51</v>
      </c>
      <c r="T71" s="6">
        <v>710.51</v>
      </c>
      <c r="U71" s="6">
        <v>2680.34</v>
      </c>
      <c r="V71" s="6">
        <v>1421.02</v>
      </c>
      <c r="W71" s="6">
        <v>3269.43</v>
      </c>
      <c r="X71" s="5" t="s">
        <v>759</v>
      </c>
      <c r="Y71" s="6">
        <v>3390.85</v>
      </c>
      <c r="Z71" s="6">
        <v>473.67</v>
      </c>
      <c r="AA71" s="6">
        <v>710.51</v>
      </c>
      <c r="AB71" s="6">
        <v>1421.02</v>
      </c>
      <c r="AC71" s="7">
        <v>0</v>
      </c>
      <c r="AD71" s="7">
        <v>0</v>
      </c>
      <c r="AE71" s="6">
        <v>19984.060000000001</v>
      </c>
      <c r="AF71" s="6">
        <v>30878.52</v>
      </c>
    </row>
    <row r="72" spans="2:32" outlineLevel="3">
      <c r="B72" s="5" t="s">
        <v>833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5" t="s">
        <v>833</v>
      </c>
      <c r="N72" s="6">
        <v>0</v>
      </c>
      <c r="O72" s="6">
        <v>5701.37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5" t="s">
        <v>833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6">
        <v>5701.37</v>
      </c>
      <c r="AF72" s="6">
        <v>5701.37</v>
      </c>
    </row>
    <row r="73" spans="2:32" outlineLevel="2">
      <c r="B73" s="5" t="s">
        <v>760</v>
      </c>
      <c r="C73" s="6">
        <v>2163116.9</v>
      </c>
      <c r="D73" s="6">
        <v>2640401.71</v>
      </c>
      <c r="E73" s="6">
        <v>1183637.25</v>
      </c>
      <c r="F73" s="6">
        <v>939221.81</v>
      </c>
      <c r="G73" s="6">
        <v>223890.44</v>
      </c>
      <c r="H73" s="6">
        <v>2743094.72</v>
      </c>
      <c r="I73" s="6">
        <v>1719485.52</v>
      </c>
      <c r="J73" s="6">
        <v>195915.85</v>
      </c>
      <c r="K73" s="6">
        <v>94906.240000000005</v>
      </c>
      <c r="L73" s="6">
        <v>36128.239999999998</v>
      </c>
      <c r="M73" s="5" t="s">
        <v>760</v>
      </c>
      <c r="N73" s="6">
        <v>11939798.68</v>
      </c>
      <c r="O73" s="6">
        <v>1520617.72</v>
      </c>
      <c r="P73" s="6">
        <v>95703.53</v>
      </c>
      <c r="Q73" s="6">
        <v>1881557.29</v>
      </c>
      <c r="R73" s="6">
        <v>27122.19</v>
      </c>
      <c r="S73" s="6">
        <v>130401.23</v>
      </c>
      <c r="T73" s="6">
        <v>243206.09</v>
      </c>
      <c r="U73" s="6">
        <v>18658.009999999998</v>
      </c>
      <c r="V73" s="6">
        <v>152478.97</v>
      </c>
      <c r="W73" s="6">
        <v>190658.44</v>
      </c>
      <c r="X73" s="5" t="s">
        <v>760</v>
      </c>
      <c r="Y73" s="6">
        <v>213459.71</v>
      </c>
      <c r="Z73" s="6">
        <v>104509.4</v>
      </c>
      <c r="AA73" s="6">
        <v>4293492.6900000004</v>
      </c>
      <c r="AB73" s="6">
        <v>28566.68</v>
      </c>
      <c r="AC73" s="7">
        <v>0</v>
      </c>
      <c r="AD73" s="6">
        <v>0</v>
      </c>
      <c r="AE73" s="6">
        <v>8900431.9499999993</v>
      </c>
      <c r="AF73" s="6">
        <v>20840230.629999999</v>
      </c>
    </row>
    <row r="74" spans="2:32" outlineLevel="1">
      <c r="B74" s="5" t="s">
        <v>761</v>
      </c>
      <c r="C74" s="6">
        <v>7088561.2699999996</v>
      </c>
      <c r="D74" s="6">
        <v>8543153.6400000006</v>
      </c>
      <c r="E74" s="6">
        <v>5750602.9800000004</v>
      </c>
      <c r="F74" s="6">
        <v>4805377.54</v>
      </c>
      <c r="G74" s="6">
        <v>4381137.66</v>
      </c>
      <c r="H74" s="6">
        <v>7267638.9900000002</v>
      </c>
      <c r="I74" s="6">
        <v>7313322.04</v>
      </c>
      <c r="J74" s="6">
        <v>3233622.72</v>
      </c>
      <c r="K74" s="6">
        <v>2611236.2200000002</v>
      </c>
      <c r="L74" s="6">
        <v>1918424.94</v>
      </c>
      <c r="M74" s="5" t="s">
        <v>761</v>
      </c>
      <c r="N74" s="6">
        <v>52913078</v>
      </c>
      <c r="O74" s="6">
        <v>7898091.1200000001</v>
      </c>
      <c r="P74" s="6">
        <v>2415971.73</v>
      </c>
      <c r="Q74" s="6">
        <v>6402777.5499999998</v>
      </c>
      <c r="R74" s="6">
        <v>3666323.03</v>
      </c>
      <c r="S74" s="6">
        <v>2583969.1</v>
      </c>
      <c r="T74" s="6">
        <v>1884364.73</v>
      </c>
      <c r="U74" s="6">
        <v>2317160.9</v>
      </c>
      <c r="V74" s="6">
        <v>3433648.37</v>
      </c>
      <c r="W74" s="6">
        <v>3816303.81</v>
      </c>
      <c r="X74" s="5" t="s">
        <v>761</v>
      </c>
      <c r="Y74" s="6">
        <v>4281030.28</v>
      </c>
      <c r="Z74" s="6">
        <v>2995138.98</v>
      </c>
      <c r="AA74" s="6">
        <v>6134295.3300000001</v>
      </c>
      <c r="AB74" s="6">
        <v>1373296.96</v>
      </c>
      <c r="AC74" s="6">
        <v>0</v>
      </c>
      <c r="AD74" s="6">
        <v>0</v>
      </c>
      <c r="AE74" s="6">
        <v>49202371.890000001</v>
      </c>
      <c r="AF74" s="6">
        <v>102115449.89</v>
      </c>
    </row>
    <row r="75" spans="2:32" outlineLevel="2">
      <c r="B75" s="5" t="s">
        <v>834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5" t="s">
        <v>834</v>
      </c>
      <c r="N75" s="6">
        <v>0</v>
      </c>
      <c r="O75" s="6">
        <v>129720.13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5" t="s">
        <v>834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6">
        <v>129720.13</v>
      </c>
      <c r="AF75" s="6">
        <v>129720.13</v>
      </c>
    </row>
    <row r="76" spans="2:32" outlineLevel="2">
      <c r="B76" s="5" t="s">
        <v>762</v>
      </c>
      <c r="C76" s="6">
        <v>23439.27</v>
      </c>
      <c r="D76" s="6">
        <v>33264.6</v>
      </c>
      <c r="E76" s="6">
        <v>19220.77</v>
      </c>
      <c r="F76" s="7">
        <v>0</v>
      </c>
      <c r="G76" s="7">
        <v>0</v>
      </c>
      <c r="H76" s="6">
        <v>9573.75</v>
      </c>
      <c r="I76" s="6">
        <v>30231.57</v>
      </c>
      <c r="J76" s="6">
        <v>28493.09</v>
      </c>
      <c r="K76" s="6">
        <v>7575.21</v>
      </c>
      <c r="L76" s="7">
        <v>0</v>
      </c>
      <c r="M76" s="5" t="s">
        <v>762</v>
      </c>
      <c r="N76" s="6">
        <v>151798.26</v>
      </c>
      <c r="O76" s="6">
        <v>29752.09</v>
      </c>
      <c r="P76" s="7">
        <v>0</v>
      </c>
      <c r="Q76" s="6">
        <v>26829.599999999999</v>
      </c>
      <c r="R76" s="7">
        <v>0</v>
      </c>
      <c r="S76" s="7">
        <v>0</v>
      </c>
      <c r="T76" s="7">
        <v>0</v>
      </c>
      <c r="U76" s="7">
        <v>0</v>
      </c>
      <c r="V76" s="6">
        <v>91356.53</v>
      </c>
      <c r="W76" s="6">
        <v>143202.29999999999</v>
      </c>
      <c r="X76" s="5" t="s">
        <v>762</v>
      </c>
      <c r="Y76" s="6">
        <v>89556.31</v>
      </c>
      <c r="Z76" s="6">
        <v>15929.99</v>
      </c>
      <c r="AA76" s="7">
        <v>0</v>
      </c>
      <c r="AB76" s="7">
        <v>0</v>
      </c>
      <c r="AC76" s="7">
        <v>0</v>
      </c>
      <c r="AD76" s="6">
        <v>0</v>
      </c>
      <c r="AE76" s="6">
        <v>396626.82</v>
      </c>
      <c r="AF76" s="6">
        <v>548425.07999999996</v>
      </c>
    </row>
    <row r="77" spans="2:32" outlineLevel="2">
      <c r="B77" s="5" t="s">
        <v>835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5" t="s">
        <v>835</v>
      </c>
      <c r="N77" s="6">
        <v>0</v>
      </c>
      <c r="O77" s="7">
        <v>0</v>
      </c>
      <c r="P77" s="7">
        <v>0</v>
      </c>
      <c r="Q77" s="6">
        <v>10323.76</v>
      </c>
      <c r="R77" s="7">
        <v>0</v>
      </c>
      <c r="S77" s="6">
        <v>1821.84</v>
      </c>
      <c r="T77" s="7">
        <v>0</v>
      </c>
      <c r="U77" s="7">
        <v>0</v>
      </c>
      <c r="V77" s="7">
        <v>0</v>
      </c>
      <c r="W77" s="6">
        <v>1012.15</v>
      </c>
      <c r="X77" s="5" t="s">
        <v>835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6">
        <v>13157.75</v>
      </c>
      <c r="AF77" s="6">
        <v>13157.75</v>
      </c>
    </row>
    <row r="78" spans="2:32" outlineLevel="2">
      <c r="B78" s="5" t="s">
        <v>763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5" t="s">
        <v>763</v>
      </c>
      <c r="N78" s="6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5" t="s">
        <v>763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6">
        <v>0</v>
      </c>
      <c r="AF78" s="6">
        <v>0</v>
      </c>
    </row>
    <row r="79" spans="2:32" outlineLevel="2">
      <c r="B79" s="5" t="s">
        <v>764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5" t="s">
        <v>764</v>
      </c>
      <c r="N79" s="6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5" t="s">
        <v>764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6">
        <v>0</v>
      </c>
      <c r="AF79" s="6">
        <v>0</v>
      </c>
    </row>
    <row r="80" spans="2:32" outlineLevel="2">
      <c r="B80" s="5" t="s">
        <v>836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5" t="s">
        <v>836</v>
      </c>
      <c r="N80" s="6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5" t="s">
        <v>836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6">
        <v>0</v>
      </c>
      <c r="AF80" s="6">
        <v>0</v>
      </c>
    </row>
    <row r="81" spans="2:32" outlineLevel="2">
      <c r="B81" s="5" t="s">
        <v>837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5" t="s">
        <v>837</v>
      </c>
      <c r="N81" s="6">
        <v>0</v>
      </c>
      <c r="O81" s="6">
        <v>1127028.0900000001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5" t="s">
        <v>837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6">
        <v>1127028.0900000001</v>
      </c>
      <c r="AF81" s="6">
        <v>1127028.0900000001</v>
      </c>
    </row>
    <row r="82" spans="2:32" outlineLevel="2">
      <c r="B82" s="5" t="s">
        <v>838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5" t="s">
        <v>838</v>
      </c>
      <c r="N82" s="6">
        <v>0</v>
      </c>
      <c r="O82" s="6">
        <v>-18934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5" t="s">
        <v>838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6">
        <v>-18934</v>
      </c>
      <c r="AF82" s="6">
        <v>-18934</v>
      </c>
    </row>
    <row r="83" spans="2:32" outlineLevel="2">
      <c r="B83" s="5" t="s">
        <v>839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5" t="s">
        <v>839</v>
      </c>
      <c r="N83" s="6">
        <v>0</v>
      </c>
      <c r="O83" s="6">
        <v>2149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5" t="s">
        <v>839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6">
        <v>2149</v>
      </c>
      <c r="AF83" s="6">
        <v>2149</v>
      </c>
    </row>
    <row r="84" spans="2:32" outlineLevel="2">
      <c r="B84" s="5" t="s">
        <v>765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5" t="s">
        <v>765</v>
      </c>
      <c r="N84" s="6">
        <v>0</v>
      </c>
      <c r="O84" s="6">
        <v>222511.8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5" t="s">
        <v>765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6">
        <v>222511.8</v>
      </c>
      <c r="AF84" s="6">
        <v>222511.8</v>
      </c>
    </row>
    <row r="85" spans="2:32" outlineLevel="2">
      <c r="B85" s="5" t="s">
        <v>840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5" t="s">
        <v>840</v>
      </c>
      <c r="N85" s="6">
        <v>0</v>
      </c>
      <c r="O85" s="6">
        <v>172548670.59999999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5" t="s">
        <v>840</v>
      </c>
      <c r="Y85" s="7">
        <v>0</v>
      </c>
      <c r="Z85" s="7">
        <v>0</v>
      </c>
      <c r="AA85" s="6">
        <v>9690023.2599999998</v>
      </c>
      <c r="AB85" s="7">
        <v>0</v>
      </c>
      <c r="AC85" s="7">
        <v>0</v>
      </c>
      <c r="AD85" s="7">
        <v>0</v>
      </c>
      <c r="AE85" s="6">
        <v>182238693.86000001</v>
      </c>
      <c r="AF85" s="6">
        <v>182238693.86000001</v>
      </c>
    </row>
    <row r="86" spans="2:32" outlineLevel="2">
      <c r="B86" s="5" t="s">
        <v>841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5" t="s">
        <v>841</v>
      </c>
      <c r="N86" s="6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5" t="s">
        <v>841</v>
      </c>
      <c r="Y86" s="7">
        <v>0</v>
      </c>
      <c r="Z86" s="7">
        <v>0</v>
      </c>
      <c r="AA86" s="6">
        <v>1035310.72</v>
      </c>
      <c r="AB86" s="7">
        <v>0</v>
      </c>
      <c r="AC86" s="7">
        <v>0</v>
      </c>
      <c r="AD86" s="7">
        <v>0</v>
      </c>
      <c r="AE86" s="6">
        <v>1035310.72</v>
      </c>
      <c r="AF86" s="6">
        <v>1035310.72</v>
      </c>
    </row>
    <row r="87" spans="2:32" outlineLevel="2">
      <c r="B87" s="5" t="s">
        <v>842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5" t="s">
        <v>842</v>
      </c>
      <c r="N87" s="6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5" t="s">
        <v>842</v>
      </c>
      <c r="Y87" s="7">
        <v>0</v>
      </c>
      <c r="Z87" s="7">
        <v>0</v>
      </c>
      <c r="AA87" s="6">
        <v>29589.119999999999</v>
      </c>
      <c r="AB87" s="7">
        <v>0</v>
      </c>
      <c r="AC87" s="7">
        <v>0</v>
      </c>
      <c r="AD87" s="7">
        <v>0</v>
      </c>
      <c r="AE87" s="6">
        <v>29589.119999999999</v>
      </c>
      <c r="AF87" s="6">
        <v>29589.119999999999</v>
      </c>
    </row>
    <row r="88" spans="2:32" outlineLevel="1">
      <c r="B88" s="5" t="s">
        <v>766</v>
      </c>
      <c r="C88" s="6">
        <v>23439.27</v>
      </c>
      <c r="D88" s="6">
        <v>33264.6</v>
      </c>
      <c r="E88" s="6">
        <v>19220.77</v>
      </c>
      <c r="F88" s="7">
        <v>0</v>
      </c>
      <c r="G88" s="7">
        <v>0</v>
      </c>
      <c r="H88" s="6">
        <v>9573.75</v>
      </c>
      <c r="I88" s="6">
        <v>30231.57</v>
      </c>
      <c r="J88" s="6">
        <v>28493.09</v>
      </c>
      <c r="K88" s="6">
        <v>7575.21</v>
      </c>
      <c r="L88" s="7">
        <v>0</v>
      </c>
      <c r="M88" s="5" t="s">
        <v>766</v>
      </c>
      <c r="N88" s="6">
        <v>151798.26</v>
      </c>
      <c r="O88" s="6">
        <v>174040897.71000001</v>
      </c>
      <c r="P88" s="7">
        <v>0</v>
      </c>
      <c r="Q88" s="6">
        <v>37153.360000000001</v>
      </c>
      <c r="R88" s="7">
        <v>0</v>
      </c>
      <c r="S88" s="6">
        <v>1821.84</v>
      </c>
      <c r="T88" s="7">
        <v>0</v>
      </c>
      <c r="U88" s="7">
        <v>0</v>
      </c>
      <c r="V88" s="6">
        <v>91356.53</v>
      </c>
      <c r="W88" s="6">
        <v>144214.45000000001</v>
      </c>
      <c r="X88" s="5" t="s">
        <v>766</v>
      </c>
      <c r="Y88" s="6">
        <v>89556.31</v>
      </c>
      <c r="Z88" s="6">
        <v>15929.99</v>
      </c>
      <c r="AA88" s="6">
        <v>10754923.1</v>
      </c>
      <c r="AB88" s="7">
        <v>0</v>
      </c>
      <c r="AC88" s="7">
        <v>0</v>
      </c>
      <c r="AD88" s="6">
        <v>0</v>
      </c>
      <c r="AE88" s="6">
        <v>185175853.28999999</v>
      </c>
      <c r="AF88" s="6">
        <v>185327651.55000001</v>
      </c>
    </row>
    <row r="89" spans="2:32">
      <c r="B89" s="5" t="s">
        <v>843</v>
      </c>
      <c r="C89" s="6">
        <v>7112000.54</v>
      </c>
      <c r="D89" s="6">
        <v>8576418.2400000002</v>
      </c>
      <c r="E89" s="6">
        <v>5769823.75</v>
      </c>
      <c r="F89" s="6">
        <v>4805377.54</v>
      </c>
      <c r="G89" s="6">
        <v>4381137.66</v>
      </c>
      <c r="H89" s="6">
        <v>7277212.7400000002</v>
      </c>
      <c r="I89" s="6">
        <v>7343553.6100000003</v>
      </c>
      <c r="J89" s="6">
        <v>3262115.81</v>
      </c>
      <c r="K89" s="6">
        <v>2618811.4300000002</v>
      </c>
      <c r="L89" s="6">
        <v>1918424.94</v>
      </c>
      <c r="M89" s="5" t="s">
        <v>843</v>
      </c>
      <c r="N89" s="6">
        <v>53064876.259999998</v>
      </c>
      <c r="O89" s="6">
        <v>181938988.83000001</v>
      </c>
      <c r="P89" s="6">
        <v>2415971.73</v>
      </c>
      <c r="Q89" s="6">
        <v>6439930.9100000001</v>
      </c>
      <c r="R89" s="6">
        <v>3666323.03</v>
      </c>
      <c r="S89" s="6">
        <v>2585790.94</v>
      </c>
      <c r="T89" s="6">
        <v>1884364.73</v>
      </c>
      <c r="U89" s="6">
        <v>2317160.9</v>
      </c>
      <c r="V89" s="6">
        <v>3525004.9</v>
      </c>
      <c r="W89" s="6">
        <v>3960518.26</v>
      </c>
      <c r="X89" s="5" t="s">
        <v>843</v>
      </c>
      <c r="Y89" s="6">
        <v>4370586.59</v>
      </c>
      <c r="Z89" s="6">
        <v>3011068.97</v>
      </c>
      <c r="AA89" s="6">
        <v>16889218.43</v>
      </c>
      <c r="AB89" s="6">
        <v>1373296.96</v>
      </c>
      <c r="AC89" s="6">
        <v>0</v>
      </c>
      <c r="AD89" s="6">
        <v>0</v>
      </c>
      <c r="AE89" s="6">
        <v>234378225.18000001</v>
      </c>
      <c r="AF89" s="6">
        <v>287443101.44</v>
      </c>
    </row>
    <row r="90" spans="2:32" outlineLevel="1">
      <c r="B90" s="5" t="s">
        <v>802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5" t="s">
        <v>802</v>
      </c>
      <c r="N90" s="6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5" t="s">
        <v>802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6">
        <v>0</v>
      </c>
      <c r="AF90" s="6">
        <v>0</v>
      </c>
    </row>
    <row r="91" spans="2:32" outlineLevel="1">
      <c r="B91" s="5" t="s">
        <v>812</v>
      </c>
      <c r="C91" s="6">
        <v>1687800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6">
        <v>281.06</v>
      </c>
      <c r="L91" s="7">
        <v>0</v>
      </c>
      <c r="M91" s="5" t="s">
        <v>812</v>
      </c>
      <c r="N91" s="6">
        <v>1688081.06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5" t="s">
        <v>812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6">
        <v>0</v>
      </c>
      <c r="AF91" s="6">
        <v>1688081.06</v>
      </c>
    </row>
    <row r="92" spans="2:32" outlineLevel="1">
      <c r="B92" s="5" t="s">
        <v>813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6">
        <v>550981.85</v>
      </c>
      <c r="I92" s="7">
        <v>0</v>
      </c>
      <c r="J92" s="7">
        <v>0</v>
      </c>
      <c r="K92" s="7">
        <v>0</v>
      </c>
      <c r="L92" s="7">
        <v>0</v>
      </c>
      <c r="M92" s="5" t="s">
        <v>813</v>
      </c>
      <c r="N92" s="6">
        <v>550981.85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5" t="s">
        <v>813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6">
        <v>0</v>
      </c>
      <c r="AF92" s="6">
        <v>550981.85</v>
      </c>
    </row>
    <row r="93" spans="2:32" outlineLevel="1">
      <c r="B93" s="5" t="s">
        <v>815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6">
        <v>1133319</v>
      </c>
      <c r="I93" s="7">
        <v>0</v>
      </c>
      <c r="J93" s="7">
        <v>0</v>
      </c>
      <c r="K93" s="7">
        <v>0</v>
      </c>
      <c r="L93" s="7">
        <v>0</v>
      </c>
      <c r="M93" s="5" t="s">
        <v>815</v>
      </c>
      <c r="N93" s="6">
        <v>1133319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5" t="s">
        <v>815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6">
        <v>0</v>
      </c>
      <c r="AF93" s="6">
        <v>1133319</v>
      </c>
    </row>
    <row r="94" spans="2:32" outlineLevel="1">
      <c r="B94" s="5" t="s">
        <v>816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6">
        <v>717752</v>
      </c>
      <c r="I94" s="7">
        <v>0</v>
      </c>
      <c r="J94" s="7">
        <v>0</v>
      </c>
      <c r="K94" s="7">
        <v>0</v>
      </c>
      <c r="L94" s="7">
        <v>0</v>
      </c>
      <c r="M94" s="5" t="s">
        <v>816</v>
      </c>
      <c r="N94" s="6">
        <v>717752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5" t="s">
        <v>816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6">
        <v>0</v>
      </c>
      <c r="AF94" s="6">
        <v>717752</v>
      </c>
    </row>
    <row r="95" spans="2:32" outlineLevel="1">
      <c r="B95" s="5" t="s">
        <v>814</v>
      </c>
      <c r="C95" s="6">
        <v>45557.74</v>
      </c>
      <c r="D95" s="6">
        <v>323833.3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5" t="s">
        <v>814</v>
      </c>
      <c r="N95" s="6">
        <v>369391.04</v>
      </c>
      <c r="O95" s="7">
        <v>0</v>
      </c>
      <c r="P95" s="7">
        <v>0</v>
      </c>
      <c r="Q95" s="6">
        <v>158268.73000000001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5" t="s">
        <v>814</v>
      </c>
      <c r="Y95" s="7">
        <v>0</v>
      </c>
      <c r="Z95" s="7">
        <v>0</v>
      </c>
      <c r="AA95" s="6">
        <v>109010.44</v>
      </c>
      <c r="AB95" s="7">
        <v>0</v>
      </c>
      <c r="AC95" s="7">
        <v>0</v>
      </c>
      <c r="AD95" s="7">
        <v>0</v>
      </c>
      <c r="AE95" s="6">
        <v>267279.17</v>
      </c>
      <c r="AF95" s="6">
        <v>636670.21</v>
      </c>
    </row>
    <row r="96" spans="2:32" outlineLevel="1">
      <c r="B96" s="5" t="s">
        <v>832</v>
      </c>
      <c r="C96" s="7">
        <v>0</v>
      </c>
      <c r="D96" s="7">
        <v>0</v>
      </c>
      <c r="E96" s="6">
        <v>141986.07</v>
      </c>
      <c r="F96" s="7">
        <v>0</v>
      </c>
      <c r="G96" s="7">
        <v>0</v>
      </c>
      <c r="H96" s="7">
        <v>0</v>
      </c>
      <c r="I96" s="6">
        <v>431791.34</v>
      </c>
      <c r="J96" s="7">
        <v>0</v>
      </c>
      <c r="K96" s="7">
        <v>0</v>
      </c>
      <c r="L96" s="7">
        <v>0</v>
      </c>
      <c r="M96" s="5" t="s">
        <v>832</v>
      </c>
      <c r="N96" s="6">
        <v>573777.41</v>
      </c>
      <c r="O96" s="7">
        <v>0</v>
      </c>
      <c r="P96" s="7">
        <v>0</v>
      </c>
      <c r="Q96" s="6">
        <v>642394.94999999995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5" t="s">
        <v>832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6">
        <v>642394.94999999995</v>
      </c>
      <c r="AF96" s="6">
        <v>1216172.3600000001</v>
      </c>
    </row>
    <row r="97" spans="2:32">
      <c r="B97" s="5" t="s">
        <v>844</v>
      </c>
      <c r="C97" s="6">
        <v>1733357.74</v>
      </c>
      <c r="D97" s="6">
        <v>323833.3</v>
      </c>
      <c r="E97" s="6">
        <v>141986.07</v>
      </c>
      <c r="F97" s="7">
        <v>0</v>
      </c>
      <c r="G97" s="7">
        <v>0</v>
      </c>
      <c r="H97" s="6">
        <v>2402052.85</v>
      </c>
      <c r="I97" s="6">
        <v>431791.34</v>
      </c>
      <c r="J97" s="7">
        <v>0</v>
      </c>
      <c r="K97" s="6">
        <v>281.06</v>
      </c>
      <c r="L97" s="7">
        <v>0</v>
      </c>
      <c r="M97" s="5" t="s">
        <v>844</v>
      </c>
      <c r="N97" s="6">
        <v>5033302.3600000003</v>
      </c>
      <c r="O97" s="7">
        <v>0</v>
      </c>
      <c r="P97" s="7">
        <v>0</v>
      </c>
      <c r="Q97" s="6">
        <v>800663.68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5" t="s">
        <v>844</v>
      </c>
      <c r="Y97" s="7">
        <v>0</v>
      </c>
      <c r="Z97" s="7">
        <v>0</v>
      </c>
      <c r="AA97" s="6">
        <v>109010.44</v>
      </c>
      <c r="AB97" s="7">
        <v>0</v>
      </c>
      <c r="AC97" s="7">
        <v>0</v>
      </c>
      <c r="AD97" s="7">
        <v>0</v>
      </c>
      <c r="AE97" s="6">
        <v>909674.12</v>
      </c>
      <c r="AF97" s="6">
        <v>5942976.4800000004</v>
      </c>
    </row>
    <row r="98" spans="2:32">
      <c r="B98" s="5" t="s">
        <v>845</v>
      </c>
      <c r="C98" s="6">
        <v>5355203.53</v>
      </c>
      <c r="D98" s="6">
        <v>8219320.3399999999</v>
      </c>
      <c r="E98" s="6">
        <v>5608616.9100000001</v>
      </c>
      <c r="F98" s="6">
        <v>4805377.54</v>
      </c>
      <c r="G98" s="6">
        <v>4381137.66</v>
      </c>
      <c r="H98" s="6">
        <v>4865586.1399999997</v>
      </c>
      <c r="I98" s="6">
        <v>6881530.7000000002</v>
      </c>
      <c r="J98" s="6">
        <v>3233622.72</v>
      </c>
      <c r="K98" s="6">
        <v>2610955.16</v>
      </c>
      <c r="L98" s="6">
        <v>1918424.94</v>
      </c>
      <c r="M98" s="5" t="s">
        <v>845</v>
      </c>
      <c r="N98" s="6">
        <v>47879775.640000001</v>
      </c>
      <c r="O98" s="6">
        <v>7898091.1200000001</v>
      </c>
      <c r="P98" s="6">
        <v>2415971.73</v>
      </c>
      <c r="Q98" s="6">
        <v>5602113.8700000001</v>
      </c>
      <c r="R98" s="6">
        <v>3666323.03</v>
      </c>
      <c r="S98" s="6">
        <v>2583969.1</v>
      </c>
      <c r="T98" s="6">
        <v>1884364.73</v>
      </c>
      <c r="U98" s="6">
        <v>2317160.9</v>
      </c>
      <c r="V98" s="6">
        <v>3433648.37</v>
      </c>
      <c r="W98" s="6">
        <v>3816303.81</v>
      </c>
      <c r="X98" s="5" t="s">
        <v>845</v>
      </c>
      <c r="Y98" s="6">
        <v>4281030.28</v>
      </c>
      <c r="Z98" s="6">
        <v>2995138.98</v>
      </c>
      <c r="AA98" s="6">
        <v>6025284.8899999997</v>
      </c>
      <c r="AB98" s="6">
        <v>1373296.96</v>
      </c>
      <c r="AC98" s="6">
        <v>0</v>
      </c>
      <c r="AD98" s="6">
        <v>0</v>
      </c>
      <c r="AE98" s="6">
        <v>48292697.770000003</v>
      </c>
      <c r="AF98" s="6">
        <v>96172473.409999996</v>
      </c>
    </row>
    <row r="99" spans="2:32" outlineLevel="1">
      <c r="B99" s="5" t="s">
        <v>846</v>
      </c>
      <c r="C99" s="7">
        <v>0</v>
      </c>
      <c r="D99" s="7">
        <v>0</v>
      </c>
      <c r="E99" s="7">
        <v>0</v>
      </c>
      <c r="F99" s="6">
        <v>-7277239.9000000004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5" t="s">
        <v>846</v>
      </c>
      <c r="N99" s="6">
        <v>-7277239.9000000004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5" t="s">
        <v>846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6">
        <v>0</v>
      </c>
      <c r="AF99" s="6">
        <v>-7277239.9000000004</v>
      </c>
    </row>
    <row r="100" spans="2:32" outlineLevel="1">
      <c r="B100" s="5" t="s">
        <v>769</v>
      </c>
      <c r="C100" s="7">
        <v>0</v>
      </c>
      <c r="D100" s="6">
        <v>-20327</v>
      </c>
      <c r="E100" s="6">
        <v>-338699</v>
      </c>
      <c r="F100" s="6">
        <v>-658068.5</v>
      </c>
      <c r="G100" s="6">
        <v>-1531311</v>
      </c>
      <c r="H100" s="6">
        <v>-1070663</v>
      </c>
      <c r="I100" s="6">
        <v>-258160</v>
      </c>
      <c r="J100" s="6">
        <v>-136749</v>
      </c>
      <c r="K100" s="7">
        <v>0</v>
      </c>
      <c r="L100" s="7">
        <v>0</v>
      </c>
      <c r="M100" s="5" t="s">
        <v>769</v>
      </c>
      <c r="N100" s="6">
        <v>-4013977.5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5" t="s">
        <v>769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6">
        <v>-4013977.5</v>
      </c>
    </row>
    <row r="101" spans="2:32" outlineLevel="1">
      <c r="B101" s="5" t="s">
        <v>770</v>
      </c>
      <c r="C101" s="7">
        <v>0</v>
      </c>
      <c r="D101" s="6">
        <v>-14664</v>
      </c>
      <c r="E101" s="6">
        <v>-220712</v>
      </c>
      <c r="F101" s="6">
        <v>-428828</v>
      </c>
      <c r="G101" s="6">
        <v>-1010312</v>
      </c>
      <c r="H101" s="6">
        <v>-682440</v>
      </c>
      <c r="I101" s="6">
        <v>-156416</v>
      </c>
      <c r="J101" s="6">
        <v>-89112</v>
      </c>
      <c r="K101" s="7">
        <v>0</v>
      </c>
      <c r="L101" s="7">
        <v>0</v>
      </c>
      <c r="M101" s="5" t="s">
        <v>770</v>
      </c>
      <c r="N101" s="6">
        <v>-2602484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5" t="s">
        <v>770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6">
        <v>0</v>
      </c>
      <c r="AF101" s="6">
        <v>-2602484</v>
      </c>
    </row>
    <row r="102" spans="2:32" outlineLevel="1">
      <c r="B102" s="5" t="s">
        <v>771</v>
      </c>
      <c r="C102" s="7">
        <v>0</v>
      </c>
      <c r="D102" s="6">
        <v>-9984</v>
      </c>
      <c r="E102" s="6">
        <v>-150272</v>
      </c>
      <c r="F102" s="6">
        <v>-291968</v>
      </c>
      <c r="G102" s="6">
        <v>-687872</v>
      </c>
      <c r="H102" s="6">
        <v>-464640</v>
      </c>
      <c r="I102" s="6">
        <v>-106496</v>
      </c>
      <c r="J102" s="6">
        <v>-60672</v>
      </c>
      <c r="K102" s="7">
        <v>0</v>
      </c>
      <c r="L102" s="7">
        <v>0</v>
      </c>
      <c r="M102" s="5" t="s">
        <v>771</v>
      </c>
      <c r="N102" s="6">
        <v>-1771904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5" t="s">
        <v>771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6">
        <v>0</v>
      </c>
      <c r="AF102" s="6">
        <v>-1771904</v>
      </c>
    </row>
    <row r="103" spans="2:32" outlineLevel="1">
      <c r="B103" s="5" t="s">
        <v>772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5" t="s">
        <v>772</v>
      </c>
      <c r="N103" s="6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5" t="s">
        <v>772</v>
      </c>
      <c r="Y103" s="6">
        <v>-315854</v>
      </c>
      <c r="Z103" s="6">
        <v>-43120</v>
      </c>
      <c r="AA103" s="7">
        <v>0</v>
      </c>
      <c r="AB103" s="7">
        <v>0</v>
      </c>
      <c r="AC103" s="7">
        <v>0</v>
      </c>
      <c r="AD103" s="7">
        <v>0</v>
      </c>
      <c r="AE103" s="6">
        <v>-358974</v>
      </c>
      <c r="AF103" s="6">
        <v>-358974</v>
      </c>
    </row>
    <row r="104" spans="2:32">
      <c r="B104" s="5" t="s">
        <v>773</v>
      </c>
      <c r="C104" s="7">
        <v>0</v>
      </c>
      <c r="D104" s="6">
        <v>-44975</v>
      </c>
      <c r="E104" s="6">
        <v>-709683</v>
      </c>
      <c r="F104" s="6">
        <v>-8656104.4000000004</v>
      </c>
      <c r="G104" s="6">
        <v>-3229495</v>
      </c>
      <c r="H104" s="6">
        <v>-2217743</v>
      </c>
      <c r="I104" s="6">
        <v>-521072</v>
      </c>
      <c r="J104" s="6">
        <v>-286533</v>
      </c>
      <c r="K104" s="7">
        <v>0</v>
      </c>
      <c r="L104" s="7">
        <v>0</v>
      </c>
      <c r="M104" s="5" t="s">
        <v>773</v>
      </c>
      <c r="N104" s="6">
        <v>-15665605.4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5" t="s">
        <v>773</v>
      </c>
      <c r="Y104" s="6">
        <v>-315854</v>
      </c>
      <c r="Z104" s="6">
        <v>-43120</v>
      </c>
      <c r="AA104" s="7">
        <v>0</v>
      </c>
      <c r="AB104" s="7">
        <v>0</v>
      </c>
      <c r="AC104" s="7">
        <v>0</v>
      </c>
      <c r="AD104" s="7">
        <v>0</v>
      </c>
      <c r="AE104" s="6">
        <v>-358974</v>
      </c>
      <c r="AF104" s="6">
        <v>-16024579.4</v>
      </c>
    </row>
    <row r="105" spans="2:32">
      <c r="B105" s="47" t="s">
        <v>774</v>
      </c>
      <c r="C105" s="48">
        <v>7112000.54</v>
      </c>
      <c r="D105" s="48">
        <v>8531443.2400000002</v>
      </c>
      <c r="E105" s="48">
        <v>5060140.75</v>
      </c>
      <c r="F105" s="48">
        <v>-3850726.86</v>
      </c>
      <c r="G105" s="48">
        <v>1151642.6599999999</v>
      </c>
      <c r="H105" s="48">
        <v>5059469.74</v>
      </c>
      <c r="I105" s="48">
        <v>6822481.6100000003</v>
      </c>
      <c r="J105" s="48">
        <v>2975582.81</v>
      </c>
      <c r="K105" s="48">
        <v>2618811.4300000002</v>
      </c>
      <c r="L105" s="48">
        <v>1918424.94</v>
      </c>
      <c r="M105" s="47" t="s">
        <v>774</v>
      </c>
      <c r="N105" s="48">
        <v>37399270.859999999</v>
      </c>
      <c r="O105" s="48">
        <v>181938988.83000001</v>
      </c>
      <c r="P105" s="48">
        <v>2415971.73</v>
      </c>
      <c r="Q105" s="48">
        <v>6439930.9100000001</v>
      </c>
      <c r="R105" s="48">
        <v>3666323.03</v>
      </c>
      <c r="S105" s="48">
        <v>2585790.94</v>
      </c>
      <c r="T105" s="48">
        <v>1884364.73</v>
      </c>
      <c r="U105" s="48">
        <v>2317160.9</v>
      </c>
      <c r="V105" s="48">
        <v>3525004.9</v>
      </c>
      <c r="W105" s="48">
        <v>3960518.26</v>
      </c>
      <c r="X105" s="47" t="s">
        <v>774</v>
      </c>
      <c r="Y105" s="48">
        <v>4054732.59</v>
      </c>
      <c r="Z105" s="48">
        <v>2967948.97</v>
      </c>
      <c r="AA105" s="48">
        <v>16889218.43</v>
      </c>
      <c r="AB105" s="48">
        <v>1373296.96</v>
      </c>
      <c r="AC105" s="48">
        <v>0</v>
      </c>
      <c r="AD105" s="48">
        <v>0</v>
      </c>
      <c r="AE105" s="48">
        <v>234019251.18000001</v>
      </c>
      <c r="AF105" s="48">
        <v>271418522.04000002</v>
      </c>
    </row>
    <row r="106" spans="2:32">
      <c r="AF106" s="52">
        <v>82086395.420000002</v>
      </c>
    </row>
    <row r="107" spans="2:32">
      <c r="AF107" s="53">
        <f>AF105-AF106</f>
        <v>189332126.62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2"/>
  <sheetViews>
    <sheetView workbookViewId="0">
      <selection activeCell="D14" sqref="D14"/>
    </sheetView>
  </sheetViews>
  <sheetFormatPr defaultColWidth="11.42578125" defaultRowHeight="15" outlineLevelRow="5"/>
  <cols>
    <col min="1" max="1" width="1.7109375" style="1" customWidth="1"/>
    <col min="2" max="2" width="50.7109375" style="1" customWidth="1"/>
    <col min="3" max="12" width="18.7109375" style="1" customWidth="1"/>
    <col min="13" max="13" width="50.7109375" style="1" customWidth="1"/>
    <col min="14" max="16" width="18.7109375" style="1" customWidth="1"/>
    <col min="17" max="256" width="11.42578125" style="1"/>
    <col min="257" max="257" width="1.7109375" style="1" customWidth="1"/>
    <col min="258" max="258" width="50.7109375" style="1" customWidth="1"/>
    <col min="259" max="268" width="18.7109375" style="1" customWidth="1"/>
    <col min="269" max="269" width="50.7109375" style="1" customWidth="1"/>
    <col min="270" max="272" width="18.7109375" style="1" customWidth="1"/>
    <col min="273" max="512" width="11.42578125" style="1"/>
    <col min="513" max="513" width="1.7109375" style="1" customWidth="1"/>
    <col min="514" max="514" width="50.7109375" style="1" customWidth="1"/>
    <col min="515" max="524" width="18.7109375" style="1" customWidth="1"/>
    <col min="525" max="525" width="50.7109375" style="1" customWidth="1"/>
    <col min="526" max="528" width="18.7109375" style="1" customWidth="1"/>
    <col min="529" max="768" width="11.42578125" style="1"/>
    <col min="769" max="769" width="1.7109375" style="1" customWidth="1"/>
    <col min="770" max="770" width="50.7109375" style="1" customWidth="1"/>
    <col min="771" max="780" width="18.7109375" style="1" customWidth="1"/>
    <col min="781" max="781" width="50.7109375" style="1" customWidth="1"/>
    <col min="782" max="784" width="18.7109375" style="1" customWidth="1"/>
    <col min="785" max="1024" width="11.42578125" style="1"/>
    <col min="1025" max="1025" width="1.7109375" style="1" customWidth="1"/>
    <col min="1026" max="1026" width="50.7109375" style="1" customWidth="1"/>
    <col min="1027" max="1036" width="18.7109375" style="1" customWidth="1"/>
    <col min="1037" max="1037" width="50.7109375" style="1" customWidth="1"/>
    <col min="1038" max="1040" width="18.7109375" style="1" customWidth="1"/>
    <col min="1041" max="1280" width="11.42578125" style="1"/>
    <col min="1281" max="1281" width="1.7109375" style="1" customWidth="1"/>
    <col min="1282" max="1282" width="50.7109375" style="1" customWidth="1"/>
    <col min="1283" max="1292" width="18.7109375" style="1" customWidth="1"/>
    <col min="1293" max="1293" width="50.7109375" style="1" customWidth="1"/>
    <col min="1294" max="1296" width="18.7109375" style="1" customWidth="1"/>
    <col min="1297" max="1536" width="11.42578125" style="1"/>
    <col min="1537" max="1537" width="1.7109375" style="1" customWidth="1"/>
    <col min="1538" max="1538" width="50.7109375" style="1" customWidth="1"/>
    <col min="1539" max="1548" width="18.7109375" style="1" customWidth="1"/>
    <col min="1549" max="1549" width="50.7109375" style="1" customWidth="1"/>
    <col min="1550" max="1552" width="18.7109375" style="1" customWidth="1"/>
    <col min="1553" max="1792" width="11.42578125" style="1"/>
    <col min="1793" max="1793" width="1.7109375" style="1" customWidth="1"/>
    <col min="1794" max="1794" width="50.7109375" style="1" customWidth="1"/>
    <col min="1795" max="1804" width="18.7109375" style="1" customWidth="1"/>
    <col min="1805" max="1805" width="50.7109375" style="1" customWidth="1"/>
    <col min="1806" max="1808" width="18.7109375" style="1" customWidth="1"/>
    <col min="1809" max="2048" width="11.42578125" style="1"/>
    <col min="2049" max="2049" width="1.7109375" style="1" customWidth="1"/>
    <col min="2050" max="2050" width="50.7109375" style="1" customWidth="1"/>
    <col min="2051" max="2060" width="18.7109375" style="1" customWidth="1"/>
    <col min="2061" max="2061" width="50.7109375" style="1" customWidth="1"/>
    <col min="2062" max="2064" width="18.7109375" style="1" customWidth="1"/>
    <col min="2065" max="2304" width="11.42578125" style="1"/>
    <col min="2305" max="2305" width="1.7109375" style="1" customWidth="1"/>
    <col min="2306" max="2306" width="50.7109375" style="1" customWidth="1"/>
    <col min="2307" max="2316" width="18.7109375" style="1" customWidth="1"/>
    <col min="2317" max="2317" width="50.7109375" style="1" customWidth="1"/>
    <col min="2318" max="2320" width="18.7109375" style="1" customWidth="1"/>
    <col min="2321" max="2560" width="11.42578125" style="1"/>
    <col min="2561" max="2561" width="1.7109375" style="1" customWidth="1"/>
    <col min="2562" max="2562" width="50.7109375" style="1" customWidth="1"/>
    <col min="2563" max="2572" width="18.7109375" style="1" customWidth="1"/>
    <col min="2573" max="2573" width="50.7109375" style="1" customWidth="1"/>
    <col min="2574" max="2576" width="18.7109375" style="1" customWidth="1"/>
    <col min="2577" max="2816" width="11.42578125" style="1"/>
    <col min="2817" max="2817" width="1.7109375" style="1" customWidth="1"/>
    <col min="2818" max="2818" width="50.7109375" style="1" customWidth="1"/>
    <col min="2819" max="2828" width="18.7109375" style="1" customWidth="1"/>
    <col min="2829" max="2829" width="50.7109375" style="1" customWidth="1"/>
    <col min="2830" max="2832" width="18.7109375" style="1" customWidth="1"/>
    <col min="2833" max="3072" width="11.42578125" style="1"/>
    <col min="3073" max="3073" width="1.7109375" style="1" customWidth="1"/>
    <col min="3074" max="3074" width="50.7109375" style="1" customWidth="1"/>
    <col min="3075" max="3084" width="18.7109375" style="1" customWidth="1"/>
    <col min="3085" max="3085" width="50.7109375" style="1" customWidth="1"/>
    <col min="3086" max="3088" width="18.7109375" style="1" customWidth="1"/>
    <col min="3089" max="3328" width="11.42578125" style="1"/>
    <col min="3329" max="3329" width="1.7109375" style="1" customWidth="1"/>
    <col min="3330" max="3330" width="50.7109375" style="1" customWidth="1"/>
    <col min="3331" max="3340" width="18.7109375" style="1" customWidth="1"/>
    <col min="3341" max="3341" width="50.7109375" style="1" customWidth="1"/>
    <col min="3342" max="3344" width="18.7109375" style="1" customWidth="1"/>
    <col min="3345" max="3584" width="11.42578125" style="1"/>
    <col min="3585" max="3585" width="1.7109375" style="1" customWidth="1"/>
    <col min="3586" max="3586" width="50.7109375" style="1" customWidth="1"/>
    <col min="3587" max="3596" width="18.7109375" style="1" customWidth="1"/>
    <col min="3597" max="3597" width="50.7109375" style="1" customWidth="1"/>
    <col min="3598" max="3600" width="18.7109375" style="1" customWidth="1"/>
    <col min="3601" max="3840" width="11.42578125" style="1"/>
    <col min="3841" max="3841" width="1.7109375" style="1" customWidth="1"/>
    <col min="3842" max="3842" width="50.7109375" style="1" customWidth="1"/>
    <col min="3843" max="3852" width="18.7109375" style="1" customWidth="1"/>
    <col min="3853" max="3853" width="50.7109375" style="1" customWidth="1"/>
    <col min="3854" max="3856" width="18.7109375" style="1" customWidth="1"/>
    <col min="3857" max="4096" width="11.42578125" style="1"/>
    <col min="4097" max="4097" width="1.7109375" style="1" customWidth="1"/>
    <col min="4098" max="4098" width="50.7109375" style="1" customWidth="1"/>
    <col min="4099" max="4108" width="18.7109375" style="1" customWidth="1"/>
    <col min="4109" max="4109" width="50.7109375" style="1" customWidth="1"/>
    <col min="4110" max="4112" width="18.7109375" style="1" customWidth="1"/>
    <col min="4113" max="4352" width="11.42578125" style="1"/>
    <col min="4353" max="4353" width="1.7109375" style="1" customWidth="1"/>
    <col min="4354" max="4354" width="50.7109375" style="1" customWidth="1"/>
    <col min="4355" max="4364" width="18.7109375" style="1" customWidth="1"/>
    <col min="4365" max="4365" width="50.7109375" style="1" customWidth="1"/>
    <col min="4366" max="4368" width="18.7109375" style="1" customWidth="1"/>
    <col min="4369" max="4608" width="11.42578125" style="1"/>
    <col min="4609" max="4609" width="1.7109375" style="1" customWidth="1"/>
    <col min="4610" max="4610" width="50.7109375" style="1" customWidth="1"/>
    <col min="4611" max="4620" width="18.7109375" style="1" customWidth="1"/>
    <col min="4621" max="4621" width="50.7109375" style="1" customWidth="1"/>
    <col min="4622" max="4624" width="18.7109375" style="1" customWidth="1"/>
    <col min="4625" max="4864" width="11.42578125" style="1"/>
    <col min="4865" max="4865" width="1.7109375" style="1" customWidth="1"/>
    <col min="4866" max="4866" width="50.7109375" style="1" customWidth="1"/>
    <col min="4867" max="4876" width="18.7109375" style="1" customWidth="1"/>
    <col min="4877" max="4877" width="50.7109375" style="1" customWidth="1"/>
    <col min="4878" max="4880" width="18.7109375" style="1" customWidth="1"/>
    <col min="4881" max="5120" width="11.42578125" style="1"/>
    <col min="5121" max="5121" width="1.7109375" style="1" customWidth="1"/>
    <col min="5122" max="5122" width="50.7109375" style="1" customWidth="1"/>
    <col min="5123" max="5132" width="18.7109375" style="1" customWidth="1"/>
    <col min="5133" max="5133" width="50.7109375" style="1" customWidth="1"/>
    <col min="5134" max="5136" width="18.7109375" style="1" customWidth="1"/>
    <col min="5137" max="5376" width="11.42578125" style="1"/>
    <col min="5377" max="5377" width="1.7109375" style="1" customWidth="1"/>
    <col min="5378" max="5378" width="50.7109375" style="1" customWidth="1"/>
    <col min="5379" max="5388" width="18.7109375" style="1" customWidth="1"/>
    <col min="5389" max="5389" width="50.7109375" style="1" customWidth="1"/>
    <col min="5390" max="5392" width="18.7109375" style="1" customWidth="1"/>
    <col min="5393" max="5632" width="11.42578125" style="1"/>
    <col min="5633" max="5633" width="1.7109375" style="1" customWidth="1"/>
    <col min="5634" max="5634" width="50.7109375" style="1" customWidth="1"/>
    <col min="5635" max="5644" width="18.7109375" style="1" customWidth="1"/>
    <col min="5645" max="5645" width="50.7109375" style="1" customWidth="1"/>
    <col min="5646" max="5648" width="18.7109375" style="1" customWidth="1"/>
    <col min="5649" max="5888" width="11.42578125" style="1"/>
    <col min="5889" max="5889" width="1.7109375" style="1" customWidth="1"/>
    <col min="5890" max="5890" width="50.7109375" style="1" customWidth="1"/>
    <col min="5891" max="5900" width="18.7109375" style="1" customWidth="1"/>
    <col min="5901" max="5901" width="50.7109375" style="1" customWidth="1"/>
    <col min="5902" max="5904" width="18.7109375" style="1" customWidth="1"/>
    <col min="5905" max="6144" width="11.42578125" style="1"/>
    <col min="6145" max="6145" width="1.7109375" style="1" customWidth="1"/>
    <col min="6146" max="6146" width="50.7109375" style="1" customWidth="1"/>
    <col min="6147" max="6156" width="18.7109375" style="1" customWidth="1"/>
    <col min="6157" max="6157" width="50.7109375" style="1" customWidth="1"/>
    <col min="6158" max="6160" width="18.7109375" style="1" customWidth="1"/>
    <col min="6161" max="6400" width="11.42578125" style="1"/>
    <col min="6401" max="6401" width="1.7109375" style="1" customWidth="1"/>
    <col min="6402" max="6402" width="50.7109375" style="1" customWidth="1"/>
    <col min="6403" max="6412" width="18.7109375" style="1" customWidth="1"/>
    <col min="6413" max="6413" width="50.7109375" style="1" customWidth="1"/>
    <col min="6414" max="6416" width="18.7109375" style="1" customWidth="1"/>
    <col min="6417" max="6656" width="11.42578125" style="1"/>
    <col min="6657" max="6657" width="1.7109375" style="1" customWidth="1"/>
    <col min="6658" max="6658" width="50.7109375" style="1" customWidth="1"/>
    <col min="6659" max="6668" width="18.7109375" style="1" customWidth="1"/>
    <col min="6669" max="6669" width="50.7109375" style="1" customWidth="1"/>
    <col min="6670" max="6672" width="18.7109375" style="1" customWidth="1"/>
    <col min="6673" max="6912" width="11.42578125" style="1"/>
    <col min="6913" max="6913" width="1.7109375" style="1" customWidth="1"/>
    <col min="6914" max="6914" width="50.7109375" style="1" customWidth="1"/>
    <col min="6915" max="6924" width="18.7109375" style="1" customWidth="1"/>
    <col min="6925" max="6925" width="50.7109375" style="1" customWidth="1"/>
    <col min="6926" max="6928" width="18.7109375" style="1" customWidth="1"/>
    <col min="6929" max="7168" width="11.42578125" style="1"/>
    <col min="7169" max="7169" width="1.7109375" style="1" customWidth="1"/>
    <col min="7170" max="7170" width="50.7109375" style="1" customWidth="1"/>
    <col min="7171" max="7180" width="18.7109375" style="1" customWidth="1"/>
    <col min="7181" max="7181" width="50.7109375" style="1" customWidth="1"/>
    <col min="7182" max="7184" width="18.7109375" style="1" customWidth="1"/>
    <col min="7185" max="7424" width="11.42578125" style="1"/>
    <col min="7425" max="7425" width="1.7109375" style="1" customWidth="1"/>
    <col min="7426" max="7426" width="50.7109375" style="1" customWidth="1"/>
    <col min="7427" max="7436" width="18.7109375" style="1" customWidth="1"/>
    <col min="7437" max="7437" width="50.7109375" style="1" customWidth="1"/>
    <col min="7438" max="7440" width="18.7109375" style="1" customWidth="1"/>
    <col min="7441" max="7680" width="11.42578125" style="1"/>
    <col min="7681" max="7681" width="1.7109375" style="1" customWidth="1"/>
    <col min="7682" max="7682" width="50.7109375" style="1" customWidth="1"/>
    <col min="7683" max="7692" width="18.7109375" style="1" customWidth="1"/>
    <col min="7693" max="7693" width="50.7109375" style="1" customWidth="1"/>
    <col min="7694" max="7696" width="18.7109375" style="1" customWidth="1"/>
    <col min="7697" max="7936" width="11.42578125" style="1"/>
    <col min="7937" max="7937" width="1.7109375" style="1" customWidth="1"/>
    <col min="7938" max="7938" width="50.7109375" style="1" customWidth="1"/>
    <col min="7939" max="7948" width="18.7109375" style="1" customWidth="1"/>
    <col min="7949" max="7949" width="50.7109375" style="1" customWidth="1"/>
    <col min="7950" max="7952" width="18.7109375" style="1" customWidth="1"/>
    <col min="7953" max="8192" width="11.42578125" style="1"/>
    <col min="8193" max="8193" width="1.7109375" style="1" customWidth="1"/>
    <col min="8194" max="8194" width="50.7109375" style="1" customWidth="1"/>
    <col min="8195" max="8204" width="18.7109375" style="1" customWidth="1"/>
    <col min="8205" max="8205" width="50.7109375" style="1" customWidth="1"/>
    <col min="8206" max="8208" width="18.7109375" style="1" customWidth="1"/>
    <col min="8209" max="8448" width="11.42578125" style="1"/>
    <col min="8449" max="8449" width="1.7109375" style="1" customWidth="1"/>
    <col min="8450" max="8450" width="50.7109375" style="1" customWidth="1"/>
    <col min="8451" max="8460" width="18.7109375" style="1" customWidth="1"/>
    <col min="8461" max="8461" width="50.7109375" style="1" customWidth="1"/>
    <col min="8462" max="8464" width="18.7109375" style="1" customWidth="1"/>
    <col min="8465" max="8704" width="11.42578125" style="1"/>
    <col min="8705" max="8705" width="1.7109375" style="1" customWidth="1"/>
    <col min="8706" max="8706" width="50.7109375" style="1" customWidth="1"/>
    <col min="8707" max="8716" width="18.7109375" style="1" customWidth="1"/>
    <col min="8717" max="8717" width="50.7109375" style="1" customWidth="1"/>
    <col min="8718" max="8720" width="18.7109375" style="1" customWidth="1"/>
    <col min="8721" max="8960" width="11.42578125" style="1"/>
    <col min="8961" max="8961" width="1.7109375" style="1" customWidth="1"/>
    <col min="8962" max="8962" width="50.7109375" style="1" customWidth="1"/>
    <col min="8963" max="8972" width="18.7109375" style="1" customWidth="1"/>
    <col min="8973" max="8973" width="50.7109375" style="1" customWidth="1"/>
    <col min="8974" max="8976" width="18.7109375" style="1" customWidth="1"/>
    <col min="8977" max="9216" width="11.42578125" style="1"/>
    <col min="9217" max="9217" width="1.7109375" style="1" customWidth="1"/>
    <col min="9218" max="9218" width="50.7109375" style="1" customWidth="1"/>
    <col min="9219" max="9228" width="18.7109375" style="1" customWidth="1"/>
    <col min="9229" max="9229" width="50.7109375" style="1" customWidth="1"/>
    <col min="9230" max="9232" width="18.7109375" style="1" customWidth="1"/>
    <col min="9233" max="9472" width="11.42578125" style="1"/>
    <col min="9473" max="9473" width="1.7109375" style="1" customWidth="1"/>
    <col min="9474" max="9474" width="50.7109375" style="1" customWidth="1"/>
    <col min="9475" max="9484" width="18.7109375" style="1" customWidth="1"/>
    <col min="9485" max="9485" width="50.7109375" style="1" customWidth="1"/>
    <col min="9486" max="9488" width="18.7109375" style="1" customWidth="1"/>
    <col min="9489" max="9728" width="11.42578125" style="1"/>
    <col min="9729" max="9729" width="1.7109375" style="1" customWidth="1"/>
    <col min="9730" max="9730" width="50.7109375" style="1" customWidth="1"/>
    <col min="9731" max="9740" width="18.7109375" style="1" customWidth="1"/>
    <col min="9741" max="9741" width="50.7109375" style="1" customWidth="1"/>
    <col min="9742" max="9744" width="18.7109375" style="1" customWidth="1"/>
    <col min="9745" max="9984" width="11.42578125" style="1"/>
    <col min="9985" max="9985" width="1.7109375" style="1" customWidth="1"/>
    <col min="9986" max="9986" width="50.7109375" style="1" customWidth="1"/>
    <col min="9987" max="9996" width="18.7109375" style="1" customWidth="1"/>
    <col min="9997" max="9997" width="50.7109375" style="1" customWidth="1"/>
    <col min="9998" max="10000" width="18.7109375" style="1" customWidth="1"/>
    <col min="10001" max="10240" width="11.42578125" style="1"/>
    <col min="10241" max="10241" width="1.7109375" style="1" customWidth="1"/>
    <col min="10242" max="10242" width="50.7109375" style="1" customWidth="1"/>
    <col min="10243" max="10252" width="18.7109375" style="1" customWidth="1"/>
    <col min="10253" max="10253" width="50.7109375" style="1" customWidth="1"/>
    <col min="10254" max="10256" width="18.7109375" style="1" customWidth="1"/>
    <col min="10257" max="10496" width="11.42578125" style="1"/>
    <col min="10497" max="10497" width="1.7109375" style="1" customWidth="1"/>
    <col min="10498" max="10498" width="50.7109375" style="1" customWidth="1"/>
    <col min="10499" max="10508" width="18.7109375" style="1" customWidth="1"/>
    <col min="10509" max="10509" width="50.7109375" style="1" customWidth="1"/>
    <col min="10510" max="10512" width="18.7109375" style="1" customWidth="1"/>
    <col min="10513" max="10752" width="11.42578125" style="1"/>
    <col min="10753" max="10753" width="1.7109375" style="1" customWidth="1"/>
    <col min="10754" max="10754" width="50.7109375" style="1" customWidth="1"/>
    <col min="10755" max="10764" width="18.7109375" style="1" customWidth="1"/>
    <col min="10765" max="10765" width="50.7109375" style="1" customWidth="1"/>
    <col min="10766" max="10768" width="18.7109375" style="1" customWidth="1"/>
    <col min="10769" max="11008" width="11.42578125" style="1"/>
    <col min="11009" max="11009" width="1.7109375" style="1" customWidth="1"/>
    <col min="11010" max="11010" width="50.7109375" style="1" customWidth="1"/>
    <col min="11011" max="11020" width="18.7109375" style="1" customWidth="1"/>
    <col min="11021" max="11021" width="50.7109375" style="1" customWidth="1"/>
    <col min="11022" max="11024" width="18.7109375" style="1" customWidth="1"/>
    <col min="11025" max="11264" width="11.42578125" style="1"/>
    <col min="11265" max="11265" width="1.7109375" style="1" customWidth="1"/>
    <col min="11266" max="11266" width="50.7109375" style="1" customWidth="1"/>
    <col min="11267" max="11276" width="18.7109375" style="1" customWidth="1"/>
    <col min="11277" max="11277" width="50.7109375" style="1" customWidth="1"/>
    <col min="11278" max="11280" width="18.7109375" style="1" customWidth="1"/>
    <col min="11281" max="11520" width="11.42578125" style="1"/>
    <col min="11521" max="11521" width="1.7109375" style="1" customWidth="1"/>
    <col min="11522" max="11522" width="50.7109375" style="1" customWidth="1"/>
    <col min="11523" max="11532" width="18.7109375" style="1" customWidth="1"/>
    <col min="11533" max="11533" width="50.7109375" style="1" customWidth="1"/>
    <col min="11534" max="11536" width="18.7109375" style="1" customWidth="1"/>
    <col min="11537" max="11776" width="11.42578125" style="1"/>
    <col min="11777" max="11777" width="1.7109375" style="1" customWidth="1"/>
    <col min="11778" max="11778" width="50.7109375" style="1" customWidth="1"/>
    <col min="11779" max="11788" width="18.7109375" style="1" customWidth="1"/>
    <col min="11789" max="11789" width="50.7109375" style="1" customWidth="1"/>
    <col min="11790" max="11792" width="18.7109375" style="1" customWidth="1"/>
    <col min="11793" max="12032" width="11.42578125" style="1"/>
    <col min="12033" max="12033" width="1.7109375" style="1" customWidth="1"/>
    <col min="12034" max="12034" width="50.7109375" style="1" customWidth="1"/>
    <col min="12035" max="12044" width="18.7109375" style="1" customWidth="1"/>
    <col min="12045" max="12045" width="50.7109375" style="1" customWidth="1"/>
    <col min="12046" max="12048" width="18.7109375" style="1" customWidth="1"/>
    <col min="12049" max="12288" width="11.42578125" style="1"/>
    <col min="12289" max="12289" width="1.7109375" style="1" customWidth="1"/>
    <col min="12290" max="12290" width="50.7109375" style="1" customWidth="1"/>
    <col min="12291" max="12300" width="18.7109375" style="1" customWidth="1"/>
    <col min="12301" max="12301" width="50.7109375" style="1" customWidth="1"/>
    <col min="12302" max="12304" width="18.7109375" style="1" customWidth="1"/>
    <col min="12305" max="12544" width="11.42578125" style="1"/>
    <col min="12545" max="12545" width="1.7109375" style="1" customWidth="1"/>
    <col min="12546" max="12546" width="50.7109375" style="1" customWidth="1"/>
    <col min="12547" max="12556" width="18.7109375" style="1" customWidth="1"/>
    <col min="12557" max="12557" width="50.7109375" style="1" customWidth="1"/>
    <col min="12558" max="12560" width="18.7109375" style="1" customWidth="1"/>
    <col min="12561" max="12800" width="11.42578125" style="1"/>
    <col min="12801" max="12801" width="1.7109375" style="1" customWidth="1"/>
    <col min="12802" max="12802" width="50.7109375" style="1" customWidth="1"/>
    <col min="12803" max="12812" width="18.7109375" style="1" customWidth="1"/>
    <col min="12813" max="12813" width="50.7109375" style="1" customWidth="1"/>
    <col min="12814" max="12816" width="18.7109375" style="1" customWidth="1"/>
    <col min="12817" max="13056" width="11.42578125" style="1"/>
    <col min="13057" max="13057" width="1.7109375" style="1" customWidth="1"/>
    <col min="13058" max="13058" width="50.7109375" style="1" customWidth="1"/>
    <col min="13059" max="13068" width="18.7109375" style="1" customWidth="1"/>
    <col min="13069" max="13069" width="50.7109375" style="1" customWidth="1"/>
    <col min="13070" max="13072" width="18.7109375" style="1" customWidth="1"/>
    <col min="13073" max="13312" width="11.42578125" style="1"/>
    <col min="13313" max="13313" width="1.7109375" style="1" customWidth="1"/>
    <col min="13314" max="13314" width="50.7109375" style="1" customWidth="1"/>
    <col min="13315" max="13324" width="18.7109375" style="1" customWidth="1"/>
    <col min="13325" max="13325" width="50.7109375" style="1" customWidth="1"/>
    <col min="13326" max="13328" width="18.7109375" style="1" customWidth="1"/>
    <col min="13329" max="13568" width="11.42578125" style="1"/>
    <col min="13569" max="13569" width="1.7109375" style="1" customWidth="1"/>
    <col min="13570" max="13570" width="50.7109375" style="1" customWidth="1"/>
    <col min="13571" max="13580" width="18.7109375" style="1" customWidth="1"/>
    <col min="13581" max="13581" width="50.7109375" style="1" customWidth="1"/>
    <col min="13582" max="13584" width="18.7109375" style="1" customWidth="1"/>
    <col min="13585" max="13824" width="11.42578125" style="1"/>
    <col min="13825" max="13825" width="1.7109375" style="1" customWidth="1"/>
    <col min="13826" max="13826" width="50.7109375" style="1" customWidth="1"/>
    <col min="13827" max="13836" width="18.7109375" style="1" customWidth="1"/>
    <col min="13837" max="13837" width="50.7109375" style="1" customWidth="1"/>
    <col min="13838" max="13840" width="18.7109375" style="1" customWidth="1"/>
    <col min="13841" max="14080" width="11.42578125" style="1"/>
    <col min="14081" max="14081" width="1.7109375" style="1" customWidth="1"/>
    <col min="14082" max="14082" width="50.7109375" style="1" customWidth="1"/>
    <col min="14083" max="14092" width="18.7109375" style="1" customWidth="1"/>
    <col min="14093" max="14093" width="50.7109375" style="1" customWidth="1"/>
    <col min="14094" max="14096" width="18.7109375" style="1" customWidth="1"/>
    <col min="14097" max="14336" width="11.42578125" style="1"/>
    <col min="14337" max="14337" width="1.7109375" style="1" customWidth="1"/>
    <col min="14338" max="14338" width="50.7109375" style="1" customWidth="1"/>
    <col min="14339" max="14348" width="18.7109375" style="1" customWidth="1"/>
    <col min="14349" max="14349" width="50.7109375" style="1" customWidth="1"/>
    <col min="14350" max="14352" width="18.7109375" style="1" customWidth="1"/>
    <col min="14353" max="14592" width="11.42578125" style="1"/>
    <col min="14593" max="14593" width="1.7109375" style="1" customWidth="1"/>
    <col min="14594" max="14594" width="50.7109375" style="1" customWidth="1"/>
    <col min="14595" max="14604" width="18.7109375" style="1" customWidth="1"/>
    <col min="14605" max="14605" width="50.7109375" style="1" customWidth="1"/>
    <col min="14606" max="14608" width="18.7109375" style="1" customWidth="1"/>
    <col min="14609" max="14848" width="11.42578125" style="1"/>
    <col min="14849" max="14849" width="1.7109375" style="1" customWidth="1"/>
    <col min="14850" max="14850" width="50.7109375" style="1" customWidth="1"/>
    <col min="14851" max="14860" width="18.7109375" style="1" customWidth="1"/>
    <col min="14861" max="14861" width="50.7109375" style="1" customWidth="1"/>
    <col min="14862" max="14864" width="18.7109375" style="1" customWidth="1"/>
    <col min="14865" max="15104" width="11.42578125" style="1"/>
    <col min="15105" max="15105" width="1.7109375" style="1" customWidth="1"/>
    <col min="15106" max="15106" width="50.7109375" style="1" customWidth="1"/>
    <col min="15107" max="15116" width="18.7109375" style="1" customWidth="1"/>
    <col min="15117" max="15117" width="50.7109375" style="1" customWidth="1"/>
    <col min="15118" max="15120" width="18.7109375" style="1" customWidth="1"/>
    <col min="15121" max="15360" width="11.42578125" style="1"/>
    <col min="15361" max="15361" width="1.7109375" style="1" customWidth="1"/>
    <col min="15362" max="15362" width="50.7109375" style="1" customWidth="1"/>
    <col min="15363" max="15372" width="18.7109375" style="1" customWidth="1"/>
    <col min="15373" max="15373" width="50.7109375" style="1" customWidth="1"/>
    <col min="15374" max="15376" width="18.7109375" style="1" customWidth="1"/>
    <col min="15377" max="15616" width="11.42578125" style="1"/>
    <col min="15617" max="15617" width="1.7109375" style="1" customWidth="1"/>
    <col min="15618" max="15618" width="50.7109375" style="1" customWidth="1"/>
    <col min="15619" max="15628" width="18.7109375" style="1" customWidth="1"/>
    <col min="15629" max="15629" width="50.7109375" style="1" customWidth="1"/>
    <col min="15630" max="15632" width="18.7109375" style="1" customWidth="1"/>
    <col min="15633" max="15872" width="11.42578125" style="1"/>
    <col min="15873" max="15873" width="1.7109375" style="1" customWidth="1"/>
    <col min="15874" max="15874" width="50.7109375" style="1" customWidth="1"/>
    <col min="15875" max="15884" width="18.7109375" style="1" customWidth="1"/>
    <col min="15885" max="15885" width="50.7109375" style="1" customWidth="1"/>
    <col min="15886" max="15888" width="18.7109375" style="1" customWidth="1"/>
    <col min="15889" max="16128" width="11.42578125" style="1"/>
    <col min="16129" max="16129" width="1.7109375" style="1" customWidth="1"/>
    <col min="16130" max="16130" width="50.7109375" style="1" customWidth="1"/>
    <col min="16131" max="16140" width="18.7109375" style="1" customWidth="1"/>
    <col min="16141" max="16141" width="50.7109375" style="1" customWidth="1"/>
    <col min="16142" max="16144" width="18.7109375" style="1" customWidth="1"/>
    <col min="16145" max="16384" width="11.42578125" style="1"/>
  </cols>
  <sheetData>
    <row r="2" spans="2:16">
      <c r="B2" s="45" t="s">
        <v>694</v>
      </c>
      <c r="C2" s="46" t="s">
        <v>847</v>
      </c>
      <c r="D2" s="46" t="s">
        <v>848</v>
      </c>
      <c r="E2" s="46" t="s">
        <v>849</v>
      </c>
      <c r="F2" s="46" t="s">
        <v>850</v>
      </c>
      <c r="G2" s="46" t="s">
        <v>851</v>
      </c>
      <c r="H2" s="46" t="s">
        <v>706</v>
      </c>
      <c r="I2" s="46" t="s">
        <v>707</v>
      </c>
      <c r="J2" s="46" t="s">
        <v>852</v>
      </c>
      <c r="K2" s="46" t="s">
        <v>853</v>
      </c>
      <c r="L2" s="46" t="s">
        <v>854</v>
      </c>
      <c r="M2" s="45" t="s">
        <v>694</v>
      </c>
      <c r="N2" s="46" t="s">
        <v>855</v>
      </c>
      <c r="O2" s="46" t="s">
        <v>714</v>
      </c>
      <c r="P2" s="46" t="s">
        <v>715</v>
      </c>
    </row>
    <row r="3" spans="2:16" outlineLevel="4">
      <c r="B3" s="5" t="s">
        <v>716</v>
      </c>
      <c r="C3" s="49">
        <v>2052828</v>
      </c>
      <c r="D3" s="49">
        <v>2576260</v>
      </c>
      <c r="E3" s="49">
        <v>2608000</v>
      </c>
      <c r="F3" s="49">
        <v>1335372</v>
      </c>
      <c r="G3" s="49">
        <v>1458288</v>
      </c>
      <c r="H3" s="49">
        <v>10030748</v>
      </c>
      <c r="I3" s="49">
        <v>2993145</v>
      </c>
      <c r="J3" s="49">
        <v>2036144</v>
      </c>
      <c r="K3" s="49">
        <v>1226640</v>
      </c>
      <c r="L3" s="49">
        <v>105820</v>
      </c>
      <c r="M3" s="5" t="s">
        <v>716</v>
      </c>
      <c r="N3" s="50">
        <v>0</v>
      </c>
      <c r="O3" s="49">
        <v>6361749</v>
      </c>
      <c r="P3" s="49">
        <v>16392497</v>
      </c>
    </row>
    <row r="4" spans="2:16" outlineLevel="4">
      <c r="B4" s="5" t="s">
        <v>717</v>
      </c>
      <c r="C4" s="49">
        <v>268557</v>
      </c>
      <c r="D4" s="49">
        <v>429401.87</v>
      </c>
      <c r="E4" s="49">
        <v>434703.72</v>
      </c>
      <c r="F4" s="49">
        <v>222570.61</v>
      </c>
      <c r="G4" s="49">
        <v>243062.92</v>
      </c>
      <c r="H4" s="49">
        <v>1598296.12</v>
      </c>
      <c r="I4" s="49">
        <v>498865.51</v>
      </c>
      <c r="J4" s="49">
        <v>339375.66</v>
      </c>
      <c r="K4" s="49">
        <v>204444</v>
      </c>
      <c r="L4" s="49">
        <v>17640.64</v>
      </c>
      <c r="M4" s="5" t="s">
        <v>717</v>
      </c>
      <c r="N4" s="50">
        <v>0</v>
      </c>
      <c r="O4" s="49">
        <v>1060325.81</v>
      </c>
      <c r="P4" s="49">
        <v>2658621.9300000002</v>
      </c>
    </row>
    <row r="5" spans="2:16" outlineLevel="4">
      <c r="B5" s="5" t="s">
        <v>718</v>
      </c>
      <c r="C5" s="49">
        <v>307731.32</v>
      </c>
      <c r="D5" s="49">
        <v>420771.08</v>
      </c>
      <c r="E5" s="49">
        <v>435540.88</v>
      </c>
      <c r="F5" s="49">
        <v>205860.88</v>
      </c>
      <c r="G5" s="49">
        <v>219301.8</v>
      </c>
      <c r="H5" s="49">
        <v>1589205.96</v>
      </c>
      <c r="I5" s="49">
        <v>337221.8</v>
      </c>
      <c r="J5" s="49">
        <v>324652.92</v>
      </c>
      <c r="K5" s="49">
        <v>126815.88</v>
      </c>
      <c r="L5" s="49">
        <v>19452.759999999998</v>
      </c>
      <c r="M5" s="5" t="s">
        <v>718</v>
      </c>
      <c r="N5" s="50">
        <v>0</v>
      </c>
      <c r="O5" s="49">
        <v>808143.35999999999</v>
      </c>
      <c r="P5" s="49">
        <v>2397349.3199999998</v>
      </c>
    </row>
    <row r="6" spans="2:16" outlineLevel="3">
      <c r="B6" s="5" t="s">
        <v>719</v>
      </c>
      <c r="C6" s="49">
        <v>2629116.3199999998</v>
      </c>
      <c r="D6" s="49">
        <v>3426432.95</v>
      </c>
      <c r="E6" s="49">
        <v>3478244.6</v>
      </c>
      <c r="F6" s="49">
        <v>1763803.49</v>
      </c>
      <c r="G6" s="49">
        <v>1920652.72</v>
      </c>
      <c r="H6" s="49">
        <v>13218250.08</v>
      </c>
      <c r="I6" s="49">
        <v>3829232.31</v>
      </c>
      <c r="J6" s="49">
        <v>2700172.58</v>
      </c>
      <c r="K6" s="49">
        <v>1557899.88</v>
      </c>
      <c r="L6" s="49">
        <v>142913.4</v>
      </c>
      <c r="M6" s="5" t="s">
        <v>719</v>
      </c>
      <c r="N6" s="50">
        <v>0</v>
      </c>
      <c r="O6" s="49">
        <v>8230218.1699999999</v>
      </c>
      <c r="P6" s="49">
        <v>21448468.25</v>
      </c>
    </row>
    <row r="7" spans="2:16" outlineLevel="5">
      <c r="B7" s="5" t="s">
        <v>720</v>
      </c>
      <c r="C7" s="49">
        <v>10000</v>
      </c>
      <c r="D7" s="49">
        <v>9000</v>
      </c>
      <c r="E7" s="49">
        <v>8000</v>
      </c>
      <c r="F7" s="49">
        <v>2000</v>
      </c>
      <c r="G7" s="49">
        <v>3500</v>
      </c>
      <c r="H7" s="49">
        <v>32500</v>
      </c>
      <c r="I7" s="49">
        <v>4000</v>
      </c>
      <c r="J7" s="49">
        <v>10000</v>
      </c>
      <c r="K7" s="49">
        <v>2000</v>
      </c>
      <c r="L7" s="49">
        <v>2000</v>
      </c>
      <c r="M7" s="5" t="s">
        <v>720</v>
      </c>
      <c r="N7" s="50">
        <v>0</v>
      </c>
      <c r="O7" s="49">
        <v>18000</v>
      </c>
      <c r="P7" s="49">
        <v>50500</v>
      </c>
    </row>
    <row r="8" spans="2:16" outlineLevel="5">
      <c r="B8" s="5" t="s">
        <v>721</v>
      </c>
      <c r="C8" s="49">
        <v>211500.36</v>
      </c>
      <c r="D8" s="49">
        <v>231088.92</v>
      </c>
      <c r="E8" s="49">
        <v>235928.56</v>
      </c>
      <c r="F8" s="49">
        <v>135526.64000000001</v>
      </c>
      <c r="G8" s="49">
        <v>152125.6</v>
      </c>
      <c r="H8" s="49">
        <v>966170.08</v>
      </c>
      <c r="I8" s="49">
        <v>294001.34000000003</v>
      </c>
      <c r="J8" s="49">
        <v>202188.72</v>
      </c>
      <c r="K8" s="49">
        <v>131932</v>
      </c>
      <c r="L8" s="49">
        <v>9523.7999999999993</v>
      </c>
      <c r="M8" s="5" t="s">
        <v>721</v>
      </c>
      <c r="N8" s="50">
        <v>0</v>
      </c>
      <c r="O8" s="49">
        <v>637645.86</v>
      </c>
      <c r="P8" s="49">
        <v>1603815.94</v>
      </c>
    </row>
    <row r="9" spans="2:16" outlineLevel="5">
      <c r="B9" s="5" t="s">
        <v>722</v>
      </c>
      <c r="C9" s="50">
        <v>0</v>
      </c>
      <c r="D9" s="49">
        <v>52532</v>
      </c>
      <c r="E9" s="49">
        <v>47648</v>
      </c>
      <c r="F9" s="50">
        <v>0</v>
      </c>
      <c r="G9" s="50">
        <v>0</v>
      </c>
      <c r="H9" s="49">
        <v>100180</v>
      </c>
      <c r="I9" s="50">
        <v>0</v>
      </c>
      <c r="J9" s="50">
        <v>0</v>
      </c>
      <c r="K9" s="50">
        <v>0</v>
      </c>
      <c r="L9" s="50">
        <v>0</v>
      </c>
      <c r="M9" s="5" t="s">
        <v>722</v>
      </c>
      <c r="N9" s="50">
        <v>0</v>
      </c>
      <c r="O9" s="49">
        <v>0</v>
      </c>
      <c r="P9" s="49">
        <v>100180</v>
      </c>
    </row>
    <row r="10" spans="2:16" outlineLevel="4">
      <c r="B10" s="5" t="s">
        <v>723</v>
      </c>
      <c r="C10" s="49">
        <v>221500.36</v>
      </c>
      <c r="D10" s="49">
        <v>292620.92</v>
      </c>
      <c r="E10" s="49">
        <v>291576.56</v>
      </c>
      <c r="F10" s="49">
        <v>137526.64000000001</v>
      </c>
      <c r="G10" s="49">
        <v>155625.60000000001</v>
      </c>
      <c r="H10" s="49">
        <v>1098850.08</v>
      </c>
      <c r="I10" s="49">
        <v>298001.34000000003</v>
      </c>
      <c r="J10" s="49">
        <v>212188.72</v>
      </c>
      <c r="K10" s="49">
        <v>133932</v>
      </c>
      <c r="L10" s="49">
        <v>11523.8</v>
      </c>
      <c r="M10" s="5" t="s">
        <v>723</v>
      </c>
      <c r="N10" s="50">
        <v>0</v>
      </c>
      <c r="O10" s="49">
        <v>655645.86</v>
      </c>
      <c r="P10" s="49">
        <v>1754495.94</v>
      </c>
    </row>
    <row r="11" spans="2:16" outlineLevel="5">
      <c r="B11" s="5" t="s">
        <v>726</v>
      </c>
      <c r="C11" s="49">
        <v>70445</v>
      </c>
      <c r="D11" s="49">
        <v>31300</v>
      </c>
      <c r="E11" s="49">
        <v>29355</v>
      </c>
      <c r="F11" s="49">
        <v>31300</v>
      </c>
      <c r="G11" s="49">
        <v>29355</v>
      </c>
      <c r="H11" s="49">
        <v>191755</v>
      </c>
      <c r="I11" s="49">
        <v>15650</v>
      </c>
      <c r="J11" s="49">
        <v>89960</v>
      </c>
      <c r="K11" s="49">
        <v>19585</v>
      </c>
      <c r="L11" s="50">
        <v>0</v>
      </c>
      <c r="M11" s="5" t="s">
        <v>726</v>
      </c>
      <c r="N11" s="50">
        <v>0</v>
      </c>
      <c r="O11" s="49">
        <v>125195</v>
      </c>
      <c r="P11" s="49">
        <v>316950</v>
      </c>
    </row>
    <row r="12" spans="2:16" outlineLevel="5">
      <c r="B12" s="5" t="s">
        <v>727</v>
      </c>
      <c r="C12" s="49">
        <v>15176</v>
      </c>
      <c r="D12" s="49">
        <v>16116</v>
      </c>
      <c r="E12" s="49">
        <v>13992</v>
      </c>
      <c r="F12" s="49">
        <v>8164</v>
      </c>
      <c r="G12" s="49">
        <v>8136</v>
      </c>
      <c r="H12" s="49">
        <v>61584</v>
      </c>
      <c r="I12" s="49">
        <v>5760</v>
      </c>
      <c r="J12" s="49">
        <v>15396</v>
      </c>
      <c r="K12" s="49">
        <v>2368</v>
      </c>
      <c r="L12" s="49">
        <v>308</v>
      </c>
      <c r="M12" s="5" t="s">
        <v>727</v>
      </c>
      <c r="N12" s="50">
        <v>0</v>
      </c>
      <c r="O12" s="49">
        <v>23832</v>
      </c>
      <c r="P12" s="49">
        <v>85416</v>
      </c>
    </row>
    <row r="13" spans="2:16" outlineLevel="5">
      <c r="B13" s="5" t="s">
        <v>728</v>
      </c>
      <c r="C13" s="49">
        <v>157032</v>
      </c>
      <c r="D13" s="49">
        <v>225504</v>
      </c>
      <c r="E13" s="49">
        <v>203200</v>
      </c>
      <c r="F13" s="49">
        <v>114680</v>
      </c>
      <c r="G13" s="49">
        <v>111092</v>
      </c>
      <c r="H13" s="49">
        <v>811508</v>
      </c>
      <c r="I13" s="49">
        <v>180112</v>
      </c>
      <c r="J13" s="49">
        <v>152476</v>
      </c>
      <c r="K13" s="49">
        <v>74716</v>
      </c>
      <c r="L13" s="49">
        <v>12540</v>
      </c>
      <c r="M13" s="5" t="s">
        <v>728</v>
      </c>
      <c r="N13" s="50">
        <v>0</v>
      </c>
      <c r="O13" s="49">
        <v>419844</v>
      </c>
      <c r="P13" s="49">
        <v>1231352</v>
      </c>
    </row>
    <row r="14" spans="2:16" outlineLevel="5">
      <c r="B14" s="5" t="s">
        <v>803</v>
      </c>
      <c r="C14" s="50">
        <v>0</v>
      </c>
      <c r="D14" s="49">
        <v>1000</v>
      </c>
      <c r="E14" s="50">
        <v>0</v>
      </c>
      <c r="F14" s="50">
        <v>0</v>
      </c>
      <c r="G14" s="50">
        <v>0</v>
      </c>
      <c r="H14" s="49">
        <v>1000</v>
      </c>
      <c r="I14" s="50">
        <v>0</v>
      </c>
      <c r="J14" s="50">
        <v>0</v>
      </c>
      <c r="K14" s="50">
        <v>0</v>
      </c>
      <c r="L14" s="50">
        <v>0</v>
      </c>
      <c r="M14" s="5" t="s">
        <v>803</v>
      </c>
      <c r="N14" s="50">
        <v>0</v>
      </c>
      <c r="O14" s="49">
        <v>0</v>
      </c>
      <c r="P14" s="49">
        <v>1000</v>
      </c>
    </row>
    <row r="15" spans="2:16" outlineLevel="5">
      <c r="B15" s="5" t="s">
        <v>729</v>
      </c>
      <c r="C15" s="50">
        <v>0</v>
      </c>
      <c r="D15" s="50">
        <v>0</v>
      </c>
      <c r="E15" s="49">
        <v>4800</v>
      </c>
      <c r="F15" s="50">
        <v>0</v>
      </c>
      <c r="G15" s="49">
        <v>2100</v>
      </c>
      <c r="H15" s="49">
        <v>6900</v>
      </c>
      <c r="I15" s="50">
        <v>0</v>
      </c>
      <c r="J15" s="50">
        <v>0</v>
      </c>
      <c r="K15" s="50">
        <v>0</v>
      </c>
      <c r="L15" s="49">
        <v>1500</v>
      </c>
      <c r="M15" s="5" t="s">
        <v>729</v>
      </c>
      <c r="N15" s="50">
        <v>0</v>
      </c>
      <c r="O15" s="49">
        <v>1500</v>
      </c>
      <c r="P15" s="49">
        <v>8400</v>
      </c>
    </row>
    <row r="16" spans="2:16" outlineLevel="5">
      <c r="B16" s="5" t="s">
        <v>730</v>
      </c>
      <c r="C16" s="49">
        <v>5540</v>
      </c>
      <c r="D16" s="49">
        <v>5364</v>
      </c>
      <c r="E16" s="49">
        <v>5572</v>
      </c>
      <c r="F16" s="49">
        <v>3180</v>
      </c>
      <c r="G16" s="49">
        <v>2880</v>
      </c>
      <c r="H16" s="49">
        <v>22536</v>
      </c>
      <c r="I16" s="49">
        <v>3020</v>
      </c>
      <c r="J16" s="49">
        <v>4172</v>
      </c>
      <c r="K16" s="49">
        <v>1684</v>
      </c>
      <c r="L16" s="49">
        <v>188</v>
      </c>
      <c r="M16" s="5" t="s">
        <v>730</v>
      </c>
      <c r="N16" s="50">
        <v>0</v>
      </c>
      <c r="O16" s="49">
        <v>9064</v>
      </c>
      <c r="P16" s="49">
        <v>31600</v>
      </c>
    </row>
    <row r="17" spans="2:16" outlineLevel="5">
      <c r="B17" s="5" t="s">
        <v>731</v>
      </c>
      <c r="C17" s="49">
        <v>180036</v>
      </c>
      <c r="D17" s="49">
        <v>214248</v>
      </c>
      <c r="E17" s="49">
        <v>266288</v>
      </c>
      <c r="F17" s="49">
        <v>109744</v>
      </c>
      <c r="G17" s="49">
        <v>115320</v>
      </c>
      <c r="H17" s="49">
        <v>885636</v>
      </c>
      <c r="I17" s="49">
        <v>112388</v>
      </c>
      <c r="J17" s="49">
        <v>213364</v>
      </c>
      <c r="K17" s="49">
        <v>33668</v>
      </c>
      <c r="L17" s="49">
        <v>24212</v>
      </c>
      <c r="M17" s="5" t="s">
        <v>731</v>
      </c>
      <c r="N17" s="50">
        <v>0</v>
      </c>
      <c r="O17" s="49">
        <v>383632</v>
      </c>
      <c r="P17" s="49">
        <v>1269268</v>
      </c>
    </row>
    <row r="18" spans="2:16" outlineLevel="5">
      <c r="B18" s="5" t="s">
        <v>732</v>
      </c>
      <c r="C18" s="49">
        <v>3623.5</v>
      </c>
      <c r="D18" s="49">
        <v>82851.5</v>
      </c>
      <c r="E18" s="49">
        <v>47649.25</v>
      </c>
      <c r="F18" s="49">
        <v>421756.5</v>
      </c>
      <c r="G18" s="49">
        <v>204319</v>
      </c>
      <c r="H18" s="49">
        <v>760199.75</v>
      </c>
      <c r="I18" s="49">
        <v>209127</v>
      </c>
      <c r="J18" s="49">
        <v>38612.5</v>
      </c>
      <c r="K18" s="49">
        <v>102665</v>
      </c>
      <c r="L18" s="49">
        <v>6080</v>
      </c>
      <c r="M18" s="5" t="s">
        <v>732</v>
      </c>
      <c r="N18" s="50">
        <v>0</v>
      </c>
      <c r="O18" s="49">
        <v>356484.5</v>
      </c>
      <c r="P18" s="49">
        <v>1116684.25</v>
      </c>
    </row>
    <row r="19" spans="2:16" outlineLevel="5">
      <c r="B19" s="5" t="s">
        <v>733</v>
      </c>
      <c r="C19" s="49">
        <v>30812</v>
      </c>
      <c r="D19" s="49">
        <v>79820</v>
      </c>
      <c r="E19" s="49">
        <v>64797</v>
      </c>
      <c r="F19" s="49">
        <v>80748</v>
      </c>
      <c r="G19" s="49">
        <v>168449</v>
      </c>
      <c r="H19" s="49">
        <v>424626</v>
      </c>
      <c r="I19" s="49">
        <v>23355</v>
      </c>
      <c r="J19" s="49">
        <v>25035</v>
      </c>
      <c r="K19" s="49">
        <v>40660</v>
      </c>
      <c r="L19" s="49">
        <v>25378</v>
      </c>
      <c r="M19" s="5" t="s">
        <v>733</v>
      </c>
      <c r="N19" s="50">
        <v>0</v>
      </c>
      <c r="O19" s="49">
        <v>114428</v>
      </c>
      <c r="P19" s="49">
        <v>539054</v>
      </c>
    </row>
    <row r="20" spans="2:16" outlineLevel="4">
      <c r="B20" s="5" t="s">
        <v>734</v>
      </c>
      <c r="C20" s="49">
        <v>462664.5</v>
      </c>
      <c r="D20" s="49">
        <v>656203.5</v>
      </c>
      <c r="E20" s="49">
        <v>635653.25</v>
      </c>
      <c r="F20" s="49">
        <v>769572.5</v>
      </c>
      <c r="G20" s="49">
        <v>641651</v>
      </c>
      <c r="H20" s="49">
        <v>3165744.75</v>
      </c>
      <c r="I20" s="49">
        <v>549412</v>
      </c>
      <c r="J20" s="49">
        <v>539015.5</v>
      </c>
      <c r="K20" s="49">
        <v>275346</v>
      </c>
      <c r="L20" s="49">
        <v>70206</v>
      </c>
      <c r="M20" s="5" t="s">
        <v>734</v>
      </c>
      <c r="N20" s="50">
        <v>0</v>
      </c>
      <c r="O20" s="49">
        <v>1433979.5</v>
      </c>
      <c r="P20" s="49">
        <v>4599724.25</v>
      </c>
    </row>
    <row r="21" spans="2:16" outlineLevel="3">
      <c r="B21" s="5" t="s">
        <v>735</v>
      </c>
      <c r="C21" s="49">
        <v>684164.86</v>
      </c>
      <c r="D21" s="49">
        <v>948824.42</v>
      </c>
      <c r="E21" s="49">
        <v>927229.81</v>
      </c>
      <c r="F21" s="49">
        <v>907099.14</v>
      </c>
      <c r="G21" s="49">
        <v>797276.6</v>
      </c>
      <c r="H21" s="49">
        <v>4264594.83</v>
      </c>
      <c r="I21" s="49">
        <v>847413.34</v>
      </c>
      <c r="J21" s="49">
        <v>751204.22</v>
      </c>
      <c r="K21" s="49">
        <v>409278</v>
      </c>
      <c r="L21" s="49">
        <v>81729.8</v>
      </c>
      <c r="M21" s="5" t="s">
        <v>735</v>
      </c>
      <c r="N21" s="50">
        <v>0</v>
      </c>
      <c r="O21" s="49">
        <v>2089625.36</v>
      </c>
      <c r="P21" s="49">
        <v>6354220.1900000004</v>
      </c>
    </row>
    <row r="22" spans="2:16" outlineLevel="2">
      <c r="B22" s="5" t="s">
        <v>736</v>
      </c>
      <c r="C22" s="49">
        <v>3313281.18</v>
      </c>
      <c r="D22" s="49">
        <v>4375257.37</v>
      </c>
      <c r="E22" s="49">
        <v>4405474.41</v>
      </c>
      <c r="F22" s="49">
        <v>2670902.63</v>
      </c>
      <c r="G22" s="49">
        <v>2717929.32</v>
      </c>
      <c r="H22" s="49">
        <v>17482844.91</v>
      </c>
      <c r="I22" s="49">
        <v>4676645.6500000004</v>
      </c>
      <c r="J22" s="49">
        <v>3451376.8</v>
      </c>
      <c r="K22" s="49">
        <v>1967177.88</v>
      </c>
      <c r="L22" s="49">
        <v>224643.20000000001</v>
      </c>
      <c r="M22" s="5" t="s">
        <v>736</v>
      </c>
      <c r="N22" s="49">
        <v>0</v>
      </c>
      <c r="O22" s="49">
        <v>10319843.529999999</v>
      </c>
      <c r="P22" s="49">
        <v>27802688.440000001</v>
      </c>
    </row>
    <row r="23" spans="2:16" outlineLevel="3">
      <c r="B23" s="5" t="s">
        <v>737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49">
        <v>0</v>
      </c>
      <c r="I23" s="49">
        <v>30000</v>
      </c>
      <c r="J23" s="49">
        <v>214700</v>
      </c>
      <c r="K23" s="50">
        <v>0</v>
      </c>
      <c r="L23" s="50">
        <v>0</v>
      </c>
      <c r="M23" s="5" t="s">
        <v>737</v>
      </c>
      <c r="N23" s="50">
        <v>0</v>
      </c>
      <c r="O23" s="49">
        <v>244700</v>
      </c>
      <c r="P23" s="49">
        <v>244700</v>
      </c>
    </row>
    <row r="24" spans="2:16" outlineLevel="3">
      <c r="B24" s="5" t="s">
        <v>738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49">
        <v>0</v>
      </c>
      <c r="I24" s="49">
        <v>56805.56</v>
      </c>
      <c r="J24" s="50">
        <v>0</v>
      </c>
      <c r="K24" s="50">
        <v>0</v>
      </c>
      <c r="L24" s="50">
        <v>0</v>
      </c>
      <c r="M24" s="5" t="s">
        <v>738</v>
      </c>
      <c r="N24" s="50">
        <v>0</v>
      </c>
      <c r="O24" s="49">
        <v>56805.56</v>
      </c>
      <c r="P24" s="49">
        <v>56805.56</v>
      </c>
    </row>
    <row r="25" spans="2:16" outlineLevel="3">
      <c r="B25" s="5" t="s">
        <v>739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49">
        <v>0</v>
      </c>
      <c r="I25" s="49">
        <v>28800</v>
      </c>
      <c r="J25" s="50">
        <v>0</v>
      </c>
      <c r="K25" s="50">
        <v>0</v>
      </c>
      <c r="L25" s="50">
        <v>0</v>
      </c>
      <c r="M25" s="5" t="s">
        <v>739</v>
      </c>
      <c r="N25" s="50">
        <v>0</v>
      </c>
      <c r="O25" s="49">
        <v>28800</v>
      </c>
      <c r="P25" s="49">
        <v>28800</v>
      </c>
    </row>
    <row r="26" spans="2:16" outlineLevel="3">
      <c r="B26" s="5" t="s">
        <v>741</v>
      </c>
      <c r="C26" s="49">
        <v>25290</v>
      </c>
      <c r="D26" s="49">
        <v>33208</v>
      </c>
      <c r="E26" s="50">
        <v>0</v>
      </c>
      <c r="F26" s="49">
        <v>55127</v>
      </c>
      <c r="G26" s="49">
        <v>25290</v>
      </c>
      <c r="H26" s="49">
        <v>138915</v>
      </c>
      <c r="I26" s="49">
        <v>25290</v>
      </c>
      <c r="J26" s="49">
        <v>25290</v>
      </c>
      <c r="K26" s="49">
        <v>28754</v>
      </c>
      <c r="L26" s="50">
        <v>0</v>
      </c>
      <c r="M26" s="5" t="s">
        <v>741</v>
      </c>
      <c r="N26" s="50">
        <v>0</v>
      </c>
      <c r="O26" s="49">
        <v>79334</v>
      </c>
      <c r="P26" s="49">
        <v>218249</v>
      </c>
    </row>
    <row r="27" spans="2:16" outlineLevel="3">
      <c r="B27" s="5" t="s">
        <v>742</v>
      </c>
      <c r="C27" s="50">
        <v>0</v>
      </c>
      <c r="D27" s="50">
        <v>0</v>
      </c>
      <c r="E27" s="49">
        <v>2102.15</v>
      </c>
      <c r="F27" s="50">
        <v>0</v>
      </c>
      <c r="G27" s="50">
        <v>0</v>
      </c>
      <c r="H27" s="49">
        <v>2102.15</v>
      </c>
      <c r="I27" s="49">
        <v>31397.14</v>
      </c>
      <c r="J27" s="50">
        <v>0</v>
      </c>
      <c r="K27" s="50">
        <v>0</v>
      </c>
      <c r="L27" s="50">
        <v>0</v>
      </c>
      <c r="M27" s="5" t="s">
        <v>742</v>
      </c>
      <c r="N27" s="50">
        <v>0</v>
      </c>
      <c r="O27" s="49">
        <v>31397.14</v>
      </c>
      <c r="P27" s="49">
        <v>33499.29</v>
      </c>
    </row>
    <row r="28" spans="2:16" outlineLevel="3">
      <c r="B28" s="5" t="s">
        <v>744</v>
      </c>
      <c r="C28" s="49">
        <v>2010</v>
      </c>
      <c r="D28" s="50">
        <v>0</v>
      </c>
      <c r="E28" s="49">
        <v>1505</v>
      </c>
      <c r="F28" s="50">
        <v>0</v>
      </c>
      <c r="G28" s="50">
        <v>0</v>
      </c>
      <c r="H28" s="49">
        <v>3515</v>
      </c>
      <c r="I28" s="49">
        <v>2655</v>
      </c>
      <c r="J28" s="49">
        <v>5999</v>
      </c>
      <c r="K28" s="50">
        <v>0</v>
      </c>
      <c r="L28" s="50">
        <v>0</v>
      </c>
      <c r="M28" s="5" t="s">
        <v>744</v>
      </c>
      <c r="N28" s="50">
        <v>0</v>
      </c>
      <c r="O28" s="49">
        <v>8654</v>
      </c>
      <c r="P28" s="49">
        <v>12169</v>
      </c>
    </row>
    <row r="29" spans="2:16" outlineLevel="3">
      <c r="B29" s="5" t="s">
        <v>856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49">
        <v>0</v>
      </c>
      <c r="I29" s="49">
        <v>19338.39</v>
      </c>
      <c r="J29" s="50">
        <v>0</v>
      </c>
      <c r="K29" s="50">
        <v>0</v>
      </c>
      <c r="L29" s="50">
        <v>0</v>
      </c>
      <c r="M29" s="5" t="s">
        <v>856</v>
      </c>
      <c r="N29" s="50">
        <v>0</v>
      </c>
      <c r="O29" s="49">
        <v>19338.39</v>
      </c>
      <c r="P29" s="49">
        <v>19338.39</v>
      </c>
    </row>
    <row r="30" spans="2:16" outlineLevel="3">
      <c r="B30" s="5" t="s">
        <v>745</v>
      </c>
      <c r="C30" s="49">
        <v>6605.02</v>
      </c>
      <c r="D30" s="49">
        <v>1121.25</v>
      </c>
      <c r="E30" s="49">
        <v>1743.34</v>
      </c>
      <c r="F30" s="50">
        <v>0</v>
      </c>
      <c r="G30" s="49">
        <v>1800</v>
      </c>
      <c r="H30" s="49">
        <v>11269.61</v>
      </c>
      <c r="I30" s="49">
        <v>8691.86</v>
      </c>
      <c r="J30" s="49">
        <v>6076.84</v>
      </c>
      <c r="K30" s="49">
        <v>7009.29</v>
      </c>
      <c r="L30" s="50">
        <v>0</v>
      </c>
      <c r="M30" s="5" t="s">
        <v>745</v>
      </c>
      <c r="N30" s="50">
        <v>0</v>
      </c>
      <c r="O30" s="49">
        <v>21777.99</v>
      </c>
      <c r="P30" s="49">
        <v>33047.599999999999</v>
      </c>
    </row>
    <row r="31" spans="2:16" outlineLevel="3">
      <c r="B31" s="5" t="s">
        <v>746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49">
        <v>0</v>
      </c>
      <c r="I31" s="49">
        <v>4654.8500000000004</v>
      </c>
      <c r="J31" s="50">
        <v>0</v>
      </c>
      <c r="K31" s="49">
        <v>4500</v>
      </c>
      <c r="L31" s="50">
        <v>0</v>
      </c>
      <c r="M31" s="5" t="s">
        <v>746</v>
      </c>
      <c r="N31" s="50">
        <v>0</v>
      </c>
      <c r="O31" s="49">
        <v>9154.85</v>
      </c>
      <c r="P31" s="49">
        <v>9154.85</v>
      </c>
    </row>
    <row r="32" spans="2:16" outlineLevel="3">
      <c r="B32" s="5" t="s">
        <v>747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49">
        <v>0</v>
      </c>
      <c r="I32" s="50">
        <v>0</v>
      </c>
      <c r="J32" s="50">
        <v>0</v>
      </c>
      <c r="K32" s="50">
        <v>0</v>
      </c>
      <c r="L32" s="50">
        <v>0</v>
      </c>
      <c r="M32" s="5" t="s">
        <v>747</v>
      </c>
      <c r="N32" s="50">
        <v>0</v>
      </c>
      <c r="O32" s="49">
        <v>0</v>
      </c>
      <c r="P32" s="49">
        <v>0</v>
      </c>
    </row>
    <row r="33" spans="2:16" outlineLevel="3">
      <c r="B33" s="5" t="s">
        <v>748</v>
      </c>
      <c r="C33" s="50">
        <v>0</v>
      </c>
      <c r="D33" s="50">
        <v>0</v>
      </c>
      <c r="E33" s="49">
        <v>652439.46</v>
      </c>
      <c r="F33" s="50">
        <v>0</v>
      </c>
      <c r="G33" s="50">
        <v>0</v>
      </c>
      <c r="H33" s="49">
        <v>652439.46</v>
      </c>
      <c r="I33" s="50">
        <v>0</v>
      </c>
      <c r="J33" s="50">
        <v>0</v>
      </c>
      <c r="K33" s="50">
        <v>0</v>
      </c>
      <c r="L33" s="50">
        <v>0</v>
      </c>
      <c r="M33" s="5" t="s">
        <v>748</v>
      </c>
      <c r="N33" s="50">
        <v>0</v>
      </c>
      <c r="O33" s="49">
        <v>0</v>
      </c>
      <c r="P33" s="49">
        <v>652439.46</v>
      </c>
    </row>
    <row r="34" spans="2:16" outlineLevel="3">
      <c r="B34" s="5" t="s">
        <v>749</v>
      </c>
      <c r="C34" s="50">
        <v>0</v>
      </c>
      <c r="D34" s="50">
        <v>0</v>
      </c>
      <c r="E34" s="49">
        <v>1168.2</v>
      </c>
      <c r="F34" s="50">
        <v>0</v>
      </c>
      <c r="G34" s="50">
        <v>0</v>
      </c>
      <c r="H34" s="49">
        <v>1168.2</v>
      </c>
      <c r="I34" s="50">
        <v>0</v>
      </c>
      <c r="J34" s="50">
        <v>0</v>
      </c>
      <c r="K34" s="50">
        <v>0</v>
      </c>
      <c r="L34" s="50">
        <v>0</v>
      </c>
      <c r="M34" s="5" t="s">
        <v>749</v>
      </c>
      <c r="N34" s="50">
        <v>0</v>
      </c>
      <c r="O34" s="49">
        <v>0</v>
      </c>
      <c r="P34" s="49">
        <v>1168.2</v>
      </c>
    </row>
    <row r="35" spans="2:16" outlineLevel="3">
      <c r="B35" s="5" t="s">
        <v>751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49">
        <v>0</v>
      </c>
      <c r="I35" s="49">
        <v>6175</v>
      </c>
      <c r="J35" s="49">
        <v>10100</v>
      </c>
      <c r="K35" s="49">
        <v>4620</v>
      </c>
      <c r="L35" s="50">
        <v>0</v>
      </c>
      <c r="M35" s="5" t="s">
        <v>751</v>
      </c>
      <c r="N35" s="50">
        <v>0</v>
      </c>
      <c r="O35" s="49">
        <v>20895</v>
      </c>
      <c r="P35" s="49">
        <v>20895</v>
      </c>
    </row>
    <row r="36" spans="2:16" outlineLevel="3">
      <c r="B36" s="5" t="s">
        <v>857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49">
        <v>0</v>
      </c>
      <c r="I36" s="50">
        <v>0</v>
      </c>
      <c r="J36" s="50">
        <v>0</v>
      </c>
      <c r="K36" s="50">
        <v>0</v>
      </c>
      <c r="L36" s="50">
        <v>0</v>
      </c>
      <c r="M36" s="5" t="s">
        <v>857</v>
      </c>
      <c r="N36" s="50">
        <v>0</v>
      </c>
      <c r="O36" s="49">
        <v>0</v>
      </c>
      <c r="P36" s="49">
        <v>0</v>
      </c>
    </row>
    <row r="37" spans="2:16" outlineLevel="3">
      <c r="B37" s="5" t="s">
        <v>752</v>
      </c>
      <c r="C37" s="49">
        <v>500877.95</v>
      </c>
      <c r="D37" s="49">
        <v>530510.31999999995</v>
      </c>
      <c r="E37" s="49">
        <v>1124787.93</v>
      </c>
      <c r="F37" s="49">
        <v>1096865.43</v>
      </c>
      <c r="G37" s="49">
        <v>391202.69</v>
      </c>
      <c r="H37" s="49">
        <v>3644244.32</v>
      </c>
      <c r="I37" s="49">
        <v>348878.21</v>
      </c>
      <c r="J37" s="49">
        <v>1014926.68</v>
      </c>
      <c r="K37" s="49">
        <v>553912.89</v>
      </c>
      <c r="L37" s="49">
        <v>516.25</v>
      </c>
      <c r="M37" s="5" t="s">
        <v>752</v>
      </c>
      <c r="N37" s="50">
        <v>0</v>
      </c>
      <c r="O37" s="49">
        <v>1918234.03</v>
      </c>
      <c r="P37" s="49">
        <v>5562478.3499999996</v>
      </c>
    </row>
    <row r="38" spans="2:16" outlineLevel="3">
      <c r="B38" s="5" t="s">
        <v>753</v>
      </c>
      <c r="C38" s="49">
        <v>50</v>
      </c>
      <c r="D38" s="49">
        <v>72</v>
      </c>
      <c r="E38" s="49">
        <v>75</v>
      </c>
      <c r="F38" s="49">
        <v>35</v>
      </c>
      <c r="G38" s="49">
        <v>35</v>
      </c>
      <c r="H38" s="49">
        <v>267</v>
      </c>
      <c r="I38" s="49">
        <v>43</v>
      </c>
      <c r="J38" s="49">
        <v>58</v>
      </c>
      <c r="K38" s="49">
        <v>15</v>
      </c>
      <c r="L38" s="49">
        <v>5</v>
      </c>
      <c r="M38" s="5" t="s">
        <v>753</v>
      </c>
      <c r="N38" s="50">
        <v>0</v>
      </c>
      <c r="O38" s="49">
        <v>121</v>
      </c>
      <c r="P38" s="49">
        <v>388</v>
      </c>
    </row>
    <row r="39" spans="2:16" outlineLevel="3">
      <c r="B39" s="5" t="s">
        <v>818</v>
      </c>
      <c r="C39" s="50">
        <v>0</v>
      </c>
      <c r="D39" s="49">
        <v>39180</v>
      </c>
      <c r="E39" s="49">
        <v>99264</v>
      </c>
      <c r="F39" s="49">
        <v>87504</v>
      </c>
      <c r="G39" s="49">
        <v>239220</v>
      </c>
      <c r="H39" s="49">
        <v>465168</v>
      </c>
      <c r="I39" s="50">
        <v>0</v>
      </c>
      <c r="J39" s="50">
        <v>0</v>
      </c>
      <c r="K39" s="50">
        <v>0</v>
      </c>
      <c r="L39" s="50">
        <v>0</v>
      </c>
      <c r="M39" s="5" t="s">
        <v>818</v>
      </c>
      <c r="N39" s="50">
        <v>0</v>
      </c>
      <c r="O39" s="49">
        <v>0</v>
      </c>
      <c r="P39" s="49">
        <v>465168</v>
      </c>
    </row>
    <row r="40" spans="2:16" outlineLevel="3">
      <c r="B40" s="5" t="s">
        <v>819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49">
        <v>0</v>
      </c>
      <c r="I40" s="49">
        <v>47359.59</v>
      </c>
      <c r="J40" s="50">
        <v>0</v>
      </c>
      <c r="K40" s="50">
        <v>0</v>
      </c>
      <c r="L40" s="50">
        <v>0</v>
      </c>
      <c r="M40" s="5" t="s">
        <v>819</v>
      </c>
      <c r="N40" s="50">
        <v>0</v>
      </c>
      <c r="O40" s="49">
        <v>47359.59</v>
      </c>
      <c r="P40" s="49">
        <v>47359.59</v>
      </c>
    </row>
    <row r="41" spans="2:16" outlineLevel="3">
      <c r="B41" s="5" t="s">
        <v>820</v>
      </c>
      <c r="C41" s="50">
        <v>0</v>
      </c>
      <c r="D41" s="50">
        <v>0</v>
      </c>
      <c r="E41" s="49">
        <v>26159</v>
      </c>
      <c r="F41" s="49">
        <v>10536</v>
      </c>
      <c r="G41" s="50">
        <v>0</v>
      </c>
      <c r="H41" s="49">
        <v>36695</v>
      </c>
      <c r="I41" s="50">
        <v>0</v>
      </c>
      <c r="J41" s="50">
        <v>0</v>
      </c>
      <c r="K41" s="50">
        <v>0</v>
      </c>
      <c r="L41" s="50">
        <v>0</v>
      </c>
      <c r="M41" s="5" t="s">
        <v>820</v>
      </c>
      <c r="N41" s="50">
        <v>0</v>
      </c>
      <c r="O41" s="49">
        <v>0</v>
      </c>
      <c r="P41" s="49">
        <v>36695</v>
      </c>
    </row>
    <row r="42" spans="2:16" outlineLevel="3">
      <c r="B42" s="5" t="s">
        <v>822</v>
      </c>
      <c r="C42" s="50">
        <v>0</v>
      </c>
      <c r="D42" s="50">
        <v>0</v>
      </c>
      <c r="E42" s="49">
        <v>19208</v>
      </c>
      <c r="F42" s="49">
        <v>9408</v>
      </c>
      <c r="G42" s="50">
        <v>0</v>
      </c>
      <c r="H42" s="49">
        <v>28616</v>
      </c>
      <c r="I42" s="50">
        <v>0</v>
      </c>
      <c r="J42" s="50">
        <v>0</v>
      </c>
      <c r="K42" s="50">
        <v>0</v>
      </c>
      <c r="L42" s="50">
        <v>0</v>
      </c>
      <c r="M42" s="5" t="s">
        <v>822</v>
      </c>
      <c r="N42" s="50">
        <v>0</v>
      </c>
      <c r="O42" s="49">
        <v>0</v>
      </c>
      <c r="P42" s="49">
        <v>28616</v>
      </c>
    </row>
    <row r="43" spans="2:16" outlineLevel="3">
      <c r="B43" s="5" t="s">
        <v>824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49">
        <v>0</v>
      </c>
      <c r="I43" s="50">
        <v>0</v>
      </c>
      <c r="J43" s="50">
        <v>0</v>
      </c>
      <c r="K43" s="50">
        <v>0</v>
      </c>
      <c r="L43" s="50">
        <v>0</v>
      </c>
      <c r="M43" s="5" t="s">
        <v>824</v>
      </c>
      <c r="N43" s="50">
        <v>0</v>
      </c>
      <c r="O43" s="49">
        <v>0</v>
      </c>
      <c r="P43" s="49">
        <v>0</v>
      </c>
    </row>
    <row r="44" spans="2:16" outlineLevel="3">
      <c r="B44" s="5" t="s">
        <v>825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49">
        <v>0</v>
      </c>
      <c r="I44" s="50">
        <v>0</v>
      </c>
      <c r="J44" s="50">
        <v>0</v>
      </c>
      <c r="K44" s="50">
        <v>0</v>
      </c>
      <c r="L44" s="50">
        <v>0</v>
      </c>
      <c r="M44" s="5" t="s">
        <v>825</v>
      </c>
      <c r="N44" s="50">
        <v>0</v>
      </c>
      <c r="O44" s="49">
        <v>0</v>
      </c>
      <c r="P44" s="49">
        <v>0</v>
      </c>
    </row>
    <row r="45" spans="2:16" outlineLevel="3">
      <c r="B45" s="5" t="s">
        <v>754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49">
        <v>0</v>
      </c>
      <c r="I45" s="49">
        <v>29344.14</v>
      </c>
      <c r="J45" s="50">
        <v>0</v>
      </c>
      <c r="K45" s="50">
        <v>0</v>
      </c>
      <c r="L45" s="50">
        <v>0</v>
      </c>
      <c r="M45" s="5" t="s">
        <v>754</v>
      </c>
      <c r="N45" s="50">
        <v>0</v>
      </c>
      <c r="O45" s="49">
        <v>29344.14</v>
      </c>
      <c r="P45" s="49">
        <v>29344.14</v>
      </c>
    </row>
    <row r="46" spans="2:16" outlineLevel="3">
      <c r="B46" s="5" t="s">
        <v>755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49">
        <v>0</v>
      </c>
      <c r="I46" s="49">
        <v>104950.6</v>
      </c>
      <c r="J46" s="50">
        <v>0</v>
      </c>
      <c r="K46" s="50">
        <v>0</v>
      </c>
      <c r="L46" s="50">
        <v>0</v>
      </c>
      <c r="M46" s="5" t="s">
        <v>755</v>
      </c>
      <c r="N46" s="50">
        <v>0</v>
      </c>
      <c r="O46" s="49">
        <v>104950.6</v>
      </c>
      <c r="P46" s="49">
        <v>104950.6</v>
      </c>
    </row>
    <row r="47" spans="2:16" outlineLevel="3">
      <c r="B47" s="5" t="s">
        <v>756</v>
      </c>
      <c r="C47" s="49">
        <v>16841.75</v>
      </c>
      <c r="D47" s="49">
        <v>25262.639999999999</v>
      </c>
      <c r="E47" s="49">
        <v>25262.639999999999</v>
      </c>
      <c r="F47" s="49">
        <v>11789.24</v>
      </c>
      <c r="G47" s="49">
        <v>11789.24</v>
      </c>
      <c r="H47" s="49">
        <v>90945.51</v>
      </c>
      <c r="I47" s="49">
        <v>15157.59</v>
      </c>
      <c r="J47" s="49">
        <v>20210.11</v>
      </c>
      <c r="K47" s="49">
        <v>5052.53</v>
      </c>
      <c r="L47" s="49">
        <v>1684.18</v>
      </c>
      <c r="M47" s="5" t="s">
        <v>756</v>
      </c>
      <c r="N47" s="50">
        <v>0</v>
      </c>
      <c r="O47" s="49">
        <v>42104.41</v>
      </c>
      <c r="P47" s="49">
        <v>133049.92000000001</v>
      </c>
    </row>
    <row r="48" spans="2:16" outlineLevel="3">
      <c r="B48" s="5" t="s">
        <v>757</v>
      </c>
      <c r="C48" s="49">
        <v>51259.8</v>
      </c>
      <c r="D48" s="49">
        <v>83737.600000000006</v>
      </c>
      <c r="E48" s="49">
        <v>335884.97</v>
      </c>
      <c r="F48" s="50">
        <v>0</v>
      </c>
      <c r="G48" s="49">
        <v>140915.81</v>
      </c>
      <c r="H48" s="49">
        <v>611798.18000000005</v>
      </c>
      <c r="I48" s="49">
        <v>49712.34</v>
      </c>
      <c r="J48" s="49">
        <v>39507.199999999997</v>
      </c>
      <c r="K48" s="49">
        <v>14838</v>
      </c>
      <c r="L48" s="50">
        <v>0</v>
      </c>
      <c r="M48" s="5" t="s">
        <v>757</v>
      </c>
      <c r="N48" s="50">
        <v>0</v>
      </c>
      <c r="O48" s="49">
        <v>104057.54</v>
      </c>
      <c r="P48" s="49">
        <v>715855.72</v>
      </c>
    </row>
    <row r="49" spans="2:16" outlineLevel="3">
      <c r="B49" s="5" t="s">
        <v>758</v>
      </c>
      <c r="C49" s="49">
        <v>3256.74</v>
      </c>
      <c r="D49" s="49">
        <v>4885.13</v>
      </c>
      <c r="E49" s="49">
        <v>4885.13</v>
      </c>
      <c r="F49" s="49">
        <v>2279.7199999999998</v>
      </c>
      <c r="G49" s="49">
        <v>2279.7199999999998</v>
      </c>
      <c r="H49" s="49">
        <v>17586.439999999999</v>
      </c>
      <c r="I49" s="49">
        <v>2931.08</v>
      </c>
      <c r="J49" s="49">
        <v>3908.1</v>
      </c>
      <c r="K49" s="49">
        <v>977.03</v>
      </c>
      <c r="L49" s="49">
        <v>325.67</v>
      </c>
      <c r="M49" s="5" t="s">
        <v>758</v>
      </c>
      <c r="N49" s="50">
        <v>0</v>
      </c>
      <c r="O49" s="49">
        <v>8141.88</v>
      </c>
      <c r="P49" s="49">
        <v>25728.32</v>
      </c>
    </row>
    <row r="50" spans="2:16" outlineLevel="3">
      <c r="B50" s="5" t="s">
        <v>759</v>
      </c>
      <c r="C50" s="49">
        <v>2842.01</v>
      </c>
      <c r="D50" s="49">
        <v>947.34</v>
      </c>
      <c r="E50" s="49">
        <v>3632.61</v>
      </c>
      <c r="F50" s="49">
        <v>2685.26</v>
      </c>
      <c r="G50" s="49">
        <v>710.51</v>
      </c>
      <c r="H50" s="49">
        <v>10817.73</v>
      </c>
      <c r="I50" s="49">
        <v>1421.01</v>
      </c>
      <c r="J50" s="49">
        <v>3315.68</v>
      </c>
      <c r="K50" s="49">
        <v>710.51</v>
      </c>
      <c r="L50" s="50">
        <v>0</v>
      </c>
      <c r="M50" s="5" t="s">
        <v>759</v>
      </c>
      <c r="N50" s="50">
        <v>0</v>
      </c>
      <c r="O50" s="49">
        <v>5447.2</v>
      </c>
      <c r="P50" s="49">
        <v>16264.93</v>
      </c>
    </row>
    <row r="51" spans="2:16" outlineLevel="3">
      <c r="B51" s="5" t="s">
        <v>833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49">
        <v>0</v>
      </c>
      <c r="I51" s="49">
        <v>2612.0500000000002</v>
      </c>
      <c r="J51" s="50">
        <v>0</v>
      </c>
      <c r="K51" s="50">
        <v>0</v>
      </c>
      <c r="L51" s="50">
        <v>0</v>
      </c>
      <c r="M51" s="5" t="s">
        <v>833</v>
      </c>
      <c r="N51" s="50">
        <v>0</v>
      </c>
      <c r="O51" s="49">
        <v>2612.0500000000002</v>
      </c>
      <c r="P51" s="49">
        <v>2612.0500000000002</v>
      </c>
    </row>
    <row r="52" spans="2:16" outlineLevel="2">
      <c r="B52" s="5" t="s">
        <v>760</v>
      </c>
      <c r="C52" s="49">
        <v>609033.27</v>
      </c>
      <c r="D52" s="49">
        <v>718924.28</v>
      </c>
      <c r="E52" s="49">
        <v>2298117.4300000002</v>
      </c>
      <c r="F52" s="49">
        <v>1276229.6499999999</v>
      </c>
      <c r="G52" s="49">
        <v>813242.97</v>
      </c>
      <c r="H52" s="49">
        <v>5715547.5999999996</v>
      </c>
      <c r="I52" s="49">
        <v>816217.41</v>
      </c>
      <c r="J52" s="49">
        <v>1344091.61</v>
      </c>
      <c r="K52" s="49">
        <v>620389.25</v>
      </c>
      <c r="L52" s="49">
        <v>2531.1</v>
      </c>
      <c r="M52" s="5" t="s">
        <v>760</v>
      </c>
      <c r="N52" s="50">
        <v>0</v>
      </c>
      <c r="O52" s="49">
        <v>2783229.37</v>
      </c>
      <c r="P52" s="49">
        <v>8498776.9700000007</v>
      </c>
    </row>
    <row r="53" spans="2:16" outlineLevel="1">
      <c r="B53" s="5" t="s">
        <v>761</v>
      </c>
      <c r="C53" s="49">
        <v>3922314.45</v>
      </c>
      <c r="D53" s="49">
        <v>5094181.6500000004</v>
      </c>
      <c r="E53" s="49">
        <v>6703591.8399999999</v>
      </c>
      <c r="F53" s="49">
        <v>3947132.28</v>
      </c>
      <c r="G53" s="49">
        <v>3531172.29</v>
      </c>
      <c r="H53" s="49">
        <v>23198392.510000002</v>
      </c>
      <c r="I53" s="49">
        <v>5492863.0599999996</v>
      </c>
      <c r="J53" s="49">
        <v>4795468.41</v>
      </c>
      <c r="K53" s="49">
        <v>2587567.13</v>
      </c>
      <c r="L53" s="49">
        <v>227174.3</v>
      </c>
      <c r="M53" s="5" t="s">
        <v>761</v>
      </c>
      <c r="N53" s="49">
        <v>0</v>
      </c>
      <c r="O53" s="49">
        <v>13103072.9</v>
      </c>
      <c r="P53" s="49">
        <v>36301465.409999996</v>
      </c>
    </row>
    <row r="54" spans="2:16" outlineLevel="2">
      <c r="B54" s="5" t="s">
        <v>762</v>
      </c>
      <c r="C54" s="50">
        <v>0</v>
      </c>
      <c r="D54" s="50">
        <v>0</v>
      </c>
      <c r="E54" s="49">
        <v>420.21</v>
      </c>
      <c r="F54" s="50">
        <v>0</v>
      </c>
      <c r="G54" s="50">
        <v>0</v>
      </c>
      <c r="H54" s="49">
        <v>420.21</v>
      </c>
      <c r="I54" s="50">
        <v>0</v>
      </c>
      <c r="J54" s="49">
        <v>13404.7</v>
      </c>
      <c r="K54" s="50">
        <v>0</v>
      </c>
      <c r="L54" s="50">
        <v>0</v>
      </c>
      <c r="M54" s="5" t="s">
        <v>762</v>
      </c>
      <c r="N54" s="50">
        <v>0</v>
      </c>
      <c r="O54" s="49">
        <v>13404.7</v>
      </c>
      <c r="P54" s="49">
        <v>13824.91</v>
      </c>
    </row>
    <row r="55" spans="2:16" outlineLevel="2">
      <c r="B55" s="5" t="s">
        <v>764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49">
        <v>0</v>
      </c>
      <c r="I55" s="50">
        <v>0</v>
      </c>
      <c r="J55" s="50">
        <v>0</v>
      </c>
      <c r="K55" s="50">
        <v>0</v>
      </c>
      <c r="L55" s="50">
        <v>0</v>
      </c>
      <c r="M55" s="5" t="s">
        <v>764</v>
      </c>
      <c r="N55" s="50">
        <v>0</v>
      </c>
      <c r="O55" s="49">
        <v>0</v>
      </c>
      <c r="P55" s="49">
        <v>0</v>
      </c>
    </row>
    <row r="56" spans="2:16" outlineLevel="2">
      <c r="B56" s="5" t="s">
        <v>858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49">
        <v>0</v>
      </c>
      <c r="I56" s="49">
        <v>2749990</v>
      </c>
      <c r="J56" s="49">
        <v>4945014.5999999996</v>
      </c>
      <c r="K56" s="50">
        <v>0</v>
      </c>
      <c r="L56" s="50">
        <v>0</v>
      </c>
      <c r="M56" s="5" t="s">
        <v>858</v>
      </c>
      <c r="N56" s="50">
        <v>0</v>
      </c>
      <c r="O56" s="49">
        <v>7695004.5999999996</v>
      </c>
      <c r="P56" s="49">
        <v>7695004.5999999996</v>
      </c>
    </row>
    <row r="57" spans="2:16" outlineLevel="2">
      <c r="B57" s="5" t="s">
        <v>859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49">
        <v>0</v>
      </c>
      <c r="I57" s="49">
        <v>-27958.639999999999</v>
      </c>
      <c r="J57" s="50">
        <v>0</v>
      </c>
      <c r="K57" s="50">
        <v>0</v>
      </c>
      <c r="L57" s="50">
        <v>0</v>
      </c>
      <c r="M57" s="5" t="s">
        <v>859</v>
      </c>
      <c r="N57" s="50">
        <v>0</v>
      </c>
      <c r="O57" s="49">
        <v>-27958.639999999999</v>
      </c>
      <c r="P57" s="49">
        <v>-27958.639999999999</v>
      </c>
    </row>
    <row r="58" spans="2:16" outlineLevel="2">
      <c r="B58" s="5" t="s">
        <v>860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49">
        <v>0</v>
      </c>
      <c r="I58" s="49">
        <v>-336.65</v>
      </c>
      <c r="J58" s="50">
        <v>0</v>
      </c>
      <c r="K58" s="50">
        <v>0</v>
      </c>
      <c r="L58" s="50">
        <v>0</v>
      </c>
      <c r="M58" s="5" t="s">
        <v>860</v>
      </c>
      <c r="N58" s="50">
        <v>0</v>
      </c>
      <c r="O58" s="49">
        <v>-336.65</v>
      </c>
      <c r="P58" s="49">
        <v>-336.65</v>
      </c>
    </row>
    <row r="59" spans="2:16" outlineLevel="2">
      <c r="B59" s="5" t="s">
        <v>765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49">
        <v>0</v>
      </c>
      <c r="I59" s="49">
        <v>66035.759999999995</v>
      </c>
      <c r="J59" s="50">
        <v>0</v>
      </c>
      <c r="K59" s="50">
        <v>0</v>
      </c>
      <c r="L59" s="50">
        <v>0</v>
      </c>
      <c r="M59" s="5" t="s">
        <v>765</v>
      </c>
      <c r="N59" s="50">
        <v>0</v>
      </c>
      <c r="O59" s="49">
        <v>66035.759999999995</v>
      </c>
      <c r="P59" s="49">
        <v>66035.759999999995</v>
      </c>
    </row>
    <row r="60" spans="2:16" outlineLevel="2">
      <c r="B60" s="5" t="s">
        <v>840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49">
        <v>0</v>
      </c>
      <c r="I60" s="50">
        <v>0</v>
      </c>
      <c r="J60" s="49">
        <v>178293.15</v>
      </c>
      <c r="K60" s="50">
        <v>0</v>
      </c>
      <c r="L60" s="50">
        <v>0</v>
      </c>
      <c r="M60" s="5" t="s">
        <v>840</v>
      </c>
      <c r="N60" s="50">
        <v>0</v>
      </c>
      <c r="O60" s="49">
        <v>178293.15</v>
      </c>
      <c r="P60" s="49">
        <v>178293.15</v>
      </c>
    </row>
    <row r="61" spans="2:16" outlineLevel="2">
      <c r="B61" s="5" t="s">
        <v>842</v>
      </c>
      <c r="C61" s="49">
        <v>57554.32</v>
      </c>
      <c r="D61" s="50">
        <v>0</v>
      </c>
      <c r="E61" s="50">
        <v>0</v>
      </c>
      <c r="F61" s="50">
        <v>0</v>
      </c>
      <c r="G61" s="50">
        <v>0</v>
      </c>
      <c r="H61" s="49">
        <v>57554.32</v>
      </c>
      <c r="I61" s="50">
        <v>0</v>
      </c>
      <c r="J61" s="50">
        <v>0</v>
      </c>
      <c r="K61" s="50">
        <v>0</v>
      </c>
      <c r="L61" s="50">
        <v>0</v>
      </c>
      <c r="M61" s="5" t="s">
        <v>842</v>
      </c>
      <c r="N61" s="50">
        <v>0</v>
      </c>
      <c r="O61" s="49">
        <v>0</v>
      </c>
      <c r="P61" s="49">
        <v>57554.32</v>
      </c>
    </row>
    <row r="62" spans="2:16" outlineLevel="2">
      <c r="B62" s="5" t="s">
        <v>861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49">
        <v>0</v>
      </c>
      <c r="I62" s="50">
        <v>0</v>
      </c>
      <c r="J62" s="49">
        <v>5468357.7999999998</v>
      </c>
      <c r="K62" s="50">
        <v>0</v>
      </c>
      <c r="L62" s="50">
        <v>0</v>
      </c>
      <c r="M62" s="5" t="s">
        <v>861</v>
      </c>
      <c r="N62" s="50">
        <v>0</v>
      </c>
      <c r="O62" s="49">
        <v>5468357.7999999998</v>
      </c>
      <c r="P62" s="49">
        <v>5468357.7999999998</v>
      </c>
    </row>
    <row r="63" spans="2:16" outlineLevel="2">
      <c r="B63" s="5" t="s">
        <v>862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49">
        <v>0</v>
      </c>
      <c r="I63" s="50">
        <v>0</v>
      </c>
      <c r="J63" s="49">
        <v>986492.84</v>
      </c>
      <c r="K63" s="50">
        <v>0</v>
      </c>
      <c r="L63" s="50">
        <v>0</v>
      </c>
      <c r="M63" s="5" t="s">
        <v>862</v>
      </c>
      <c r="N63" s="50">
        <v>0</v>
      </c>
      <c r="O63" s="49">
        <v>986492.84</v>
      </c>
      <c r="P63" s="49">
        <v>986492.84</v>
      </c>
    </row>
    <row r="64" spans="2:16" outlineLevel="1">
      <c r="B64" s="5" t="s">
        <v>766</v>
      </c>
      <c r="C64" s="49">
        <v>57554.32</v>
      </c>
      <c r="D64" s="50">
        <v>0</v>
      </c>
      <c r="E64" s="49">
        <v>420.21</v>
      </c>
      <c r="F64" s="50">
        <v>0</v>
      </c>
      <c r="G64" s="50">
        <v>0</v>
      </c>
      <c r="H64" s="49">
        <v>57974.53</v>
      </c>
      <c r="I64" s="49">
        <v>2787730.47</v>
      </c>
      <c r="J64" s="49">
        <v>11591563.09</v>
      </c>
      <c r="K64" s="50">
        <v>0</v>
      </c>
      <c r="L64" s="50">
        <v>0</v>
      </c>
      <c r="M64" s="5" t="s">
        <v>766</v>
      </c>
      <c r="N64" s="50">
        <v>0</v>
      </c>
      <c r="O64" s="49">
        <v>14379293.560000001</v>
      </c>
      <c r="P64" s="49">
        <v>14437268.09</v>
      </c>
    </row>
    <row r="65" spans="2:16">
      <c r="B65" s="5" t="s">
        <v>767</v>
      </c>
      <c r="C65" s="49">
        <v>3979868.77</v>
      </c>
      <c r="D65" s="49">
        <v>5094181.6500000004</v>
      </c>
      <c r="E65" s="49">
        <v>6704012.0499999998</v>
      </c>
      <c r="F65" s="49">
        <v>3947132.28</v>
      </c>
      <c r="G65" s="49">
        <v>3531172.29</v>
      </c>
      <c r="H65" s="49">
        <v>23256367.039999999</v>
      </c>
      <c r="I65" s="49">
        <v>8280593.5300000003</v>
      </c>
      <c r="J65" s="49">
        <v>16387031.5</v>
      </c>
      <c r="K65" s="49">
        <v>2587567.13</v>
      </c>
      <c r="L65" s="49">
        <v>227174.3</v>
      </c>
      <c r="M65" s="5" t="s">
        <v>767</v>
      </c>
      <c r="N65" s="49">
        <v>0</v>
      </c>
      <c r="O65" s="49">
        <v>27482366.460000001</v>
      </c>
      <c r="P65" s="49">
        <v>50738733.5</v>
      </c>
    </row>
    <row r="66" spans="2:16">
      <c r="B66" s="5" t="s">
        <v>768</v>
      </c>
      <c r="C66" s="49">
        <v>3922314.45</v>
      </c>
      <c r="D66" s="49">
        <v>5094181.6500000004</v>
      </c>
      <c r="E66" s="49">
        <v>6703591.8399999999</v>
      </c>
      <c r="F66" s="49">
        <v>3947132.28</v>
      </c>
      <c r="G66" s="49">
        <v>3531172.29</v>
      </c>
      <c r="H66" s="49">
        <v>23198392.510000002</v>
      </c>
      <c r="I66" s="49">
        <v>5492863.0599999996</v>
      </c>
      <c r="J66" s="49">
        <v>4795468.41</v>
      </c>
      <c r="K66" s="49">
        <v>2587567.13</v>
      </c>
      <c r="L66" s="49">
        <v>227174.3</v>
      </c>
      <c r="M66" s="5" t="s">
        <v>768</v>
      </c>
      <c r="N66" s="49">
        <v>0</v>
      </c>
      <c r="O66" s="49">
        <v>13103072.9</v>
      </c>
      <c r="P66" s="49">
        <v>36301465.409999996</v>
      </c>
    </row>
    <row r="67" spans="2:16" outlineLevel="1">
      <c r="B67" s="5" t="s">
        <v>769</v>
      </c>
      <c r="C67" s="50">
        <v>0</v>
      </c>
      <c r="D67" s="49">
        <v>-1734964.5</v>
      </c>
      <c r="E67" s="49">
        <v>-1265384</v>
      </c>
      <c r="F67" s="49">
        <v>-378042.75</v>
      </c>
      <c r="G67" s="49">
        <v>-495430.85</v>
      </c>
      <c r="H67" s="49">
        <v>-3873822.1</v>
      </c>
      <c r="I67" s="50">
        <v>0</v>
      </c>
      <c r="J67" s="50">
        <v>0</v>
      </c>
      <c r="K67" s="50">
        <v>0</v>
      </c>
      <c r="L67" s="50">
        <v>0</v>
      </c>
      <c r="M67" s="5" t="s">
        <v>769</v>
      </c>
      <c r="N67" s="50">
        <v>0</v>
      </c>
      <c r="O67" s="49">
        <v>0</v>
      </c>
      <c r="P67" s="49">
        <v>-3873822.1</v>
      </c>
    </row>
    <row r="68" spans="2:16" outlineLevel="1">
      <c r="B68" s="5" t="s">
        <v>770</v>
      </c>
      <c r="C68" s="50">
        <v>0</v>
      </c>
      <c r="D68" s="49">
        <v>-1156792</v>
      </c>
      <c r="E68" s="49">
        <v>-800268</v>
      </c>
      <c r="F68" s="49">
        <v>-290766</v>
      </c>
      <c r="G68" s="49">
        <v>-401082.64</v>
      </c>
      <c r="H68" s="49">
        <v>-2648908.64</v>
      </c>
      <c r="I68" s="50">
        <v>0</v>
      </c>
      <c r="J68" s="50">
        <v>0</v>
      </c>
      <c r="K68" s="50">
        <v>0</v>
      </c>
      <c r="L68" s="50">
        <v>0</v>
      </c>
      <c r="M68" s="5" t="s">
        <v>770</v>
      </c>
      <c r="N68" s="50">
        <v>0</v>
      </c>
      <c r="O68" s="49">
        <v>0</v>
      </c>
      <c r="P68" s="49">
        <v>-2648908.64</v>
      </c>
    </row>
    <row r="69" spans="2:16" outlineLevel="1">
      <c r="B69" s="5" t="s">
        <v>771</v>
      </c>
      <c r="C69" s="50">
        <v>0</v>
      </c>
      <c r="D69" s="49">
        <v>-1021046</v>
      </c>
      <c r="E69" s="49">
        <v>-706359</v>
      </c>
      <c r="F69" s="49">
        <v>-256645.5</v>
      </c>
      <c r="G69" s="49">
        <v>-354016.82</v>
      </c>
      <c r="H69" s="49">
        <v>-2338067.3199999998</v>
      </c>
      <c r="I69" s="50">
        <v>0</v>
      </c>
      <c r="J69" s="50">
        <v>0</v>
      </c>
      <c r="K69" s="50">
        <v>0</v>
      </c>
      <c r="L69" s="50">
        <v>0</v>
      </c>
      <c r="M69" s="5" t="s">
        <v>771</v>
      </c>
      <c r="N69" s="50">
        <v>0</v>
      </c>
      <c r="O69" s="49">
        <v>0</v>
      </c>
      <c r="P69" s="49">
        <v>-2338067.3199999998</v>
      </c>
    </row>
    <row r="70" spans="2:16" outlineLevel="1">
      <c r="B70" s="5" t="s">
        <v>772</v>
      </c>
      <c r="C70" s="50">
        <v>0</v>
      </c>
      <c r="D70" s="50">
        <v>0</v>
      </c>
      <c r="E70" s="50">
        <v>0</v>
      </c>
      <c r="F70" s="50">
        <v>0</v>
      </c>
      <c r="G70" s="50">
        <v>0</v>
      </c>
      <c r="H70" s="49">
        <v>0</v>
      </c>
      <c r="I70" s="50">
        <v>0</v>
      </c>
      <c r="J70" s="50">
        <v>0</v>
      </c>
      <c r="K70" s="50">
        <v>0</v>
      </c>
      <c r="L70" s="50">
        <v>0</v>
      </c>
      <c r="M70" s="5" t="s">
        <v>772</v>
      </c>
      <c r="N70" s="50">
        <v>0</v>
      </c>
      <c r="O70" s="49">
        <v>0</v>
      </c>
      <c r="P70" s="49">
        <v>0</v>
      </c>
    </row>
    <row r="71" spans="2:16">
      <c r="B71" s="5" t="s">
        <v>773</v>
      </c>
      <c r="C71" s="50">
        <v>0</v>
      </c>
      <c r="D71" s="49">
        <v>-3912802.5</v>
      </c>
      <c r="E71" s="49">
        <v>-2772011</v>
      </c>
      <c r="F71" s="49">
        <v>-925454.25</v>
      </c>
      <c r="G71" s="49">
        <v>-1250530.31</v>
      </c>
      <c r="H71" s="49">
        <v>-8860798.0600000005</v>
      </c>
      <c r="I71" s="50">
        <v>0</v>
      </c>
      <c r="J71" s="50">
        <v>0</v>
      </c>
      <c r="K71" s="50">
        <v>0</v>
      </c>
      <c r="L71" s="50">
        <v>0</v>
      </c>
      <c r="M71" s="5" t="s">
        <v>773</v>
      </c>
      <c r="N71" s="50">
        <v>0</v>
      </c>
      <c r="O71" s="49">
        <v>0</v>
      </c>
      <c r="P71" s="49">
        <v>-8860798.0600000005</v>
      </c>
    </row>
    <row r="72" spans="2:16">
      <c r="B72" s="47" t="s">
        <v>774</v>
      </c>
      <c r="C72" s="51">
        <v>3979868.77</v>
      </c>
      <c r="D72" s="51">
        <v>1181379.1499999999</v>
      </c>
      <c r="E72" s="51">
        <v>3932001.05</v>
      </c>
      <c r="F72" s="51">
        <v>3021678.03</v>
      </c>
      <c r="G72" s="51">
        <v>2280641.98</v>
      </c>
      <c r="H72" s="51">
        <v>14395568.98</v>
      </c>
      <c r="I72" s="51">
        <v>8280593.5300000003</v>
      </c>
      <c r="J72" s="51">
        <v>16387031.5</v>
      </c>
      <c r="K72" s="51">
        <v>2587567.13</v>
      </c>
      <c r="L72" s="51">
        <v>227174.3</v>
      </c>
      <c r="M72" s="47" t="s">
        <v>774</v>
      </c>
      <c r="N72" s="51">
        <v>0</v>
      </c>
      <c r="O72" s="51">
        <v>27482366.460000001</v>
      </c>
      <c r="P72" s="51">
        <v>41877935.439999998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E2" sqref="E2"/>
    </sheetView>
  </sheetViews>
  <sheetFormatPr defaultRowHeight="15"/>
  <cols>
    <col min="1" max="1" width="46.5703125" bestFit="1" customWidth="1"/>
    <col min="2" max="2" width="11.7109375" bestFit="1" customWidth="1"/>
    <col min="3" max="3" width="46.5703125" customWidth="1"/>
    <col min="4" max="4" width="13.85546875" bestFit="1" customWidth="1"/>
  </cols>
  <sheetData>
    <row r="1" spans="1:4">
      <c r="A1" s="45" t="s">
        <v>694</v>
      </c>
      <c r="B1" s="45"/>
      <c r="C1" s="45"/>
      <c r="D1" s="46" t="s">
        <v>800</v>
      </c>
    </row>
    <row r="2" spans="1:4">
      <c r="A2" s="5"/>
      <c r="B2" s="5" t="s">
        <v>967</v>
      </c>
      <c r="C2" s="5" t="s">
        <v>863</v>
      </c>
      <c r="D2" s="6">
        <v>48827447.75</v>
      </c>
    </row>
    <row r="3" spans="1:4">
      <c r="A3" s="5"/>
      <c r="B3" s="5" t="s">
        <v>968</v>
      </c>
      <c r="C3" s="5" t="s">
        <v>864</v>
      </c>
      <c r="D3" s="6">
        <v>283400</v>
      </c>
    </row>
    <row r="4" spans="1:4">
      <c r="A4" s="5"/>
      <c r="B4" s="5" t="s">
        <v>969</v>
      </c>
      <c r="C4" s="5" t="s">
        <v>865</v>
      </c>
      <c r="D4" s="6">
        <v>8122184.6500000004</v>
      </c>
    </row>
    <row r="5" spans="1:4">
      <c r="A5" s="5"/>
      <c r="B5" s="5" t="s">
        <v>970</v>
      </c>
      <c r="C5" s="5" t="s">
        <v>866</v>
      </c>
      <c r="D5" s="6">
        <v>6832488.9100000001</v>
      </c>
    </row>
    <row r="6" spans="1:4">
      <c r="A6" s="5" t="s">
        <v>867</v>
      </c>
      <c r="B6" s="5" t="s">
        <v>868</v>
      </c>
      <c r="C6" s="5"/>
      <c r="D6" s="6">
        <v>64065521.310000002</v>
      </c>
    </row>
    <row r="7" spans="1:4">
      <c r="A7" s="5"/>
      <c r="B7" s="5" t="s">
        <v>971</v>
      </c>
      <c r="C7" s="5" t="s">
        <v>869</v>
      </c>
      <c r="D7" s="6">
        <v>152500</v>
      </c>
    </row>
    <row r="8" spans="1:4">
      <c r="A8" s="5"/>
      <c r="B8" s="5" t="s">
        <v>972</v>
      </c>
      <c r="C8" s="5" t="s">
        <v>870</v>
      </c>
      <c r="D8" s="6">
        <v>4640656.67</v>
      </c>
    </row>
    <row r="9" spans="1:4">
      <c r="A9" s="5"/>
      <c r="B9" s="5" t="s">
        <v>973</v>
      </c>
      <c r="C9" s="5" t="s">
        <v>871</v>
      </c>
      <c r="D9" s="6">
        <v>387300</v>
      </c>
    </row>
    <row r="10" spans="1:4">
      <c r="A10" s="5" t="s">
        <v>867</v>
      </c>
      <c r="B10" s="5" t="s">
        <v>872</v>
      </c>
      <c r="C10" s="5" t="s">
        <v>873</v>
      </c>
      <c r="D10" s="6">
        <v>5180456.67</v>
      </c>
    </row>
    <row r="11" spans="1:4">
      <c r="A11" s="5"/>
      <c r="B11" s="5" t="s">
        <v>974</v>
      </c>
      <c r="C11" s="5" t="s">
        <v>874</v>
      </c>
      <c r="D11" s="6">
        <v>11200</v>
      </c>
    </row>
    <row r="12" spans="1:4">
      <c r="A12" s="5"/>
      <c r="B12" s="5" t="s">
        <v>975</v>
      </c>
      <c r="C12" s="5" t="s">
        <v>875</v>
      </c>
      <c r="D12" s="6">
        <v>336400</v>
      </c>
    </row>
    <row r="13" spans="1:4">
      <c r="A13" s="5"/>
      <c r="B13" s="5" t="s">
        <v>976</v>
      </c>
      <c r="C13" s="5" t="s">
        <v>876</v>
      </c>
      <c r="D13" s="6">
        <v>260908</v>
      </c>
    </row>
    <row r="14" spans="1:4">
      <c r="A14" s="5"/>
      <c r="B14" s="5" t="s">
        <v>977</v>
      </c>
      <c r="C14" s="5" t="s">
        <v>877</v>
      </c>
      <c r="D14" s="6">
        <v>3392040</v>
      </c>
    </row>
    <row r="15" spans="1:4">
      <c r="A15" s="5"/>
      <c r="B15" s="5" t="s">
        <v>978</v>
      </c>
      <c r="C15" s="5" t="s">
        <v>878</v>
      </c>
      <c r="D15" s="6">
        <v>0</v>
      </c>
    </row>
    <row r="16" spans="1:4">
      <c r="A16" s="5"/>
      <c r="B16" s="5" t="s">
        <v>979</v>
      </c>
      <c r="C16" s="5" t="s">
        <v>879</v>
      </c>
      <c r="D16" s="6">
        <v>2000</v>
      </c>
    </row>
    <row r="17" spans="1:4">
      <c r="A17" s="5"/>
      <c r="B17" s="5" t="s">
        <v>980</v>
      </c>
      <c r="C17" s="5" t="s">
        <v>880</v>
      </c>
      <c r="D17" s="6">
        <v>221475.25</v>
      </c>
    </row>
    <row r="18" spans="1:4">
      <c r="A18" s="5"/>
      <c r="B18" s="5" t="s">
        <v>981</v>
      </c>
      <c r="C18" s="5" t="s">
        <v>881</v>
      </c>
      <c r="D18" s="6">
        <v>84412</v>
      </c>
    </row>
    <row r="19" spans="1:4">
      <c r="A19" s="5"/>
      <c r="B19" s="5" t="s">
        <v>982</v>
      </c>
      <c r="C19" s="5" t="s">
        <v>882</v>
      </c>
      <c r="D19" s="6">
        <v>3779304</v>
      </c>
    </row>
    <row r="20" spans="1:4">
      <c r="A20" s="5"/>
      <c r="B20" s="5" t="s">
        <v>983</v>
      </c>
      <c r="C20" s="5" t="s">
        <v>883</v>
      </c>
      <c r="D20" s="6">
        <v>2459831.0299999998</v>
      </c>
    </row>
    <row r="21" spans="1:4">
      <c r="A21" s="5"/>
      <c r="B21" s="5" t="s">
        <v>984</v>
      </c>
      <c r="C21" s="5" t="s">
        <v>884</v>
      </c>
      <c r="D21" s="6">
        <v>1481671</v>
      </c>
    </row>
    <row r="22" spans="1:4">
      <c r="A22" s="5" t="s">
        <v>867</v>
      </c>
      <c r="B22" s="5" t="s">
        <v>872</v>
      </c>
      <c r="C22" s="5" t="s">
        <v>885</v>
      </c>
      <c r="D22" s="6">
        <v>12029241.279999999</v>
      </c>
    </row>
    <row r="23" spans="1:4">
      <c r="A23" s="5" t="s">
        <v>886</v>
      </c>
      <c r="B23" s="5" t="s">
        <v>887</v>
      </c>
      <c r="C23" s="5" t="s">
        <v>888</v>
      </c>
      <c r="D23" s="6">
        <v>17209697.949999999</v>
      </c>
    </row>
    <row r="24" spans="1:4">
      <c r="A24" s="5" t="s">
        <v>889</v>
      </c>
      <c r="B24" s="5" t="s">
        <v>890</v>
      </c>
      <c r="C24" s="5" t="s">
        <v>891</v>
      </c>
      <c r="D24" s="6">
        <v>81275219.260000005</v>
      </c>
    </row>
    <row r="25" spans="1:4">
      <c r="A25" s="5"/>
      <c r="B25" s="5" t="s">
        <v>985</v>
      </c>
      <c r="C25" s="5" t="s">
        <v>892</v>
      </c>
      <c r="D25" s="6">
        <v>142054.79</v>
      </c>
    </row>
    <row r="26" spans="1:4">
      <c r="A26" s="5"/>
      <c r="B26" s="5" t="s">
        <v>986</v>
      </c>
      <c r="C26" s="5" t="s">
        <v>893</v>
      </c>
      <c r="D26" s="6">
        <v>0</v>
      </c>
    </row>
    <row r="27" spans="1:4">
      <c r="A27" s="5"/>
      <c r="B27" s="5" t="s">
        <v>987</v>
      </c>
      <c r="C27" s="5" t="s">
        <v>894</v>
      </c>
      <c r="D27" s="6">
        <v>123600</v>
      </c>
    </row>
    <row r="28" spans="1:4">
      <c r="A28" s="5"/>
      <c r="B28" s="5" t="s">
        <v>988</v>
      </c>
      <c r="C28" s="5" t="s">
        <v>895</v>
      </c>
      <c r="D28" s="6">
        <v>1762336.1</v>
      </c>
    </row>
    <row r="29" spans="1:4">
      <c r="A29" s="5"/>
      <c r="B29" s="5" t="s">
        <v>989</v>
      </c>
      <c r="C29" s="5" t="s">
        <v>896</v>
      </c>
      <c r="D29" s="6">
        <v>391044.39</v>
      </c>
    </row>
    <row r="30" spans="1:4">
      <c r="A30" s="5"/>
      <c r="B30" s="5" t="s">
        <v>990</v>
      </c>
      <c r="C30" s="5" t="s">
        <v>897</v>
      </c>
      <c r="D30" s="6">
        <v>33725</v>
      </c>
    </row>
    <row r="31" spans="1:4">
      <c r="A31" s="5"/>
      <c r="B31" s="5" t="s">
        <v>991</v>
      </c>
      <c r="C31" s="5" t="s">
        <v>898</v>
      </c>
      <c r="D31" s="6">
        <v>523495.08</v>
      </c>
    </row>
    <row r="32" spans="1:4">
      <c r="A32" s="5"/>
      <c r="B32" s="5" t="s">
        <v>992</v>
      </c>
      <c r="C32" s="5" t="s">
        <v>899</v>
      </c>
      <c r="D32" s="6">
        <v>58538.62</v>
      </c>
    </row>
    <row r="33" spans="1:4">
      <c r="A33" s="5"/>
      <c r="B33" s="5" t="s">
        <v>993</v>
      </c>
      <c r="C33" s="5" t="s">
        <v>900</v>
      </c>
      <c r="D33" s="6">
        <v>16075.95</v>
      </c>
    </row>
    <row r="34" spans="1:4">
      <c r="A34" s="5"/>
      <c r="B34" s="5" t="s">
        <v>994</v>
      </c>
      <c r="C34" s="5" t="s">
        <v>901</v>
      </c>
      <c r="D34" s="6">
        <v>200021.72</v>
      </c>
    </row>
    <row r="35" spans="1:4">
      <c r="A35" s="5"/>
      <c r="B35" s="5" t="s">
        <v>995</v>
      </c>
      <c r="C35" s="5" t="s">
        <v>902</v>
      </c>
      <c r="D35" s="6">
        <v>153399.79999999999</v>
      </c>
    </row>
    <row r="36" spans="1:4">
      <c r="A36" s="5"/>
      <c r="B36" s="5" t="s">
        <v>996</v>
      </c>
      <c r="C36" s="5" t="s">
        <v>903</v>
      </c>
      <c r="D36" s="6">
        <v>116219.47</v>
      </c>
    </row>
    <row r="37" spans="1:4">
      <c r="A37" s="5"/>
      <c r="B37" s="5" t="s">
        <v>997</v>
      </c>
      <c r="C37" s="5" t="s">
        <v>904</v>
      </c>
      <c r="D37" s="6">
        <v>2000</v>
      </c>
    </row>
    <row r="38" spans="1:4">
      <c r="A38" s="5"/>
      <c r="B38" s="5" t="s">
        <v>998</v>
      </c>
      <c r="C38" s="5" t="s">
        <v>905</v>
      </c>
      <c r="D38" s="6">
        <v>0</v>
      </c>
    </row>
    <row r="39" spans="1:4">
      <c r="A39" s="5"/>
      <c r="B39" s="5" t="s">
        <v>999</v>
      </c>
      <c r="C39" s="5" t="s">
        <v>906</v>
      </c>
      <c r="D39" s="6">
        <v>5903940.9500000002</v>
      </c>
    </row>
    <row r="40" spans="1:4">
      <c r="A40" s="5"/>
      <c r="B40" s="5" t="s">
        <v>1000</v>
      </c>
      <c r="C40" s="5" t="s">
        <v>907</v>
      </c>
      <c r="D40" s="6">
        <v>1163</v>
      </c>
    </row>
    <row r="41" spans="1:4">
      <c r="A41" s="5"/>
      <c r="B41" s="5" t="s">
        <v>1001</v>
      </c>
      <c r="C41" s="5" t="s">
        <v>908</v>
      </c>
      <c r="D41" s="6">
        <v>3612</v>
      </c>
    </row>
    <row r="42" spans="1:4">
      <c r="A42" s="5"/>
      <c r="B42" s="5" t="s">
        <v>1002</v>
      </c>
      <c r="C42" s="5" t="s">
        <v>909</v>
      </c>
      <c r="D42" s="6">
        <v>5280</v>
      </c>
    </row>
    <row r="43" spans="1:4">
      <c r="A43" s="5"/>
      <c r="B43" s="5" t="s">
        <v>1003</v>
      </c>
      <c r="C43" s="5" t="s">
        <v>910</v>
      </c>
      <c r="D43" s="6">
        <v>4608</v>
      </c>
    </row>
    <row r="44" spans="1:4">
      <c r="A44" s="5"/>
      <c r="B44" s="5" t="s">
        <v>1004</v>
      </c>
      <c r="C44" s="5" t="s">
        <v>911</v>
      </c>
      <c r="D44" s="6">
        <v>1688081.06</v>
      </c>
    </row>
    <row r="45" spans="1:4">
      <c r="A45" s="5"/>
      <c r="B45" s="5" t="s">
        <v>1005</v>
      </c>
      <c r="C45" s="5" t="s">
        <v>912</v>
      </c>
      <c r="D45" s="6">
        <v>550981.85</v>
      </c>
    </row>
    <row r="46" spans="1:4">
      <c r="A46" s="5"/>
      <c r="B46" s="5" t="s">
        <v>1006</v>
      </c>
      <c r="C46" s="5" t="s">
        <v>913</v>
      </c>
      <c r="D46" s="6">
        <v>636670.21</v>
      </c>
    </row>
    <row r="47" spans="1:4">
      <c r="A47" s="5"/>
      <c r="B47" s="5" t="s">
        <v>1007</v>
      </c>
      <c r="C47" s="5" t="s">
        <v>914</v>
      </c>
      <c r="D47" s="6">
        <v>1133319</v>
      </c>
    </row>
    <row r="48" spans="1:4">
      <c r="A48" s="5"/>
      <c r="B48" s="5" t="s">
        <v>1008</v>
      </c>
      <c r="C48" s="5" t="s">
        <v>915</v>
      </c>
      <c r="D48" s="6">
        <v>717752</v>
      </c>
    </row>
    <row r="49" spans="1:4">
      <c r="A49" s="5"/>
      <c r="B49" s="5" t="s">
        <v>1009</v>
      </c>
      <c r="C49" s="5" t="s">
        <v>916</v>
      </c>
      <c r="D49" s="6">
        <v>2158.36</v>
      </c>
    </row>
    <row r="50" spans="1:4">
      <c r="A50" s="5"/>
      <c r="B50" s="5" t="s">
        <v>1010</v>
      </c>
      <c r="C50" s="5" t="s">
        <v>917</v>
      </c>
      <c r="D50" s="6">
        <v>76935</v>
      </c>
    </row>
    <row r="51" spans="1:4">
      <c r="A51" s="5"/>
      <c r="B51" s="5" t="s">
        <v>1011</v>
      </c>
      <c r="C51" s="5" t="s">
        <v>918</v>
      </c>
      <c r="D51" s="6">
        <v>40082.04</v>
      </c>
    </row>
    <row r="52" spans="1:4">
      <c r="A52" s="5"/>
      <c r="B52" s="5" t="s">
        <v>1012</v>
      </c>
      <c r="C52" s="5" t="s">
        <v>919</v>
      </c>
      <c r="D52" s="6">
        <v>2686.5</v>
      </c>
    </row>
    <row r="53" spans="1:4">
      <c r="A53" s="5"/>
      <c r="B53" s="5" t="s">
        <v>1013</v>
      </c>
      <c r="C53" s="5" t="s">
        <v>920</v>
      </c>
      <c r="D53" s="6">
        <v>0</v>
      </c>
    </row>
    <row r="54" spans="1:4">
      <c r="A54" s="5"/>
      <c r="B54" s="5" t="s">
        <v>1014</v>
      </c>
      <c r="C54" s="5" t="s">
        <v>921</v>
      </c>
      <c r="D54" s="6">
        <v>1080</v>
      </c>
    </row>
    <row r="55" spans="1:4">
      <c r="A55" s="5"/>
      <c r="B55" s="5" t="s">
        <v>1015</v>
      </c>
      <c r="C55" s="5" t="s">
        <v>922</v>
      </c>
      <c r="D55" s="6">
        <v>0</v>
      </c>
    </row>
    <row r="56" spans="1:4">
      <c r="A56" s="5"/>
      <c r="B56" s="5" t="s">
        <v>1016</v>
      </c>
      <c r="C56" s="5" t="s">
        <v>923</v>
      </c>
      <c r="D56" s="6">
        <v>0</v>
      </c>
    </row>
    <row r="57" spans="1:4">
      <c r="A57" s="5"/>
      <c r="B57" s="5" t="s">
        <v>1017</v>
      </c>
      <c r="C57" s="5" t="s">
        <v>924</v>
      </c>
      <c r="D57" s="6">
        <v>75450</v>
      </c>
    </row>
    <row r="58" spans="1:4">
      <c r="A58" s="5"/>
      <c r="B58" s="5" t="s">
        <v>1018</v>
      </c>
      <c r="C58" s="5" t="s">
        <v>925</v>
      </c>
      <c r="D58" s="6">
        <v>38199.339999999997</v>
      </c>
    </row>
    <row r="59" spans="1:4">
      <c r="A59" s="5"/>
      <c r="B59" s="5" t="s">
        <v>1019</v>
      </c>
      <c r="C59" s="5" t="s">
        <v>926</v>
      </c>
      <c r="D59" s="6">
        <v>0</v>
      </c>
    </row>
    <row r="60" spans="1:4">
      <c r="A60" s="5"/>
      <c r="B60" s="5" t="s">
        <v>1020</v>
      </c>
      <c r="C60" s="5" t="s">
        <v>927</v>
      </c>
      <c r="D60" s="6">
        <v>0</v>
      </c>
    </row>
    <row r="61" spans="1:4">
      <c r="A61" s="5"/>
      <c r="B61" s="5" t="s">
        <v>1021</v>
      </c>
      <c r="C61" s="5" t="s">
        <v>928</v>
      </c>
      <c r="D61" s="6">
        <v>3221539.08</v>
      </c>
    </row>
    <row r="62" spans="1:4">
      <c r="A62" s="5"/>
      <c r="B62" s="5" t="s">
        <v>1022</v>
      </c>
      <c r="C62" s="5" t="s">
        <v>929</v>
      </c>
      <c r="D62" s="6">
        <v>2985</v>
      </c>
    </row>
    <row r="63" spans="1:4">
      <c r="A63" s="5"/>
      <c r="B63" s="5" t="s">
        <v>1023</v>
      </c>
      <c r="C63" s="5" t="s">
        <v>930</v>
      </c>
      <c r="D63" s="6">
        <v>1200</v>
      </c>
    </row>
    <row r="64" spans="1:4">
      <c r="A64" s="5"/>
      <c r="B64" s="5" t="s">
        <v>1024</v>
      </c>
      <c r="C64" s="5" t="s">
        <v>931</v>
      </c>
      <c r="D64" s="6">
        <v>90516.77</v>
      </c>
    </row>
    <row r="65" spans="1:4">
      <c r="A65" s="5"/>
      <c r="B65" s="5" t="s">
        <v>1025</v>
      </c>
      <c r="C65" s="5" t="s">
        <v>932</v>
      </c>
      <c r="D65" s="6">
        <v>28625.82</v>
      </c>
    </row>
    <row r="66" spans="1:4">
      <c r="A66" s="5"/>
      <c r="B66" s="5" t="s">
        <v>1026</v>
      </c>
      <c r="C66" s="5" t="s">
        <v>933</v>
      </c>
      <c r="D66" s="6">
        <v>1216172.3600000001</v>
      </c>
    </row>
    <row r="67" spans="1:4">
      <c r="A67" s="5"/>
      <c r="B67" s="5" t="s">
        <v>1027</v>
      </c>
      <c r="C67" s="5" t="s">
        <v>934</v>
      </c>
      <c r="D67" s="6">
        <v>392413.01</v>
      </c>
    </row>
    <row r="68" spans="1:4">
      <c r="A68" s="5"/>
      <c r="B68" s="5" t="s">
        <v>1028</v>
      </c>
      <c r="C68" s="5" t="s">
        <v>935</v>
      </c>
      <c r="D68" s="6">
        <v>1369806.2</v>
      </c>
    </row>
    <row r="69" spans="1:4">
      <c r="A69" s="5"/>
      <c r="B69" s="5" t="s">
        <v>1029</v>
      </c>
      <c r="C69" s="5" t="s">
        <v>936</v>
      </c>
      <c r="D69" s="6">
        <v>75882.27</v>
      </c>
    </row>
    <row r="70" spans="1:4">
      <c r="A70" s="5"/>
      <c r="B70" s="5" t="s">
        <v>1030</v>
      </c>
      <c r="C70" s="5" t="s">
        <v>937</v>
      </c>
      <c r="D70" s="6">
        <v>30878.52</v>
      </c>
    </row>
    <row r="71" spans="1:4">
      <c r="A71" s="5"/>
      <c r="B71" s="5" t="s">
        <v>1031</v>
      </c>
      <c r="C71" s="5" t="s">
        <v>938</v>
      </c>
      <c r="D71" s="6">
        <v>5701.37</v>
      </c>
    </row>
    <row r="72" spans="1:4">
      <c r="A72" s="5" t="s">
        <v>867</v>
      </c>
      <c r="B72" s="5" t="s">
        <v>872</v>
      </c>
      <c r="C72" s="5"/>
      <c r="D72" s="6">
        <v>20840230.629999999</v>
      </c>
    </row>
    <row r="73" spans="1:4">
      <c r="A73" s="5" t="s">
        <v>939</v>
      </c>
      <c r="B73" s="5" t="s">
        <v>785</v>
      </c>
      <c r="C73" s="5"/>
      <c r="D73" s="6">
        <v>102115449.89</v>
      </c>
    </row>
    <row r="74" spans="1:4">
      <c r="A74" s="5"/>
      <c r="B74" s="5" t="s">
        <v>1032</v>
      </c>
      <c r="C74" s="5" t="s">
        <v>940</v>
      </c>
      <c r="D74" s="6">
        <v>129720.13</v>
      </c>
    </row>
    <row r="75" spans="1:4">
      <c r="A75" s="5"/>
      <c r="B75" s="5" t="s">
        <v>1033</v>
      </c>
      <c r="C75" s="5" t="s">
        <v>941</v>
      </c>
      <c r="D75" s="6">
        <v>548425.07999999996</v>
      </c>
    </row>
    <row r="76" spans="1:4">
      <c r="A76" s="5"/>
      <c r="B76" s="5" t="s">
        <v>1034</v>
      </c>
      <c r="C76" s="5" t="s">
        <v>942</v>
      </c>
      <c r="D76" s="6">
        <v>13157.75</v>
      </c>
    </row>
    <row r="77" spans="1:4">
      <c r="A77" s="5"/>
      <c r="B77" s="5" t="s">
        <v>1035</v>
      </c>
      <c r="C77" s="5" t="s">
        <v>943</v>
      </c>
      <c r="D77" s="6">
        <v>0</v>
      </c>
    </row>
    <row r="78" spans="1:4">
      <c r="A78" s="5"/>
      <c r="B78" s="5" t="s">
        <v>1036</v>
      </c>
      <c r="C78" s="5" t="s">
        <v>944</v>
      </c>
      <c r="D78" s="6">
        <v>0</v>
      </c>
    </row>
    <row r="79" spans="1:4">
      <c r="A79" s="5"/>
      <c r="B79" s="5" t="s">
        <v>1037</v>
      </c>
      <c r="C79" s="5" t="s">
        <v>945</v>
      </c>
      <c r="D79" s="6">
        <v>0</v>
      </c>
    </row>
    <row r="80" spans="1:4">
      <c r="A80" s="5"/>
      <c r="B80" s="5" t="s">
        <v>1038</v>
      </c>
      <c r="C80" s="5" t="s">
        <v>946</v>
      </c>
      <c r="D80" s="6">
        <v>1127028.0900000001</v>
      </c>
    </row>
    <row r="81" spans="1:4">
      <c r="A81" s="5"/>
      <c r="B81" s="5" t="s">
        <v>1039</v>
      </c>
      <c r="C81" s="5" t="s">
        <v>947</v>
      </c>
      <c r="D81" s="6">
        <v>-18934</v>
      </c>
    </row>
    <row r="82" spans="1:4">
      <c r="A82" s="5"/>
      <c r="B82" s="5" t="s">
        <v>1040</v>
      </c>
      <c r="C82" s="5" t="s">
        <v>948</v>
      </c>
      <c r="D82" s="6">
        <v>2149</v>
      </c>
    </row>
    <row r="83" spans="1:4">
      <c r="A83" s="5"/>
      <c r="B83" s="5" t="s">
        <v>1041</v>
      </c>
      <c r="C83" s="5" t="s">
        <v>949</v>
      </c>
      <c r="D83" s="6">
        <v>222511.8</v>
      </c>
    </row>
    <row r="84" spans="1:4">
      <c r="A84" s="5"/>
      <c r="B84" s="5" t="s">
        <v>1042</v>
      </c>
      <c r="C84" s="5" t="s">
        <v>950</v>
      </c>
      <c r="D84" s="6">
        <v>182238693.86000001</v>
      </c>
    </row>
    <row r="85" spans="1:4">
      <c r="A85" s="5"/>
      <c r="B85" s="5" t="s">
        <v>1043</v>
      </c>
      <c r="C85" s="5" t="s">
        <v>951</v>
      </c>
      <c r="D85" s="6">
        <v>1035310.72</v>
      </c>
    </row>
    <row r="86" spans="1:4">
      <c r="A86" s="5"/>
      <c r="B86" s="5" t="s">
        <v>1044</v>
      </c>
      <c r="C86" s="5" t="s">
        <v>952</v>
      </c>
      <c r="D86" s="6">
        <v>29589.119999999999</v>
      </c>
    </row>
    <row r="87" spans="1:4">
      <c r="A87" s="5" t="s">
        <v>867</v>
      </c>
      <c r="B87" s="5" t="s">
        <v>953</v>
      </c>
      <c r="C87" s="5"/>
      <c r="D87" s="6">
        <v>185327651.55000001</v>
      </c>
    </row>
    <row r="88" spans="1:4">
      <c r="A88" s="5" t="s">
        <v>954</v>
      </c>
      <c r="B88" s="5" t="s">
        <v>800</v>
      </c>
      <c r="C88" s="5" t="s">
        <v>955</v>
      </c>
      <c r="D88" s="6">
        <v>287443101.44</v>
      </c>
    </row>
    <row r="89" spans="1:4">
      <c r="A89" s="5"/>
      <c r="B89" s="5" t="s">
        <v>978</v>
      </c>
      <c r="C89" s="5" t="s">
        <v>878</v>
      </c>
      <c r="D89" s="6">
        <v>0</v>
      </c>
    </row>
    <row r="90" spans="1:4">
      <c r="A90" s="5"/>
      <c r="B90" s="5" t="s">
        <v>1004</v>
      </c>
      <c r="C90" s="5" t="s">
        <v>911</v>
      </c>
      <c r="D90" s="6">
        <v>1688081.06</v>
      </c>
    </row>
    <row r="91" spans="1:4">
      <c r="A91" s="5"/>
      <c r="B91" s="5" t="s">
        <v>1005</v>
      </c>
      <c r="C91" s="5" t="s">
        <v>912</v>
      </c>
      <c r="D91" s="6">
        <v>550981.85</v>
      </c>
    </row>
    <row r="92" spans="1:4">
      <c r="A92" s="5"/>
      <c r="B92" s="5" t="s">
        <v>1007</v>
      </c>
      <c r="C92" s="5" t="s">
        <v>914</v>
      </c>
      <c r="D92" s="6">
        <v>1133319</v>
      </c>
    </row>
    <row r="93" spans="1:4">
      <c r="A93" s="5"/>
      <c r="B93" s="5" t="s">
        <v>1008</v>
      </c>
      <c r="C93" s="5" t="s">
        <v>915</v>
      </c>
      <c r="D93" s="6">
        <v>717752</v>
      </c>
    </row>
    <row r="94" spans="1:4">
      <c r="A94" s="5"/>
      <c r="B94" s="5" t="s">
        <v>1006</v>
      </c>
      <c r="C94" s="5" t="s">
        <v>913</v>
      </c>
      <c r="D94" s="6">
        <v>636670.21</v>
      </c>
    </row>
    <row r="95" spans="1:4">
      <c r="A95" s="5"/>
      <c r="B95" s="5" t="s">
        <v>1026</v>
      </c>
      <c r="C95" s="5" t="s">
        <v>933</v>
      </c>
      <c r="D95" s="6">
        <v>1216172.3600000001</v>
      </c>
    </row>
    <row r="96" spans="1:4">
      <c r="A96" s="5" t="s">
        <v>867</v>
      </c>
      <c r="B96" s="5" t="s">
        <v>956</v>
      </c>
      <c r="C96" s="5"/>
      <c r="D96" s="6">
        <v>5942976.4800000004</v>
      </c>
    </row>
    <row r="97" spans="1:4">
      <c r="A97" s="5" t="s">
        <v>954</v>
      </c>
      <c r="B97" s="5" t="s">
        <v>957</v>
      </c>
      <c r="C97" s="5"/>
      <c r="D97" s="6">
        <v>96172473.409999996</v>
      </c>
    </row>
    <row r="98" spans="1:4">
      <c r="A98" s="5"/>
      <c r="B98" s="5" t="s">
        <v>1045</v>
      </c>
      <c r="C98" s="5" t="s">
        <v>958</v>
      </c>
      <c r="D98" s="6">
        <v>-7277239.9000000004</v>
      </c>
    </row>
    <row r="99" spans="1:4">
      <c r="A99" s="5"/>
      <c r="B99" s="5" t="s">
        <v>1046</v>
      </c>
      <c r="C99" s="5" t="s">
        <v>959</v>
      </c>
      <c r="D99" s="6">
        <v>-4013977.5</v>
      </c>
    </row>
    <row r="100" spans="1:4">
      <c r="A100" s="5"/>
      <c r="B100" s="5" t="s">
        <v>1047</v>
      </c>
      <c r="C100" s="5" t="s">
        <v>960</v>
      </c>
      <c r="D100" s="6">
        <v>-2602484</v>
      </c>
    </row>
    <row r="101" spans="1:4">
      <c r="A101" s="5"/>
      <c r="B101" s="5" t="s">
        <v>1048</v>
      </c>
      <c r="C101" s="5" t="s">
        <v>961</v>
      </c>
      <c r="D101" s="6">
        <v>-1771904</v>
      </c>
    </row>
    <row r="102" spans="1:4">
      <c r="A102" s="5"/>
      <c r="B102" s="5" t="s">
        <v>1049</v>
      </c>
      <c r="C102" s="5" t="s">
        <v>962</v>
      </c>
      <c r="D102" s="6">
        <v>-358974</v>
      </c>
    </row>
    <row r="103" spans="1:4">
      <c r="A103" s="5" t="s">
        <v>867</v>
      </c>
      <c r="B103" s="5" t="s">
        <v>963</v>
      </c>
      <c r="C103" s="5" t="s">
        <v>964</v>
      </c>
      <c r="D103" s="6">
        <v>-16024579.4</v>
      </c>
    </row>
    <row r="104" spans="1:4">
      <c r="A104" s="47" t="s">
        <v>965</v>
      </c>
      <c r="B104" s="47" t="s">
        <v>966</v>
      </c>
      <c r="C104" s="47"/>
      <c r="D104" s="48">
        <v>271418522.04000002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ZFICOE005</vt:lpstr>
      <vt:lpstr> C_52XX ผวก.</vt:lpstr>
      <vt:lpstr>C_52XX รผบ.</vt:lpstr>
      <vt:lpstr>C_52XX รผก.</vt:lpstr>
      <vt:lpstr>C_52XX รผป.</vt:lpstr>
      <vt:lpstr>C_52XX รผธ.</vt:lpstr>
      <vt:lpstr>C_52XX รผง.</vt:lpstr>
      <vt:lpstr>C_52XX รผว.</vt:lpstr>
      <vt:lpstr>C_52XX รผส.</vt:lpstr>
      <vt:lpstr>C_52XX รผอ.</vt:lpstr>
      <vt:lpstr>C_53XXI ผวก.</vt:lpstr>
      <vt:lpstr>C_53XXI รผบ.</vt:lpstr>
      <vt:lpstr>C_53XXI รผก.</vt:lpstr>
      <vt:lpstr>C_53XXI รผป. </vt:lpstr>
      <vt:lpstr>C_53XXI รผธ.</vt:lpstr>
      <vt:lpstr>C_53XXI รผง.</vt:lpstr>
      <vt:lpstr>C_53XXI รผว.</vt:lpstr>
      <vt:lpstr>C_53XXI รผส.</vt:lpstr>
      <vt:lpstr>C_53XXI รผอ.</vt:lpstr>
      <vt:lpstr>ฝอป.</vt:lpstr>
      <vt:lpstr>ฝอจ.</vt:lpstr>
      <vt:lpstr>ฝวจ.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Setthapong Panyawai</dc:creator>
  <cp:lastModifiedBy>Setthapong Panyawai</cp:lastModifiedBy>
  <dcterms:created xsi:type="dcterms:W3CDTF">2022-06-30T08:47:46Z</dcterms:created>
  <dcterms:modified xsi:type="dcterms:W3CDTF">2022-07-19T07:57:45Z</dcterms:modified>
</cp:coreProperties>
</file>